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alcChain.xml" ContentType="application/vnd.openxmlformats-officedocument.spreadsheetml.calcChain+xml"/>
  <Override PartName="/xl/attachedToolbars.bin" ContentType="application/vnd.ms-excel.attachedToolbars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O:\Sekce_V\521_oddělení\Vývojová ročenka 2022\Vývojová ročenka 2022 web\"/>
    </mc:Choice>
  </mc:AlternateContent>
  <xr:revisionPtr revIDLastSave="0" documentId="13_ncr:1_{32243559-52A7-4196-BCF8-D31CEB6CFC73}" xr6:coauthVersionLast="47" xr6:coauthVersionMax="47" xr10:uidLastSave="{00000000-0000-0000-0000-000000000000}"/>
  <bookViews>
    <workbookView xWindow="-28920" yWindow="-120" windowWidth="29040" windowHeight="15840" tabRatio="924" xr2:uid="{00000000-000D-0000-FFFF-FFFF00000000}"/>
  </bookViews>
  <sheets>
    <sheet name="Obsah" sheetId="1" r:id="rId1"/>
    <sheet name="B7.1.1" sheetId="3" r:id="rId2"/>
    <sheet name="B7.1.2" sheetId="52" r:id="rId3"/>
    <sheet name="B7.1.3" sheetId="53" r:id="rId4"/>
    <sheet name="B7.1.4" sheetId="8" r:id="rId5"/>
    <sheet name="B7.1.5" sheetId="9" r:id="rId6"/>
    <sheet name="B7.2.1" sheetId="10" r:id="rId7"/>
    <sheet name="B7.2.2" sheetId="11" r:id="rId8"/>
    <sheet name="B7.2.3" sheetId="12" r:id="rId9"/>
    <sheet name="B7.2.4" sheetId="66" r:id="rId10"/>
    <sheet name="B7.2.5" sheetId="13" r:id="rId11"/>
    <sheet name="B7.2.6" sheetId="14" r:id="rId12"/>
    <sheet name="B7.2.7" sheetId="15" r:id="rId13"/>
    <sheet name="B7.2.8" sheetId="17" r:id="rId14"/>
    <sheet name="B7.2.9" sheetId="18" r:id="rId15"/>
    <sheet name="B7.2.10" sheetId="20" r:id="rId16"/>
    <sheet name="B7.2.11" sheetId="19" r:id="rId17"/>
    <sheet name="B7.2.12" sheetId="22" r:id="rId18"/>
    <sheet name="B7.2.13" sheetId="23" state="hidden" r:id="rId19"/>
    <sheet name="B7.2.14" sheetId="24" r:id="rId20"/>
    <sheet name="B7.2.15" sheetId="25" r:id="rId21"/>
    <sheet name="B7.2.16" sheetId="75" r:id="rId22"/>
    <sheet name="B7.2.17" sheetId="76" r:id="rId23"/>
    <sheet name="B7.3.1" sheetId="26" r:id="rId24"/>
    <sheet name="B7.3.2" sheetId="27" r:id="rId25"/>
    <sheet name="B7.3.3" sheetId="54" r:id="rId26"/>
    <sheet name="B7.3.4" sheetId="55" r:id="rId27"/>
    <sheet name="B7.3.5" sheetId="30" r:id="rId28"/>
    <sheet name="B7.3.5.1" sheetId="56" r:id="rId29"/>
    <sheet name="B7.3.5.2" sheetId="57" r:id="rId30"/>
    <sheet name="B7.3.6" sheetId="58" r:id="rId31"/>
    <sheet name="B7.3.6.1" sheetId="59" r:id="rId32"/>
    <sheet name="B7.3.6.2" sheetId="60" r:id="rId33"/>
    <sheet name="B7.3.7" sheetId="61" r:id="rId34"/>
    <sheet name="B7.3.7.1" sheetId="62" r:id="rId35"/>
    <sheet name="B7.3.7.2" sheetId="63" r:id="rId36"/>
    <sheet name="B7.3.8" sheetId="39" r:id="rId37"/>
    <sheet name="B7.3.8.1" sheetId="41" r:id="rId38"/>
    <sheet name="B7.3.8.2" sheetId="40" r:id="rId39"/>
    <sheet name="B7.3.9" sheetId="44" r:id="rId40"/>
    <sheet name="B7.3.10" sheetId="64" r:id="rId41"/>
    <sheet name="B7.3.11" sheetId="65" r:id="rId42"/>
    <sheet name="B7.3.12" sheetId="47" state="hidden" r:id="rId43"/>
    <sheet name="B7.3.13" sheetId="48" state="hidden" r:id="rId44"/>
    <sheet name="B7.3.14" sheetId="49" r:id="rId45"/>
    <sheet name="B7.3.15" sheetId="50" r:id="rId46"/>
    <sheet name="B7.3.16" sheetId="51" r:id="rId47"/>
    <sheet name="GB1" sheetId="67" r:id="rId48"/>
    <sheet name="GB2" sheetId="68" r:id="rId49"/>
    <sheet name="GB3" sheetId="69" r:id="rId50"/>
    <sheet name="GB4" sheetId="70" r:id="rId51"/>
    <sheet name="GB5" sheetId="71" r:id="rId52"/>
    <sheet name="GB6" sheetId="72" r:id="rId53"/>
    <sheet name="GB7" sheetId="74" r:id="rId54"/>
  </sheets>
  <externalReferences>
    <externalReference r:id="rId55"/>
  </externalReferences>
  <definedNames>
    <definedName name="data_1" localSheetId="2">'B7.1.2'!$J$12:$T$23</definedName>
    <definedName name="data_1" localSheetId="3">'B7.1.3'!$J$12:$T$23</definedName>
    <definedName name="data_1">'B7.1.1'!$J$12:$T$23</definedName>
    <definedName name="data_10" localSheetId="21">#REF!</definedName>
    <definedName name="data_10" localSheetId="22">#REF!</definedName>
    <definedName name="data_10">'B7.2.5'!$J$12:$T$34</definedName>
    <definedName name="data_11">'B7.2.6'!$J$12:$T$34</definedName>
    <definedName name="data_12">'B7.2.7'!#REF!</definedName>
    <definedName name="data_13" localSheetId="21">#REF!</definedName>
    <definedName name="data_13" localSheetId="22">#REF!</definedName>
    <definedName name="data_13">#REF!</definedName>
    <definedName name="data_14" localSheetId="21">#REF!</definedName>
    <definedName name="data_14" localSheetId="22">#REF!</definedName>
    <definedName name="data_14">'B7.2.8'!$J$12:$T$32</definedName>
    <definedName name="data_15" localSheetId="21">#REF!</definedName>
    <definedName name="data_15" localSheetId="22">#REF!</definedName>
    <definedName name="data_15">'B7.2.9'!$J$12:$T$39</definedName>
    <definedName name="data_16" localSheetId="21">#REF!</definedName>
    <definedName name="data_16" localSheetId="22">#REF!</definedName>
    <definedName name="data_16">'B7.2.11'!$J$12:$T$14</definedName>
    <definedName name="data_17" localSheetId="21">#REF!</definedName>
    <definedName name="data_17" localSheetId="22">#REF!</definedName>
    <definedName name="data_17">'B7.2.10'!$J$12:$T$15</definedName>
    <definedName name="data_18" localSheetId="21">#REF!</definedName>
    <definedName name="data_18" localSheetId="22">#REF!</definedName>
    <definedName name="data_18">#REF!</definedName>
    <definedName name="data_19" localSheetId="21">#REF!</definedName>
    <definedName name="data_19" localSheetId="22">#REF!</definedName>
    <definedName name="data_19">'B7.2.12'!$J$12:$T$25</definedName>
    <definedName name="data_2" localSheetId="21">'B7.2.16'!$J$13:$U$31</definedName>
    <definedName name="data_2" localSheetId="22">#REF!</definedName>
    <definedName name="data_2">#REF!</definedName>
    <definedName name="data_20" localSheetId="21">#REF!</definedName>
    <definedName name="data_20" localSheetId="22">#REF!</definedName>
    <definedName name="data_20">'B7.2.13'!$K$13:$AB$40</definedName>
    <definedName name="data_21" localSheetId="21">#REF!</definedName>
    <definedName name="data_21" localSheetId="22">#REF!</definedName>
    <definedName name="data_21">'B7.2.14'!#REF!</definedName>
    <definedName name="data_22" localSheetId="21">#REF!</definedName>
    <definedName name="data_22" localSheetId="22">#REF!</definedName>
    <definedName name="data_22">'B7.2.15'!$J$19:$T$21</definedName>
    <definedName name="data_23" localSheetId="21">#REF!</definedName>
    <definedName name="data_23" localSheetId="22">#REF!</definedName>
    <definedName name="data_23">'B7.3.1'!$J$12:$T$14</definedName>
    <definedName name="data_24" localSheetId="21">#REF!</definedName>
    <definedName name="data_24" localSheetId="22">#REF!</definedName>
    <definedName name="data_24" localSheetId="25">'B7.3.3'!$J$12:$T$47</definedName>
    <definedName name="data_24" localSheetId="26">'B7.3.4'!$J$12:$T$47</definedName>
    <definedName name="data_24">'B7.3.2'!$J$12:$T$47</definedName>
    <definedName name="data_25" localSheetId="21">#REF!</definedName>
    <definedName name="data_25" localSheetId="22">#REF!</definedName>
    <definedName name="data_25">#REF!</definedName>
    <definedName name="data_26" localSheetId="21">#REF!</definedName>
    <definedName name="data_26" localSheetId="22">#REF!</definedName>
    <definedName name="data_26">#REF!</definedName>
    <definedName name="data_27" localSheetId="21">#REF!</definedName>
    <definedName name="data_27" localSheetId="22">#REF!</definedName>
    <definedName name="data_27">#REF!</definedName>
    <definedName name="data_28">#REF!</definedName>
    <definedName name="data_29" localSheetId="40">'B7.3.10'!$J$12:$T$41</definedName>
    <definedName name="data_29" localSheetId="41">'B7.3.11'!$J$12:$T$41</definedName>
    <definedName name="data_29" localSheetId="47">'GB1'!$K$8:$U$39</definedName>
    <definedName name="data_29" localSheetId="48">'GB2'!$K$12:$P$31</definedName>
    <definedName name="data_29" localSheetId="49">'GB3'!$K$13:$U$38</definedName>
    <definedName name="data_29" localSheetId="50">'GB4'!$K$12:$U$32</definedName>
    <definedName name="data_29" localSheetId="51">'GB5'!$K$12:$P$35</definedName>
    <definedName name="data_29" localSheetId="52">'GB6'!$K$12:$P$37</definedName>
    <definedName name="data_29" localSheetId="53">'GB7'!$K$12:$U$38</definedName>
    <definedName name="data_29">'B7.3.9'!$J$12:$T$41</definedName>
    <definedName name="data_3" localSheetId="22">'B7.2.17'!$J$13:$U$23</definedName>
    <definedName name="data_3">#REF!</definedName>
    <definedName name="data_30">#REF!</definedName>
    <definedName name="data_31">#REF!</definedName>
    <definedName name="data_32">'B7.3.12'!$K$13:$AC$36</definedName>
    <definedName name="data_33">'B7.3.13'!$K$12:$AC$18</definedName>
    <definedName name="data_34">'B7.3.14'!#REF!</definedName>
    <definedName name="data_35">'B7.3.15'!#REF!</definedName>
    <definedName name="data_36">'B7.3.16'!$J$12:$T$27</definedName>
    <definedName name="data_4">#REF!</definedName>
    <definedName name="data_5">#REF!</definedName>
    <definedName name="data_6" localSheetId="21">#REF!</definedName>
    <definedName name="data_6" localSheetId="22">#REF!</definedName>
    <definedName name="data_6">'B7.1.5'!$J$12:$T$26</definedName>
    <definedName name="data_7" localSheetId="21">#REF!</definedName>
    <definedName name="data_7" localSheetId="22">#REF!</definedName>
    <definedName name="data_7">'B7.2.1'!$J$12:$T$41</definedName>
    <definedName name="data_8" localSheetId="21">#REF!</definedName>
    <definedName name="data_8" localSheetId="22">#REF!</definedName>
    <definedName name="data_8">'B7.2.2'!$J$12:$T$34</definedName>
    <definedName name="data_9" localSheetId="21">#REF!</definedName>
    <definedName name="data_9" localSheetId="22">#REF!</definedName>
    <definedName name="data_9" localSheetId="9">'B7.2.4'!$J$12:$T$95</definedName>
    <definedName name="data_9">'B7.2.3'!$J$12:$T$95</definedName>
    <definedName name="Datova_oblast" localSheetId="1">'B7.1.1'!$J$12:$T$23</definedName>
    <definedName name="Datova_oblast" localSheetId="2">'B7.1.2'!$J$12:$T$23</definedName>
    <definedName name="Datova_oblast" localSheetId="3">'B7.1.3'!$J$12:$T$23</definedName>
    <definedName name="Datova_oblast" localSheetId="4">'B7.1.4'!$J$12:$Q$81</definedName>
    <definedName name="Datova_oblast" localSheetId="5">'B7.1.5'!$J$12:$T$26</definedName>
    <definedName name="Datova_oblast" localSheetId="6">'B7.2.1'!$J$13:$T$41</definedName>
    <definedName name="Datova_oblast" localSheetId="15">'B7.2.10'!$J$13:$T$15</definedName>
    <definedName name="Datova_oblast" localSheetId="16">'B7.2.11'!$J$12:$T$14</definedName>
    <definedName name="Datova_oblast" localSheetId="17">'B7.2.12'!$J$12:$T$25</definedName>
    <definedName name="Datova_oblast" localSheetId="18">'B7.2.13'!$J$12:$AB$40</definedName>
    <definedName name="Datova_oblast" localSheetId="19">'B7.2.14'!$J$13:$T$14</definedName>
    <definedName name="Datova_oblast" localSheetId="20">'B7.2.15'!$J$12:$T$21</definedName>
    <definedName name="Datova_oblast" localSheetId="21">'B7.2.16'!$J$12:$T$18</definedName>
    <definedName name="Datova_oblast" localSheetId="22">'B7.2.17'!$J$12:$T$22</definedName>
    <definedName name="Datova_oblast" localSheetId="7">'B7.2.2'!$J$12:$T$34</definedName>
    <definedName name="Datova_oblast" localSheetId="8">'B7.2.3'!$J$13:$T$95</definedName>
    <definedName name="Datova_oblast" localSheetId="9">'B7.2.4'!$J$13:$T$95</definedName>
    <definedName name="Datova_oblast" localSheetId="10">'B7.2.5'!$J$12:$T$34</definedName>
    <definedName name="Datova_oblast" localSheetId="11">'B7.2.6'!$J$12:$T$34</definedName>
    <definedName name="Datova_oblast" localSheetId="12">'B7.2.7'!$J$12:$T$34</definedName>
    <definedName name="Datova_oblast" localSheetId="13">'B7.2.8'!$J$13:$T$32</definedName>
    <definedName name="Datova_oblast" localSheetId="14">'B7.2.9'!$J$12:$T$39</definedName>
    <definedName name="Datova_oblast" localSheetId="23">'B7.3.1'!$J$12:$T$14</definedName>
    <definedName name="Datova_oblast" localSheetId="40">'B7.3.10'!$J$12:$T$41</definedName>
    <definedName name="Datova_oblast" localSheetId="41">'B7.3.11'!$J$12:$T$41</definedName>
    <definedName name="Datova_oblast" localSheetId="42">'B7.3.12'!$J$12:$AC$36</definedName>
    <definedName name="Datova_oblast" localSheetId="43">'B7.3.13'!$J$12:$AC$18</definedName>
    <definedName name="Datova_oblast" localSheetId="44">'B7.3.14'!#REF!</definedName>
    <definedName name="Datova_oblast" localSheetId="45">'B7.3.15'!#REF!</definedName>
    <definedName name="Datova_oblast" localSheetId="46">'B7.3.16'!$J$12:$T$27</definedName>
    <definedName name="Datova_oblast" localSheetId="24">'B7.3.2'!$J$12:$T$47</definedName>
    <definedName name="Datova_oblast" localSheetId="25">'B7.3.3'!$J$12:$T$47</definedName>
    <definedName name="Datova_oblast" localSheetId="26">'B7.3.4'!$J$12:$T$47</definedName>
    <definedName name="Datova_oblast" localSheetId="27">'B7.3.5'!$J$12:$X$39</definedName>
    <definedName name="Datova_oblast" localSheetId="28">'B7.3.5.1'!$J$12:$X$39</definedName>
    <definedName name="Datova_oblast" localSheetId="29">'B7.3.5.2'!$J$12:$X$39</definedName>
    <definedName name="Datova_oblast" localSheetId="30">'B7.3.6'!$J$12:$X$39</definedName>
    <definedName name="Datova_oblast" localSheetId="31">'B7.3.6.1'!$J$12:$X$39</definedName>
    <definedName name="Datova_oblast" localSheetId="32">'B7.3.6.2'!$J$12:$X$39</definedName>
    <definedName name="Datova_oblast" localSheetId="33">'B7.3.7'!$J$12:$X$39</definedName>
    <definedName name="Datova_oblast" localSheetId="34">'B7.3.7.1'!$J$12:$X$39</definedName>
    <definedName name="Datova_oblast" localSheetId="35">'B7.3.7.2'!$J$12:$X$39</definedName>
    <definedName name="Datova_oblast" localSheetId="36">'B7.3.8'!$J$12:$Q$67</definedName>
    <definedName name="Datova_oblast" localSheetId="37">'B7.3.8.1'!$J$12:$Q$67</definedName>
    <definedName name="Datova_oblast" localSheetId="38">'B7.3.8.2'!$J$12:$Q$67</definedName>
    <definedName name="Datova_oblast" localSheetId="39">'B7.3.9'!$J$12:$T$41</definedName>
    <definedName name="Datova_oblast" localSheetId="47">'GB1'!$J$8:$U$39</definedName>
    <definedName name="Datova_oblast" localSheetId="48">'GB2'!$J$12:$P$31</definedName>
    <definedName name="Datova_oblast" localSheetId="49">'GB3'!$J$13:$U$38</definedName>
    <definedName name="Datova_oblast" localSheetId="50">'GB4'!$J$12:$U$32</definedName>
    <definedName name="Datova_oblast" localSheetId="51">'GB5'!$J$12:$P$35</definedName>
    <definedName name="Datova_oblast" localSheetId="52">'GB6'!$J$12:$P$37</definedName>
    <definedName name="Datova_oblast" localSheetId="53">'GB7'!$J$12:$U$38</definedName>
    <definedName name="Datova_oblast">'[1]B6.13'!$J$12:$Q$37</definedName>
    <definedName name="_xlnm.Print_Titles" localSheetId="0">Obsah!$3:$5</definedName>
    <definedName name="Novy_rok" localSheetId="1">'B7.1.1'!$T$12:$T$23</definedName>
    <definedName name="Novy_rok" localSheetId="2">'B7.1.2'!$T$12:$T$23</definedName>
    <definedName name="Novy_rok" localSheetId="3">'B7.1.3'!$T$12:$T$23</definedName>
    <definedName name="Novy_rok" localSheetId="4">'B7.1.4'!$J$72:$Q$81</definedName>
    <definedName name="Novy_rok" localSheetId="5">'B7.1.5'!$T$12:$T$26</definedName>
    <definedName name="Novy_rok" localSheetId="6">'B7.2.1'!$T$12:$T$41</definedName>
    <definedName name="Novy_rok" localSheetId="15">'B7.2.10'!$T$12:$T$15</definedName>
    <definedName name="Novy_rok" localSheetId="16">'B7.2.11'!$T$12:$T$14</definedName>
    <definedName name="Novy_rok" localSheetId="17">'B7.2.12'!$T$12:$T$25</definedName>
    <definedName name="Novy_rok" localSheetId="18">'B7.2.13'!$AB$12:$AB$40</definedName>
    <definedName name="Novy_rok" localSheetId="19">'B7.2.14'!#REF!</definedName>
    <definedName name="Novy_rok" localSheetId="20">'B7.2.15'!$T$19:$T$21</definedName>
    <definedName name="Novy_rok" localSheetId="21">'B7.2.16'!$U$13:$U$31</definedName>
    <definedName name="Novy_rok" localSheetId="22">'B7.2.17'!$U$13:$U$23</definedName>
    <definedName name="Novy_rok" localSheetId="7">'B7.2.2'!$T$12:$T$34</definedName>
    <definedName name="Novy_rok" localSheetId="8">'B7.2.3'!$T$12:$T$67</definedName>
    <definedName name="Novy_rok" localSheetId="9">'B7.2.4'!$T$12:$T$67</definedName>
    <definedName name="Novy_rok" localSheetId="10">'B7.2.5'!$T$12:$T$34</definedName>
    <definedName name="Novy_rok" localSheetId="11">'B7.2.6'!$T$12:$T$34</definedName>
    <definedName name="Novy_rok" localSheetId="12">'B7.2.7'!#REF!</definedName>
    <definedName name="Novy_rok" localSheetId="13">'B7.2.8'!$T$12:$T$32</definedName>
    <definedName name="Novy_rok" localSheetId="14">'B7.2.9'!$T$12:$T$39</definedName>
    <definedName name="Novy_rok" localSheetId="23">'B7.3.1'!$T$12:$T$14</definedName>
    <definedName name="Novy_rok" localSheetId="40">'B7.3.10'!$T$12:$T$41</definedName>
    <definedName name="Novy_rok" localSheetId="41">'B7.3.11'!$T$12:$T$41</definedName>
    <definedName name="Novy_rok" localSheetId="42">'B7.3.12'!$AC$12:$AC$36</definedName>
    <definedName name="Novy_rok" localSheetId="43">'B7.3.13'!$AC$12:$AC$18</definedName>
    <definedName name="Novy_rok" localSheetId="44">'B7.3.14'!#REF!</definedName>
    <definedName name="Novy_rok" localSheetId="45">'B7.3.15'!#REF!</definedName>
    <definedName name="Novy_rok" localSheetId="46">'B7.3.16'!$T$12:$T$27</definedName>
    <definedName name="Novy_rok" localSheetId="24">'B7.3.2'!$T$12:$T$47</definedName>
    <definedName name="Novy_rok" localSheetId="25">'B7.3.3'!$T$12:$T$47</definedName>
    <definedName name="Novy_rok" localSheetId="26">'B7.3.4'!$T$12:$T$47</definedName>
    <definedName name="Novy_rok" localSheetId="27">'B7.3.5'!$J$36:$X$39</definedName>
    <definedName name="Novy_rok" localSheetId="28">'B7.3.5.1'!$J$36:$X$39</definedName>
    <definedName name="Novy_rok" localSheetId="29">'B7.3.5.2'!$J$36:$X$39</definedName>
    <definedName name="Novy_rok" localSheetId="30">'B7.3.6'!$J$36:$X$39</definedName>
    <definedName name="Novy_rok" localSheetId="31">'B7.3.6.1'!$J$36:$X$39</definedName>
    <definedName name="Novy_rok" localSheetId="32">'B7.3.6.2'!$J$36:$X$39</definedName>
    <definedName name="Novy_rok" localSheetId="33">'B7.3.7'!$J$36:$X$39</definedName>
    <definedName name="Novy_rok" localSheetId="34">'B7.3.7.1'!$J$36:$X$39</definedName>
    <definedName name="Novy_rok" localSheetId="35">'B7.3.7.2'!$J$36:$X$39</definedName>
    <definedName name="Novy_rok" localSheetId="36">'B7.3.8'!$J$60:$Q$67</definedName>
    <definedName name="Novy_rok" localSheetId="37">'B7.3.8.1'!$J$60:$Q$67</definedName>
    <definedName name="Novy_rok" localSheetId="38">'B7.3.8.2'!$J$60:$Q$67</definedName>
    <definedName name="Novy_rok" localSheetId="39">'B7.3.9'!$T$12:$T$41</definedName>
    <definedName name="Novy_rok" localSheetId="47">'GB1'!$U$8:$U$39</definedName>
    <definedName name="Novy_rok" localSheetId="48">'GB2'!$P$12:$P$31</definedName>
    <definedName name="Novy_rok" localSheetId="49">'GB3'!$U$13:$U$38</definedName>
    <definedName name="Novy_rok" localSheetId="50">'GB4'!$U$12:$U$32</definedName>
    <definedName name="Novy_rok" localSheetId="51">'GB5'!$P$12:$P$35</definedName>
    <definedName name="Novy_rok" localSheetId="52">'GB6'!$P$12:$P$37</definedName>
    <definedName name="Novy_rok" localSheetId="53">'GB7'!$U$12:$U$38</definedName>
    <definedName name="_xlnm.Print_Area" localSheetId="1">'B7.1.1'!$D$4:$T$27</definedName>
    <definedName name="_xlnm.Print_Area" localSheetId="2">'B7.1.2'!$D$4:$T$27</definedName>
    <definedName name="_xlnm.Print_Area" localSheetId="3">'B7.1.3'!$D$4:$T$27</definedName>
    <definedName name="_xlnm.Print_Area" localSheetId="4">'B7.1.4'!$D$4:$Q$128</definedName>
    <definedName name="_xlnm.Print_Area" localSheetId="5">'B7.1.5'!$D$4:$T$32</definedName>
    <definedName name="_xlnm.Print_Area" localSheetId="6">'B7.2.1'!$D$4:$T$42</definedName>
    <definedName name="_xlnm.Print_Area" localSheetId="15">'B7.2.10'!$D$4:$T$16</definedName>
    <definedName name="_xlnm.Print_Area" localSheetId="16">'B7.2.11'!$D$4:$T$15</definedName>
    <definedName name="_xlnm.Print_Area" localSheetId="17">'B7.2.12'!$D$4:$T$26</definedName>
    <definedName name="_xlnm.Print_Area" localSheetId="18">'B7.2.13'!$D$4:$AB$44</definedName>
    <definedName name="_xlnm.Print_Area" localSheetId="19">'B7.2.14'!$D$4:$T$16</definedName>
    <definedName name="_xlnm.Print_Area" localSheetId="20">'B7.2.15'!$D$4:$T$23</definedName>
    <definedName name="_xlnm.Print_Area" localSheetId="21">'B7.2.16'!$D$4:$T$19</definedName>
    <definedName name="_xlnm.Print_Area" localSheetId="22">'B7.2.17'!$D$4:$T$23</definedName>
    <definedName name="_xlnm.Print_Area" localSheetId="7">'B7.2.2'!$D$4:$T$35</definedName>
    <definedName name="_xlnm.Print_Area" localSheetId="8">'B7.2.3'!$D$4:$T$96</definedName>
    <definedName name="_xlnm.Print_Area" localSheetId="9">'B7.2.4'!$D$4:$T$96</definedName>
    <definedName name="_xlnm.Print_Area" localSheetId="10">'B7.2.5'!$D$4:$T$35</definedName>
    <definedName name="_xlnm.Print_Area" localSheetId="11">'B7.2.6'!$D$4:$T$35</definedName>
    <definedName name="_xlnm.Print_Area" localSheetId="12">'B7.2.7'!$D$4:$T$35</definedName>
    <definedName name="_xlnm.Print_Area" localSheetId="13">'B7.2.8'!$D$4:$T$38</definedName>
    <definedName name="_xlnm.Print_Area" localSheetId="14">'B7.2.9'!$D$4:$T$45</definedName>
    <definedName name="_xlnm.Print_Area" localSheetId="23">'B7.3.1'!$D$4:$T$16</definedName>
    <definedName name="_xlnm.Print_Area" localSheetId="40">'B7.3.10'!$D$4:$T$44</definedName>
    <definedName name="_xlnm.Print_Area" localSheetId="41">'B7.3.11'!$D$4:$T$44</definedName>
    <definedName name="_xlnm.Print_Area" localSheetId="42">'B7.3.12'!$D$4:$AC$40</definedName>
    <definedName name="_xlnm.Print_Area" localSheetId="43">'B7.3.13'!$D$4:$AC$19</definedName>
    <definedName name="_xlnm.Print_Area" localSheetId="44">'B7.3.14'!$D$4:$T$6</definedName>
    <definedName name="_xlnm.Print_Area" localSheetId="45">'B7.3.15'!$D$4:$T$6</definedName>
    <definedName name="_xlnm.Print_Area" localSheetId="46">'B7.3.16'!$D$4:$T$28</definedName>
    <definedName name="_xlnm.Print_Area" localSheetId="24">'B7.3.2'!$D$4:$T$50</definedName>
    <definedName name="_xlnm.Print_Area" localSheetId="25">'B7.3.3'!$D$4:$T$50</definedName>
    <definedName name="_xlnm.Print_Area" localSheetId="26">'B7.3.4'!$D$4:$T$49</definedName>
    <definedName name="_xlnm.Print_Area" localSheetId="27">'B7.3.5'!$D$4:$X$58</definedName>
    <definedName name="_xlnm.Print_Area" localSheetId="28">'B7.3.5.1'!$D$4:$X$58</definedName>
    <definedName name="_xlnm.Print_Area" localSheetId="29">'B7.3.5.2'!$D$4:$X$58</definedName>
    <definedName name="_xlnm.Print_Area" localSheetId="30">'B7.3.6'!$D$4:$X$58</definedName>
    <definedName name="_xlnm.Print_Area" localSheetId="31">'B7.3.6.1'!$D$4:$X$58</definedName>
    <definedName name="_xlnm.Print_Area" localSheetId="32">'B7.3.6.2'!$D$4:$X$58</definedName>
    <definedName name="_xlnm.Print_Area" localSheetId="33">'B7.3.7'!$D$4:$X$58</definedName>
    <definedName name="_xlnm.Print_Area" localSheetId="34">'B7.3.7.1'!$D$4:$X$58</definedName>
    <definedName name="_xlnm.Print_Area" localSheetId="35">'B7.3.7.2'!$D$4:$X$58</definedName>
    <definedName name="_xlnm.Print_Area" localSheetId="36">'B7.3.8'!$D$4:$Q$107</definedName>
    <definedName name="_xlnm.Print_Area" localSheetId="37">'B7.3.8.1'!$D$4:$Q$107</definedName>
    <definedName name="_xlnm.Print_Area" localSheetId="38">'B7.3.8.2'!$D$4:$Q$107</definedName>
    <definedName name="_xlnm.Print_Area" localSheetId="39">'B7.3.9'!$D$4:$T$44</definedName>
    <definedName name="_xlnm.Print_Area" localSheetId="47">'GB1'!$D$4:$U$42</definedName>
    <definedName name="_xlnm.Print_Area" localSheetId="48">'GB2'!$D$4:$P$32</definedName>
    <definedName name="_xlnm.Print_Area" localSheetId="49">'GB3'!$D$4:$U$40</definedName>
    <definedName name="_xlnm.Print_Area" localSheetId="50">'GB4'!$D$4:$U$34</definedName>
    <definedName name="_xlnm.Print_Area" localSheetId="51">'GB5'!$D$4:$P$40</definedName>
    <definedName name="_xlnm.Print_Area" localSheetId="52">'GB6'!$D$4:$P$42</definedName>
    <definedName name="_xlnm.Print_Area" localSheetId="53">'GB7'!$D$4:$U$40</definedName>
    <definedName name="_xlnm.Print_Area" localSheetId="0">Obsah!$A$3:$E$117</definedName>
    <definedName name="Posledni_abs" localSheetId="8">'B7.2.3'!#REF!</definedName>
    <definedName name="Posledni_abs" localSheetId="9">'B7.2.4'!#REF!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T27" i="50" l="1"/>
  <c r="T26" i="50"/>
  <c r="T25" i="50"/>
  <c r="T24" i="50"/>
  <c r="T23" i="50"/>
  <c r="T22" i="50"/>
  <c r="T21" i="50"/>
  <c r="AB25" i="47" l="1"/>
  <c r="AB17" i="47"/>
  <c r="AB16" i="47"/>
  <c r="AB13" i="47"/>
  <c r="AB23" i="47" s="1"/>
  <c r="AB19" i="47" l="1"/>
  <c r="AB21" i="47"/>
  <c r="AA32" i="23" l="1"/>
  <c r="AA25" i="23"/>
  <c r="AA29" i="23" s="1"/>
  <c r="AA19" i="23"/>
  <c r="AA23" i="23" s="1"/>
  <c r="AA16" i="23"/>
  <c r="AA15" i="23"/>
  <c r="AA17" i="23" s="1"/>
  <c r="AA14" i="23"/>
  <c r="AA13" i="23"/>
  <c r="AA34" i="23" s="1"/>
  <c r="AA22" i="23" l="1"/>
  <c r="AA28" i="23"/>
  <c r="AA25" i="47" l="1"/>
  <c r="AA13" i="47"/>
  <c r="AA16" i="47" s="1"/>
  <c r="AA19" i="47" l="1"/>
  <c r="AA17" i="47"/>
  <c r="AA21" i="47"/>
  <c r="AA23" i="47"/>
  <c r="Z25" i="23"/>
  <c r="Z29" i="23" s="1"/>
  <c r="Z19" i="23"/>
  <c r="Z23" i="23" s="1"/>
  <c r="Z15" i="23"/>
  <c r="Z14" i="23"/>
  <c r="Z13" i="23" s="1"/>
  <c r="Z34" i="23" s="1"/>
  <c r="Z16" i="23" l="1"/>
  <c r="Z17" i="23"/>
  <c r="Z22" i="23"/>
  <c r="Z28" i="23"/>
  <c r="Z32" i="23"/>
  <c r="Z25" i="47" l="1"/>
  <c r="Z13" i="47"/>
  <c r="Z17" i="47" s="1"/>
  <c r="Z19" i="47" l="1"/>
  <c r="Z21" i="47"/>
  <c r="Z16" i="47"/>
  <c r="Z23" i="47"/>
  <c r="Y25" i="23" l="1"/>
  <c r="Y28" i="23" s="1"/>
  <c r="Y19" i="23"/>
  <c r="Y23" i="23" s="1"/>
  <c r="Y15" i="23"/>
  <c r="Y14" i="23"/>
  <c r="Y13" i="23" l="1"/>
  <c r="Y32" i="23" s="1"/>
  <c r="Y16" i="23"/>
  <c r="Y22" i="23"/>
  <c r="Y29" i="23"/>
  <c r="Y17" i="23" l="1"/>
  <c r="Y34" i="23"/>
  <c r="AC25" i="47"/>
  <c r="Y13" i="47"/>
  <c r="Y19" i="47" s="1"/>
  <c r="Y21" i="47" l="1"/>
  <c r="Y16" i="47"/>
  <c r="Y23" i="47"/>
  <c r="Y17" i="47"/>
  <c r="X25" i="23" l="1"/>
  <c r="X29" i="23" s="1"/>
  <c r="X19" i="23"/>
  <c r="X23" i="23" s="1"/>
  <c r="X15" i="23"/>
  <c r="X14" i="23"/>
  <c r="X13" i="23" l="1"/>
  <c r="X34" i="23" s="1"/>
  <c r="X28" i="23"/>
  <c r="X17" i="23"/>
  <c r="X22" i="23"/>
  <c r="X32" i="23"/>
  <c r="X16" i="23" l="1"/>
  <c r="C83" i="1"/>
  <c r="C85" i="1"/>
  <c r="X13" i="47" l="1"/>
  <c r="X23" i="47" s="1"/>
  <c r="W25" i="23"/>
  <c r="W28" i="23" s="1"/>
  <c r="W19" i="23"/>
  <c r="W23" i="23" s="1"/>
  <c r="W15" i="23"/>
  <c r="W14" i="23"/>
  <c r="W13" i="23" s="1"/>
  <c r="W32" i="23" s="1"/>
  <c r="W22" i="23" l="1"/>
  <c r="W16" i="23"/>
  <c r="X16" i="47"/>
  <c r="X21" i="47"/>
  <c r="W17" i="23"/>
  <c r="X17" i="47"/>
  <c r="W29" i="23"/>
  <c r="W34" i="23"/>
  <c r="C52" i="1"/>
  <c r="C50" i="1"/>
  <c r="C48" i="1"/>
  <c r="C46" i="1"/>
  <c r="W13" i="47" l="1"/>
  <c r="W16" i="47" s="1"/>
  <c r="W23" i="47"/>
  <c r="V25" i="23"/>
  <c r="V29" i="23" s="1"/>
  <c r="V19" i="23"/>
  <c r="V23" i="23" s="1"/>
  <c r="V15" i="23"/>
  <c r="V14" i="23"/>
  <c r="V13" i="23" s="1"/>
  <c r="AC13" i="47"/>
  <c r="V13" i="47"/>
  <c r="V21" i="47" s="1"/>
  <c r="U14" i="23"/>
  <c r="U15" i="23"/>
  <c r="U25" i="23"/>
  <c r="U28" i="23" s="1"/>
  <c r="U29" i="23"/>
  <c r="U19" i="23"/>
  <c r="U22" i="23" s="1"/>
  <c r="T14" i="23"/>
  <c r="T15" i="23"/>
  <c r="T25" i="23"/>
  <c r="T28" i="23" s="1"/>
  <c r="T19" i="23"/>
  <c r="T23" i="23" s="1"/>
  <c r="U23" i="47"/>
  <c r="U21" i="47"/>
  <c r="U17" i="47"/>
  <c r="U16" i="47"/>
  <c r="T23" i="47"/>
  <c r="S23" i="47"/>
  <c r="R23" i="47"/>
  <c r="Q23" i="47"/>
  <c r="P23" i="47"/>
  <c r="O23" i="47"/>
  <c r="N23" i="47"/>
  <c r="M23" i="47"/>
  <c r="L23" i="47"/>
  <c r="T21" i="47"/>
  <c r="S21" i="47"/>
  <c r="R21" i="47"/>
  <c r="Q21" i="47"/>
  <c r="P21" i="47"/>
  <c r="O21" i="47"/>
  <c r="N21" i="47"/>
  <c r="M21" i="47"/>
  <c r="L21" i="47"/>
  <c r="AB14" i="23"/>
  <c r="AB15" i="23"/>
  <c r="S34" i="23"/>
  <c r="R34" i="23"/>
  <c r="Q34" i="23"/>
  <c r="P34" i="23"/>
  <c r="O34" i="23"/>
  <c r="N34" i="23"/>
  <c r="M34" i="23"/>
  <c r="L34" i="23"/>
  <c r="S32" i="23"/>
  <c r="R32" i="23"/>
  <c r="Q32" i="23"/>
  <c r="P32" i="23"/>
  <c r="O32" i="23"/>
  <c r="N32" i="23"/>
  <c r="M32" i="23"/>
  <c r="L32" i="23"/>
  <c r="AB19" i="23"/>
  <c r="AB22" i="23" s="1"/>
  <c r="AB25" i="23"/>
  <c r="AB28" i="23" s="1"/>
  <c r="K23" i="47"/>
  <c r="K21" i="47"/>
  <c r="J21" i="47"/>
  <c r="J23" i="47"/>
  <c r="K34" i="23"/>
  <c r="K32" i="23"/>
  <c r="C117" i="1"/>
  <c r="C115" i="1"/>
  <c r="C113" i="1"/>
  <c r="C111" i="1"/>
  <c r="C109" i="1"/>
  <c r="C107" i="1"/>
  <c r="C105" i="1"/>
  <c r="C101" i="1"/>
  <c r="C26" i="1"/>
  <c r="C99" i="1"/>
  <c r="C97" i="1"/>
  <c r="C95" i="1"/>
  <c r="C93" i="1"/>
  <c r="C91" i="1"/>
  <c r="C89" i="1"/>
  <c r="C87" i="1"/>
  <c r="C81" i="1"/>
  <c r="C79" i="1"/>
  <c r="C77" i="1"/>
  <c r="C75" i="1"/>
  <c r="C73" i="1"/>
  <c r="C71" i="1"/>
  <c r="C69" i="1"/>
  <c r="C67" i="1"/>
  <c r="C65" i="1"/>
  <c r="C63" i="1"/>
  <c r="C61" i="1"/>
  <c r="C59" i="1"/>
  <c r="C57" i="1"/>
  <c r="C55" i="1"/>
  <c r="C44" i="1"/>
  <c r="C42" i="1"/>
  <c r="C40" i="1"/>
  <c r="C38" i="1"/>
  <c r="C36" i="1"/>
  <c r="C34" i="1"/>
  <c r="C32" i="1"/>
  <c r="C30" i="1"/>
  <c r="C28" i="1"/>
  <c r="C24" i="1"/>
  <c r="C22" i="1"/>
  <c r="C20" i="1"/>
  <c r="C17" i="1"/>
  <c r="C15" i="1"/>
  <c r="C13" i="1"/>
  <c r="C11" i="1"/>
  <c r="C9" i="1"/>
  <c r="J34" i="23"/>
  <c r="J32" i="23"/>
  <c r="V17" i="47"/>
  <c r="V23" i="47"/>
  <c r="V16" i="47"/>
  <c r="T13" i="23" l="1"/>
  <c r="U13" i="23"/>
  <c r="T22" i="23"/>
  <c r="AC16" i="47"/>
  <c r="AC19" i="47"/>
  <c r="U23" i="23"/>
  <c r="V22" i="23"/>
  <c r="AB29" i="23"/>
  <c r="T34" i="23"/>
  <c r="T32" i="23"/>
  <c r="V34" i="23"/>
  <c r="V32" i="23"/>
  <c r="V17" i="23"/>
  <c r="W17" i="47"/>
  <c r="V16" i="23"/>
  <c r="T17" i="23"/>
  <c r="T29" i="23"/>
  <c r="V28" i="23"/>
  <c r="W21" i="47"/>
  <c r="AC21" i="47"/>
  <c r="AC23" i="47"/>
  <c r="AC17" i="47"/>
  <c r="AB13" i="23"/>
  <c r="AB16" i="23" s="1"/>
  <c r="AB23" i="23"/>
  <c r="T16" i="23"/>
  <c r="U34" i="23" l="1"/>
  <c r="U17" i="23"/>
  <c r="U32" i="23"/>
  <c r="U16" i="23"/>
  <c r="AB17" i="23"/>
  <c r="AB32" i="23"/>
  <c r="AB34" i="23"/>
</calcChain>
</file>

<file path=xl/sharedStrings.xml><?xml version="1.0" encoding="utf-8"?>
<sst xmlns="http://schemas.openxmlformats.org/spreadsheetml/2006/main" count="3567" uniqueCount="559">
  <si>
    <t>Tabulka 32</t>
  </si>
  <si>
    <t>Tabulka 33</t>
  </si>
  <si>
    <t>Tabulka 34</t>
  </si>
  <si>
    <t>Tabulka 35</t>
  </si>
  <si>
    <t>Tabulka 36</t>
  </si>
  <si>
    <t>Tabulka 37</t>
  </si>
  <si>
    <t>Tabulka 38</t>
  </si>
  <si>
    <t>Tabulka 39</t>
  </si>
  <si>
    <t>Tabulka 40</t>
  </si>
  <si>
    <t>Tabulka 41</t>
  </si>
  <si>
    <t>Tabulka 42</t>
  </si>
  <si>
    <t>Tabulka 43</t>
  </si>
  <si>
    <t>Zdroje dat jsou uvedeny v zápatí jednotlivých tabulek</t>
  </si>
  <si>
    <t>1)</t>
  </si>
  <si>
    <t>2)</t>
  </si>
  <si>
    <t>3)</t>
  </si>
  <si>
    <t>Celkem</t>
  </si>
  <si>
    <t xml:space="preserve">. </t>
  </si>
  <si>
    <t>v tom</t>
  </si>
  <si>
    <t>4)</t>
  </si>
  <si>
    <t>Počet
podaných
přihlášek</t>
  </si>
  <si>
    <t>Průměrný počet studentů na školu</t>
  </si>
  <si>
    <t>Průměrný počet studentů denní formy vzdělávání na školu</t>
  </si>
  <si>
    <t>Průměrný počet studentů na učitelský úvazek</t>
  </si>
  <si>
    <r>
      <t>dotace soukromým školám</t>
    </r>
    <r>
      <rPr>
        <vertAlign val="superscript"/>
        <sz val="10"/>
        <rFont val="Arial Narrow"/>
        <family val="2"/>
        <charset val="238"/>
      </rPr>
      <t>3)</t>
    </r>
  </si>
  <si>
    <t>Jsou zahrnuty pouze soukromé VŠ,  které mají akreditaci k 30. 10. příslušného roku.</t>
  </si>
  <si>
    <t>VŠ veřejné a soukromé celkem</t>
  </si>
  <si>
    <t>Soukromé VŠ – počty absolventů podle formy studia a typu studijního programu</t>
  </si>
  <si>
    <t>Veřejné VŠ – počty absolventů podle formy studia a typu studijního programu</t>
  </si>
  <si>
    <t>Veřejné a soukromé VŠ – počty absolventů podle formy studia a typu studijního programu</t>
  </si>
  <si>
    <t>Soukromé VŠ – počty poprvé zapsaných studentů podle formy studia a typu studijního programu</t>
  </si>
  <si>
    <t>Veřejné VŠ – počty poprvé zapsaných studentů podle formy studia a typu studijního programu</t>
  </si>
  <si>
    <t>Veřejné a soukromé VŠ – počty poprvé zapsaných studentů podle formy studia a typu studijního programu</t>
  </si>
  <si>
    <t>Reálná mzda (ve stálých cenách roku 2005)</t>
  </si>
  <si>
    <t>Soukromé VŠ – počty studentů podle formy studia a typu studijního programu</t>
  </si>
  <si>
    <t>Veřejné VŠ – počty studentů podle formy studia a typu studijního programu</t>
  </si>
  <si>
    <t>Veřejné a soukromé VŠ – počty studentů podle formy studia a typu studijního programu</t>
  </si>
  <si>
    <t>VŠ – počty absolventů podle formy studia a typu studijního programu</t>
  </si>
  <si>
    <t>Data bez škol jiných resortů.</t>
  </si>
  <si>
    <t>Forma vzdělávání/studia
Typ studijního programu</t>
  </si>
  <si>
    <r>
      <t>Vysoké školy</t>
    </r>
    <r>
      <rPr>
        <b/>
        <vertAlign val="superscript"/>
        <sz val="10"/>
        <rFont val="Arial Narrow"/>
        <family val="2"/>
        <charset val="238"/>
      </rPr>
      <t>2),3)</t>
    </r>
  </si>
  <si>
    <r>
      <t>Vysoké školy</t>
    </r>
    <r>
      <rPr>
        <vertAlign val="superscript"/>
        <sz val="10"/>
        <rFont val="Arial Narrow"/>
        <family val="2"/>
        <charset val="238"/>
      </rPr>
      <t>2),3)</t>
    </r>
  </si>
  <si>
    <t>Ost. formy vzděl./distanční a kombin. studium</t>
  </si>
  <si>
    <t>Počet přihlášených,
kteří se dostavili
k přijímacímu řízení</t>
  </si>
  <si>
    <t>Index
přihlášek</t>
  </si>
  <si>
    <t>Počet přijatých
z přihlášených v %</t>
  </si>
  <si>
    <t xml:space="preserve"> bakalářský studijní program</t>
  </si>
  <si>
    <t xml:space="preserve"> magisterský studijní program</t>
  </si>
  <si>
    <t xml:space="preserve"> vyšší odborné školy</t>
  </si>
  <si>
    <t> . </t>
  </si>
  <si>
    <t xml:space="preserve"> jen na vysokou školu</t>
  </si>
  <si>
    <t xml:space="preserve"> jen na vyšší odbornou školu</t>
  </si>
  <si>
    <t xml:space="preserve"> na VŠ i VOŠ současně</t>
  </si>
  <si>
    <r>
      <t>Přihlášení</t>
    </r>
    <r>
      <rPr>
        <b/>
        <vertAlign val="superscript"/>
        <sz val="10"/>
        <rFont val="Arial Narrow"/>
        <family val="2"/>
        <charset val="238"/>
      </rPr>
      <t>1)</t>
    </r>
  </si>
  <si>
    <r>
      <t>Přijatí</t>
    </r>
    <r>
      <rPr>
        <b/>
        <vertAlign val="superscript"/>
        <sz val="10"/>
        <rFont val="Arial Narrow"/>
        <family val="2"/>
        <charset val="238"/>
      </rPr>
      <t>2)</t>
    </r>
  </si>
  <si>
    <r>
      <t>Zapsaní</t>
    </r>
    <r>
      <rPr>
        <b/>
        <vertAlign val="superscript"/>
        <sz val="10"/>
        <rFont val="Arial Narrow"/>
        <family val="2"/>
        <charset val="238"/>
      </rPr>
      <t>3)</t>
    </r>
  </si>
  <si>
    <t>Všechny formy vzdělávání</t>
  </si>
  <si>
    <t>celkem</t>
  </si>
  <si>
    <t xml:space="preserve"> MŠMT</t>
  </si>
  <si>
    <t xml:space="preserve">x </t>
  </si>
  <si>
    <t xml:space="preserve"> jiný resort</t>
  </si>
  <si>
    <t xml:space="preserve"> kraj</t>
  </si>
  <si>
    <t xml:space="preserve"> církevní</t>
  </si>
  <si>
    <t>Denní forma vzdělávání</t>
  </si>
  <si>
    <t>Ostatní formy vzdělávání</t>
  </si>
  <si>
    <t>Území</t>
  </si>
  <si>
    <t>Česká republika</t>
  </si>
  <si>
    <t>CZ0</t>
  </si>
  <si>
    <t>Praha</t>
  </si>
  <si>
    <t>CZ01</t>
  </si>
  <si>
    <t>Hlavní město Praha</t>
  </si>
  <si>
    <t>CZ010</t>
  </si>
  <si>
    <t>Střední Čechy</t>
  </si>
  <si>
    <t>CZ02</t>
  </si>
  <si>
    <t>Středočeský kraj</t>
  </si>
  <si>
    <t>B7 Vývoj terciárního vzdělávání</t>
  </si>
  <si>
    <t xml:space="preserve">Terciární vzdělávání – celkový přehled o přijímacím řízení </t>
  </si>
  <si>
    <t>CZ020</t>
  </si>
  <si>
    <t>Jihozápad</t>
  </si>
  <si>
    <t>CZ03</t>
  </si>
  <si>
    <t>Jihočeský kraj</t>
  </si>
  <si>
    <t>CZ031</t>
  </si>
  <si>
    <t>Plzeňský kraj</t>
  </si>
  <si>
    <t>CZ032</t>
  </si>
  <si>
    <t>Severozápad</t>
  </si>
  <si>
    <t>CZ04</t>
  </si>
  <si>
    <t>Karlovarský kraj</t>
  </si>
  <si>
    <t>CZ041</t>
  </si>
  <si>
    <t>Ústecký kraj</t>
  </si>
  <si>
    <t>CZ042</t>
  </si>
  <si>
    <t>Severovýchod</t>
  </si>
  <si>
    <t>CZ05</t>
  </si>
  <si>
    <t>Meziroční snížení výdajů v roce 2008 je dáno aplikací zákona č. 26/2008 Sb. a z něj vyplývajícím nepřeváděním nevyčerpaných prostředků OSS do rezervních fondů, a tudíž jejich nezahrnutím do čerpání.</t>
  </si>
  <si>
    <t>Liberecký kraj</t>
  </si>
  <si>
    <t>CZ051</t>
  </si>
  <si>
    <t>Královéhradecký kraj</t>
  </si>
  <si>
    <t>CZ052</t>
  </si>
  <si>
    <t>Pardubický kraj</t>
  </si>
  <si>
    <t>CZ053</t>
  </si>
  <si>
    <t>Jihovýchod</t>
  </si>
  <si>
    <t>CZ06</t>
  </si>
  <si>
    <t>Jihomoravský kraj</t>
  </si>
  <si>
    <t>Střední Morava</t>
  </si>
  <si>
    <t xml:space="preserve"> z celkového počtu škol soukromé vysoké školy</t>
  </si>
  <si>
    <t xml:space="preserve"> Vysoké školy vojenské a policejní</t>
  </si>
  <si>
    <t xml:space="preserve"> VŠ veřejné a soukromé – občané ČR celkem </t>
  </si>
  <si>
    <t xml:space="preserve"> VŠ veřejné a soukromé – cizinci celkem </t>
  </si>
  <si>
    <t>Prezenční studium celkem</t>
  </si>
  <si>
    <t xml:space="preserve"> v bakalářských studijních programech</t>
  </si>
  <si>
    <t xml:space="preserve"> v magisterských studijních programech</t>
  </si>
  <si>
    <t xml:space="preserve"> v navazujících magisterských studijních programech</t>
  </si>
  <si>
    <t xml:space="preserve"> v doktorských studijních programech</t>
  </si>
  <si>
    <t>Distanční a kombinované studium celkem</t>
  </si>
  <si>
    <t xml:space="preserve"> prezenční studium</t>
  </si>
  <si>
    <t xml:space="preserve"> distanční a kombinované studium</t>
  </si>
  <si>
    <t xml:space="preserve"> veřejný</t>
  </si>
  <si>
    <t xml:space="preserve"> církev</t>
  </si>
  <si>
    <t>Denní vzdělávání</t>
  </si>
  <si>
    <t>Forma vzdělávání
Zřizovatel</t>
  </si>
  <si>
    <t>ihned po maturitě</t>
  </si>
  <si>
    <t>CZ063</t>
  </si>
  <si>
    <t>CZ064</t>
  </si>
  <si>
    <t>Úspěšnost = % přijatých z těch přihlášených, kteří se dostavili k přijímacímu řízení.</t>
  </si>
  <si>
    <t>Údaje za VŠ ve fyzických osobách k 31. 12. daného roku.</t>
  </si>
  <si>
    <t>Podle stavu stavu k 31. 10. daného roku.</t>
  </si>
  <si>
    <t>poprvé zapsaní do prezenčního studia na VŠ</t>
  </si>
  <si>
    <t>populace 19letých</t>
  </si>
  <si>
    <t xml:space="preserve">VŠ, prezenční studium – poprvé zapsaní (občané ČR), populace 19letých, absolventi SŠ s maturitní zkouškou </t>
  </si>
  <si>
    <t>studenti VŠ</t>
  </si>
  <si>
    <t>poprvé zapsaní studenti na VŠ</t>
  </si>
  <si>
    <t>absolventi VŠ</t>
  </si>
  <si>
    <t>Podle stavu stavu k 31. 10.</t>
  </si>
  <si>
    <t>VOŠ – všichni zřizovatelé – přepočtené počty zaměstnanců a učitelů, průměrné</t>
  </si>
  <si>
    <t>akad. (ped.) prac.</t>
  </si>
  <si>
    <t>Nově přijatí do denní formy vzdělávání</t>
  </si>
  <si>
    <t>VOŠ – studentky, nově přijaté a absolventky</t>
  </si>
  <si>
    <t>Tab. B7.2.7:</t>
  </si>
  <si>
    <t>Tab. B7.2.15:</t>
  </si>
  <si>
    <t>Tabulka 44</t>
  </si>
  <si>
    <t>Tabulka 21</t>
  </si>
  <si>
    <t>Tabulka 22</t>
  </si>
  <si>
    <t>Tabulka 6</t>
  </si>
  <si>
    <t xml:space="preserve"> pedagogičtí pracovníci VaV</t>
  </si>
  <si>
    <t xml:space="preserve"> profesoři</t>
  </si>
  <si>
    <t xml:space="preserve"> docenti</t>
  </si>
  <si>
    <t xml:space="preserve"> odborní asistenti</t>
  </si>
  <si>
    <t xml:space="preserve"> asistenti</t>
  </si>
  <si>
    <t xml:space="preserve"> lektoři</t>
  </si>
  <si>
    <t>Forma studia
Druh studia</t>
  </si>
  <si>
    <t>Počet podaných přihlášek</t>
  </si>
  <si>
    <t xml:space="preserve">Počet přihlášených,
kteří se dostavili
k přijímacímu řízení </t>
  </si>
  <si>
    <t>Index přihlášek</t>
  </si>
  <si>
    <r>
      <t xml:space="preserve">Počet přihlášených </t>
    </r>
    <r>
      <rPr>
        <b/>
        <vertAlign val="superscript"/>
        <sz val="10"/>
        <rFont val="Arial Narrow"/>
        <family val="2"/>
      </rPr>
      <t>1)</t>
    </r>
  </si>
  <si>
    <r>
      <t xml:space="preserve">Počet přijatých </t>
    </r>
    <r>
      <rPr>
        <b/>
        <vertAlign val="superscript"/>
        <sz val="10"/>
        <rFont val="Arial Narrow"/>
        <family val="2"/>
      </rPr>
      <t>2)</t>
    </r>
  </si>
  <si>
    <r>
      <t xml:space="preserve">Počet zapsaných </t>
    </r>
    <r>
      <rPr>
        <b/>
        <vertAlign val="superscript"/>
        <sz val="10"/>
        <rFont val="Arial Narrow"/>
        <family val="2"/>
      </rPr>
      <t>3)</t>
    </r>
  </si>
  <si>
    <t xml:space="preserve">2) </t>
  </si>
  <si>
    <t>Výdaje na vysoké školy celkem</t>
  </si>
  <si>
    <t>Podíl výdajů na veřejné vysoké školy z celkových výdajů na školství, z rozpočtu MŠMT a podíl na HDP</t>
  </si>
  <si>
    <t>Podíl výdajů na VŠ z kapitoly 333-MŠMT</t>
  </si>
  <si>
    <r>
      <t>Počet
přihlášených</t>
    </r>
    <r>
      <rPr>
        <b/>
        <vertAlign val="superscript"/>
        <sz val="10"/>
        <rFont val="Arial Narrow"/>
        <family val="2"/>
      </rPr>
      <t>1)</t>
    </r>
  </si>
  <si>
    <r>
      <t>Počet
přijatých</t>
    </r>
    <r>
      <rPr>
        <b/>
        <vertAlign val="superscript"/>
        <sz val="10"/>
        <rFont val="Arial Narrow"/>
        <family val="2"/>
      </rPr>
      <t>2)</t>
    </r>
  </si>
  <si>
    <r>
      <t>Počet
zapsaných</t>
    </r>
    <r>
      <rPr>
        <b/>
        <vertAlign val="superscript"/>
        <sz val="10"/>
        <rFont val="Arial Narrow"/>
        <family val="2"/>
      </rPr>
      <t>3)</t>
    </r>
  </si>
  <si>
    <t xml:space="preserve">VOŠ, denní forma vzdělávání – nově přijatí </t>
  </si>
  <si>
    <t xml:space="preserve">VOŠ – přehled o přijímacím řízení </t>
  </si>
  <si>
    <t xml:space="preserve">VOŠ, denní forma vzdělávání – absolventi </t>
  </si>
  <si>
    <t xml:space="preserve">VOŠ, denní forma vzdělávání – studenti </t>
  </si>
  <si>
    <t xml:space="preserve">VOŠ – školy </t>
  </si>
  <si>
    <t xml:space="preserve">Terciární vzdělávání – uchazeči o studium </t>
  </si>
  <si>
    <t>Terciární vzdělávání – absolventi</t>
  </si>
  <si>
    <t xml:space="preserve">VOŠ – poměrové ukazatele </t>
  </si>
  <si>
    <t xml:space="preserve">VOŠ – učitelé (přepočtené počty) </t>
  </si>
  <si>
    <t>VOŠ – zaměstnanci (přepočtené počty)</t>
  </si>
  <si>
    <t>VOŠ – průměrné měsíční mzdy zaměstnanců</t>
  </si>
  <si>
    <t xml:space="preserve">VŠ – počty škol </t>
  </si>
  <si>
    <t>Veřejné VŠ – přehled o přijímacím řízení</t>
  </si>
  <si>
    <t>Soukromé VŠ – přehled o přijímacím řízení</t>
  </si>
  <si>
    <t xml:space="preserve">VŠ – přehled o přijímacím řízení </t>
  </si>
  <si>
    <t xml:space="preserve">VŠ – výdaje z rozpočtu kapitoly 333-MŠMT </t>
  </si>
  <si>
    <t xml:space="preserve">Veřejné VŠ – zaměstnanci (přepočtené počty) </t>
  </si>
  <si>
    <t>Podíl výdajů na VŠ na celkových výdajích</t>
  </si>
  <si>
    <t>HDP v běžných cenách v mld. Kč</t>
  </si>
  <si>
    <t>Podíl výdajů na VŠ v % HDP</t>
  </si>
  <si>
    <t>Činnost vysokých škol</t>
  </si>
  <si>
    <t>Vysokoškolské koleje a menzy</t>
  </si>
  <si>
    <t>Výzkum a vývoj</t>
  </si>
  <si>
    <t>Záležitosti vzdělávání jinde neuvedené</t>
  </si>
  <si>
    <t>Protidrogová politika</t>
  </si>
  <si>
    <t>Prevence kriminality</t>
  </si>
  <si>
    <t>Humanitární a rozvojová zahraniční pomoc</t>
  </si>
  <si>
    <r>
      <t>Celkové výdaje na veřejné vysoké školy včetně výdajů na koleje a menzy</t>
    </r>
    <r>
      <rPr>
        <b/>
        <vertAlign val="superscript"/>
        <sz val="10"/>
        <rFont val="Arial Narrow"/>
        <family val="2"/>
        <charset val="238"/>
      </rPr>
      <t>1)</t>
    </r>
  </si>
  <si>
    <t>Skupina studijních oborů</t>
  </si>
  <si>
    <t>1.</t>
  </si>
  <si>
    <t>2.</t>
  </si>
  <si>
    <t>3.</t>
  </si>
  <si>
    <t>4.</t>
  </si>
  <si>
    <t>5.</t>
  </si>
  <si>
    <t>6.</t>
  </si>
  <si>
    <t>7.</t>
  </si>
  <si>
    <t>z toho akademičtí pracovníci</t>
  </si>
  <si>
    <t>z toho akademičtí (pedagogičtí) pracovníci</t>
  </si>
  <si>
    <t>meziroční inflace v %</t>
  </si>
  <si>
    <t>z toho ženy (evid. počty)</t>
  </si>
  <si>
    <t>Tab. B7.1.1:</t>
  </si>
  <si>
    <t>Komentáře:</t>
  </si>
  <si>
    <t/>
  </si>
  <si>
    <t>Tab. B7.1.2:</t>
  </si>
  <si>
    <t>Tab. B7.1.3:</t>
  </si>
  <si>
    <t>Tab. B7.1.4:</t>
  </si>
  <si>
    <t>CZ07</t>
  </si>
  <si>
    <t>Olomoucký kraj</t>
  </si>
  <si>
    <t>Tab. B7.1.5:</t>
  </si>
  <si>
    <t>CZ071</t>
  </si>
  <si>
    <t>Zlínský kraj</t>
  </si>
  <si>
    <t>CZ072</t>
  </si>
  <si>
    <t>Moravskoslezsko</t>
  </si>
  <si>
    <t>CZ08</t>
  </si>
  <si>
    <t>Moravskoslezský kraj</t>
  </si>
  <si>
    <t>CZ080</t>
  </si>
  <si>
    <t>Studenti</t>
  </si>
  <si>
    <t>x</t>
  </si>
  <si>
    <t>Nově přijatí</t>
  </si>
  <si>
    <t>Absolventi</t>
  </si>
  <si>
    <t>Druh školy</t>
  </si>
  <si>
    <t>Forma vzdělávání</t>
  </si>
  <si>
    <t>Zřizovatel</t>
  </si>
  <si>
    <t>Veřejný</t>
  </si>
  <si>
    <t>Církev</t>
  </si>
  <si>
    <t>.</t>
  </si>
  <si>
    <t>Celkem učitelů</t>
  </si>
  <si>
    <t>Z toho ženy</t>
  </si>
  <si>
    <t>v tis. Kč</t>
  </si>
  <si>
    <t xml:space="preserve"> neinvestiční výdaje</t>
  </si>
  <si>
    <t xml:space="preserve"> investiční výdaje</t>
  </si>
  <si>
    <t>v %</t>
  </si>
  <si>
    <t>Výdaje z rozpočtu kapitoly 700-Obce a DSO, KÚ</t>
  </si>
  <si>
    <t>Podíl výdajů na VOŠ na celkových výdajích na školství z rozpočtu MŠMT a podíl na HDP</t>
  </si>
  <si>
    <t>Podíl výdajů na VOŠ na celkových výdajích</t>
  </si>
  <si>
    <t>HDP v mld. Kč běžných cen</t>
  </si>
  <si>
    <t>Výdaje na VOŠ v % HDP</t>
  </si>
  <si>
    <t>Dotace soukromým a církevním VOŠ</t>
  </si>
  <si>
    <t xml:space="preserve">Dotace celkem </t>
  </si>
  <si>
    <t xml:space="preserve">Podíl výdajů na neveřejné VOŠ z běžných výdajů na VOŠ </t>
  </si>
  <si>
    <t>Zaměstnanci celkem</t>
  </si>
  <si>
    <t>Nominální mzda (v běžných cenách)</t>
  </si>
  <si>
    <t>Index spotřebitelských cen a meziroční inflace</t>
  </si>
  <si>
    <t>meziroční inflace</t>
  </si>
  <si>
    <t>Státní občanství</t>
  </si>
  <si>
    <t>Prezenční studium v programu studia</t>
  </si>
  <si>
    <t>Celkem v programu studia</t>
  </si>
  <si>
    <t>bakalář-ském</t>
  </si>
  <si>
    <t>magis-terském</t>
  </si>
  <si>
    <t>Tab. B7.3.7:</t>
  </si>
  <si>
    <t>Tab. B7.3.8:</t>
  </si>
  <si>
    <t>Tab. B7.3.9:</t>
  </si>
  <si>
    <t>Tab. B7.3.10:</t>
  </si>
  <si>
    <t>Tab. B7.3.11:</t>
  </si>
  <si>
    <t>Tab. B7.3.12:</t>
  </si>
  <si>
    <t>Tab. B7.3.13:</t>
  </si>
  <si>
    <t>Výdaje na VOŠ</t>
  </si>
  <si>
    <t>Vzdělávání národnostních menšin</t>
  </si>
  <si>
    <t>Vzdělávací akce k integraci Romů</t>
  </si>
  <si>
    <t xml:space="preserve"> </t>
  </si>
  <si>
    <t>Každý uchazeč je započten pouze jednou bez ohledu na to, kolik přihlášek ke studiu podal.</t>
  </si>
  <si>
    <t>Každý přijatý je započten pouze jednou bez ohledu na to, na kolik  škol byl přijat.</t>
  </si>
  <si>
    <t>Každý zapsaný je započten pouze jednou bez ohledu na to, na kolik škol se zapsal.</t>
  </si>
  <si>
    <t>Tab. B7.2.1:</t>
  </si>
  <si>
    <t>Tab. B7.2.2:</t>
  </si>
  <si>
    <t>Tab. B7.2.3:</t>
  </si>
  <si>
    <t>Tab. B7.2.4:</t>
  </si>
  <si>
    <t>Tab. B7.2.5:</t>
  </si>
  <si>
    <t>Tab. B7.2.6:</t>
  </si>
  <si>
    <t>Od roku 2008 nejsou k dispozici údaje o dotacích soukromým školám v potřebném členění.</t>
  </si>
  <si>
    <t>Tab. B7.2.8:</t>
  </si>
  <si>
    <t>Tab. B7.2.9:</t>
  </si>
  <si>
    <t xml:space="preserve"> denní forma vzdělávání</t>
  </si>
  <si>
    <t xml:space="preserve"> ostatní formy vzdělávání</t>
  </si>
  <si>
    <r>
      <t>Vyšší odborné školy</t>
    </r>
    <r>
      <rPr>
        <b/>
        <vertAlign val="superscript"/>
        <sz val="10"/>
        <rFont val="Arial Narrow"/>
        <family val="2"/>
        <charset val="238"/>
      </rPr>
      <t>1)</t>
    </r>
  </si>
  <si>
    <t xml:space="preserve"> Celkem</t>
  </si>
  <si>
    <t>Tab. B7.3.3:</t>
  </si>
  <si>
    <t>Tab. B7.3.4:</t>
  </si>
  <si>
    <t>Stav k 31.12.</t>
  </si>
  <si>
    <t>Tab. B7.3.5.1:</t>
  </si>
  <si>
    <t>– podle věku uchazeče</t>
  </si>
  <si>
    <t>Tab. B7.3.5.2:</t>
  </si>
  <si>
    <t>Tab. B7.3.7.2:</t>
  </si>
  <si>
    <t>Tab. B7.3.7.1:</t>
  </si>
  <si>
    <t>Tab. B7.3.6.2:</t>
  </si>
  <si>
    <t>Tab. B7.3.6.1:</t>
  </si>
  <si>
    <t>Přírodní vědy a nauky</t>
  </si>
  <si>
    <t>Technické vědy a nauky</t>
  </si>
  <si>
    <t xml:space="preserve">Zemědělsko-lesnické  a veterinární vědy a nauky </t>
  </si>
  <si>
    <t>Zdravotnictví, lékařské a farmaceut.vědy a nauky</t>
  </si>
  <si>
    <t>Humanitní a spol. vědy a nauky</t>
  </si>
  <si>
    <t>Ekonomické vědy a nauky</t>
  </si>
  <si>
    <t xml:space="preserve">Právní vědy a nauky </t>
  </si>
  <si>
    <t>Pedagogika, učitelství a soc. péče</t>
  </si>
  <si>
    <t>Vědy a nauky o kultuře a umění</t>
  </si>
  <si>
    <t xml:space="preserve"> Distanční a kombinované studium</t>
  </si>
  <si>
    <t xml:space="preserve"> Prezenční studium</t>
  </si>
  <si>
    <t xml:space="preserve"> Všechny formy studia</t>
  </si>
  <si>
    <t>Tab. B7.3.8.1:</t>
  </si>
  <si>
    <t>Tab. B7.3.8.2:</t>
  </si>
  <si>
    <t>Tab. B7.2.10:</t>
  </si>
  <si>
    <t>Tab. B7.2.11:</t>
  </si>
  <si>
    <t>Tab. B7.2.12:</t>
  </si>
  <si>
    <t>Tab. B7.2.13:</t>
  </si>
  <si>
    <t>Tab. B7.2.14:</t>
  </si>
  <si>
    <t>Tab. B7.3.1:</t>
  </si>
  <si>
    <t>Tab. B7.3.2:</t>
  </si>
  <si>
    <t>Tab. B7.3.5:</t>
  </si>
  <si>
    <t>Tab. B7.3.6:</t>
  </si>
  <si>
    <t>Obrazová příloha</t>
  </si>
  <si>
    <t>Graf 1</t>
  </si>
  <si>
    <t>Graf 2</t>
  </si>
  <si>
    <t>Graf 3</t>
  </si>
  <si>
    <t>Graf 4</t>
  </si>
  <si>
    <t>Graf 5</t>
  </si>
  <si>
    <t>Graf 6</t>
  </si>
  <si>
    <t>Graf 7</t>
  </si>
  <si>
    <t>Obr. B1:</t>
  </si>
  <si>
    <t>Obr. B7:</t>
  </si>
  <si>
    <t>Obr. B6:</t>
  </si>
  <si>
    <t>Obr. B5:</t>
  </si>
  <si>
    <t>Obr. B4:</t>
  </si>
  <si>
    <t>Obr. B3:</t>
  </si>
  <si>
    <t>Obr. B2:</t>
  </si>
  <si>
    <t>jen na VŠ</t>
  </si>
  <si>
    <t>jen na VOŠ</t>
  </si>
  <si>
    <t>na VŠ a VOŠ</t>
  </si>
  <si>
    <t>přihlášení</t>
  </si>
  <si>
    <t>přijatí</t>
  </si>
  <si>
    <t>zapsaní</t>
  </si>
  <si>
    <t>51-100 studentů</t>
  </si>
  <si>
    <t>101-150 studentů</t>
  </si>
  <si>
    <t>151-200 studentů</t>
  </si>
  <si>
    <t xml:space="preserve">nominální mzdy </t>
  </si>
  <si>
    <t>reálné mzdy</t>
  </si>
  <si>
    <t xml:space="preserve">počty </t>
  </si>
  <si>
    <t>učitelé</t>
  </si>
  <si>
    <t>nominální mzdy</t>
  </si>
  <si>
    <t xml:space="preserve">reálné mzdy </t>
  </si>
  <si>
    <t>zaměstnanci</t>
  </si>
  <si>
    <t>Bez dotací soukromým vysokým školám.</t>
  </si>
  <si>
    <t>Tab. B7.3.15:</t>
  </si>
  <si>
    <t>Zdroj: Rozpočet resortu školství (kapitola 333-MŠMT)</t>
  </si>
  <si>
    <t>Tab. B7.3.16:</t>
  </si>
  <si>
    <t>Veřejné celkem</t>
  </si>
  <si>
    <t>Neveřejné celkem</t>
  </si>
  <si>
    <t>později</t>
  </si>
  <si>
    <t>Využití volného času dětí a mládeže</t>
  </si>
  <si>
    <r>
      <t>Úspěšnost uchazečů
v %</t>
    </r>
    <r>
      <rPr>
        <b/>
        <vertAlign val="superscript"/>
        <sz val="10"/>
        <rFont val="Arial Narrow"/>
        <family val="2"/>
        <charset val="238"/>
      </rPr>
      <t>4)</t>
    </r>
  </si>
  <si>
    <t>Všichni zřizovatelé (bez jiných resortů)</t>
  </si>
  <si>
    <r>
      <t>Výdaje na školství celkem v mld. Kč</t>
    </r>
    <r>
      <rPr>
        <vertAlign val="superscript"/>
        <sz val="10"/>
        <rFont val="Arial Narrow"/>
        <family val="2"/>
      </rPr>
      <t>1),2)</t>
    </r>
  </si>
  <si>
    <t xml:space="preserve">VŠ – počty poprvé zapsaných studentů podle formy studia a typu </t>
  </si>
  <si>
    <t xml:space="preserve">VOŠ – studenti, nově přijatí a absolventi </t>
  </si>
  <si>
    <t>Studentky</t>
  </si>
  <si>
    <t>Nově přijaté</t>
  </si>
  <si>
    <t>Absolventky</t>
  </si>
  <si>
    <t>Celkové výdaje kapitoly 333-MŠMT a kapitoly 700-Obce a DSO; KÚ. Nejsou zahrnuty výdaje Ministerstva obrany.</t>
  </si>
  <si>
    <t>Výdaje z rozpočtu kapitoly 333-MŠMT</t>
  </si>
  <si>
    <t>Bakalářské studijní programy</t>
  </si>
  <si>
    <t>Magisterské studijní programy</t>
  </si>
  <si>
    <t>Magisterské navazující studijní programy</t>
  </si>
  <si>
    <t>Doktorské studijní programy</t>
  </si>
  <si>
    <t>z toho</t>
  </si>
  <si>
    <t>Terciární vzdělávání – nově přijatí studenti na VOŠ/poprvé zapsaní ke studiu</t>
  </si>
  <si>
    <t>Denní vzdělávání/prezenční studium</t>
  </si>
  <si>
    <r>
      <t>Počet přihlášených</t>
    </r>
    <r>
      <rPr>
        <vertAlign val="superscript"/>
        <sz val="10"/>
        <rFont val="Arial Narrow"/>
        <family val="2"/>
        <charset val="238"/>
      </rPr>
      <t>1)</t>
    </r>
  </si>
  <si>
    <r>
      <t>Počet přijatých</t>
    </r>
    <r>
      <rPr>
        <vertAlign val="superscript"/>
        <sz val="10"/>
        <rFont val="Arial Narrow"/>
        <family val="2"/>
        <charset val="238"/>
      </rPr>
      <t>2)</t>
    </r>
  </si>
  <si>
    <r>
      <t>Počet zapsaných</t>
    </r>
    <r>
      <rPr>
        <vertAlign val="superscript"/>
        <sz val="10"/>
        <rFont val="Arial Narrow"/>
        <family val="2"/>
        <charset val="238"/>
      </rPr>
      <t>3)</t>
    </r>
  </si>
  <si>
    <r>
      <t>Úspěšnost uchazečů</t>
    </r>
    <r>
      <rPr>
        <vertAlign val="superscript"/>
        <sz val="10"/>
        <rFont val="Arial Narrow"/>
        <family val="2"/>
        <charset val="238"/>
      </rPr>
      <t>4)</t>
    </r>
  </si>
  <si>
    <t>doktor-ském</t>
  </si>
  <si>
    <t>mag. navazu-jícím</t>
  </si>
  <si>
    <r>
      <t xml:space="preserve">Úspěšnost uchazečů
v % </t>
    </r>
    <r>
      <rPr>
        <b/>
        <vertAlign val="superscript"/>
        <sz val="10"/>
        <rFont val="Arial Narrow"/>
        <family val="2"/>
        <charset val="238"/>
      </rPr>
      <t>4)</t>
    </r>
  </si>
  <si>
    <t>U VŠ programů se jedná pouze o přihlášené s českým státním občanstvím do bakalářských a magisterských studijních programů.</t>
  </si>
  <si>
    <t xml:space="preserve">VŠ – počty studentů celkem podle formy studia a podle skupin </t>
  </si>
  <si>
    <t xml:space="preserve">VŠ – poprvé zapsaní podle formy studia a podle skupin </t>
  </si>
  <si>
    <t xml:space="preserve">VŠ – počty absolventů celkem podle zřizovatele VŠ a podle skupin </t>
  </si>
  <si>
    <t xml:space="preserve">VŠ – průměrné republikové normativy neinvestičních výdajů </t>
  </si>
  <si>
    <t>Tab. B7.3.14:</t>
  </si>
  <si>
    <t>Včetně vedoucích zaměstnanců.</t>
  </si>
  <si>
    <r>
      <t>z toho učitelé</t>
    </r>
    <r>
      <rPr>
        <vertAlign val="superscript"/>
        <sz val="10"/>
        <rFont val="Arial Narrow"/>
        <family val="2"/>
        <charset val="238"/>
      </rPr>
      <t>1)</t>
    </r>
  </si>
  <si>
    <t>Terciární vzdělávání celkem</t>
  </si>
  <si>
    <t>Vyšší odborné školy</t>
  </si>
  <si>
    <t>Vysoké školy</t>
  </si>
  <si>
    <t>Text</t>
  </si>
  <si>
    <t>Tabulka 1</t>
  </si>
  <si>
    <t>Tabulka 2</t>
  </si>
  <si>
    <t>Tabulka 3</t>
  </si>
  <si>
    <t>Tabulka 4</t>
  </si>
  <si>
    <t>Tabulka 5</t>
  </si>
  <si>
    <t>Tabulka 7</t>
  </si>
  <si>
    <t>Tabulka 8</t>
  </si>
  <si>
    <t>Tabulka 9</t>
  </si>
  <si>
    <t>Tabulka 10</t>
  </si>
  <si>
    <t>Tabulka 11</t>
  </si>
  <si>
    <t>Tabulka 12</t>
  </si>
  <si>
    <t>Tabulka 13</t>
  </si>
  <si>
    <t>Tabulka 14</t>
  </si>
  <si>
    <t>Tabulka 15</t>
  </si>
  <si>
    <t>Tabulka 16</t>
  </si>
  <si>
    <t>Tabulka 17</t>
  </si>
  <si>
    <t>Tabulka 18</t>
  </si>
  <si>
    <t>Tabulka 19</t>
  </si>
  <si>
    <t>Tabulka 20</t>
  </si>
  <si>
    <t>Tabulka 30</t>
  </si>
  <si>
    <t>Tabulka 23</t>
  </si>
  <si>
    <t>Tabulka 24</t>
  </si>
  <si>
    <t>Tabulka 25</t>
  </si>
  <si>
    <t>Tabulka 26</t>
  </si>
  <si>
    <t>Tabulka 27</t>
  </si>
  <si>
    <t>Státní občanství
Forma studia
Typ studiního programu</t>
  </si>
  <si>
    <t>Se státním občanstvím ČR</t>
  </si>
  <si>
    <t>S cizím státním občanstvím</t>
  </si>
  <si>
    <t>Prezenční studium</t>
  </si>
  <si>
    <t>Distanční a kombinované studium</t>
  </si>
  <si>
    <t>Tabulka 28</t>
  </si>
  <si>
    <t>Tabulka 29</t>
  </si>
  <si>
    <t>Tabulka 31</t>
  </si>
  <si>
    <t>Obsah</t>
  </si>
  <si>
    <t>Zdroj: databáze MŠMT</t>
  </si>
  <si>
    <t>Zdroj: databáze MŠMT, ČSÚ</t>
  </si>
  <si>
    <t>Podíl výdajů na neveřejné VOŠ</t>
  </si>
  <si>
    <t>2012/13</t>
  </si>
  <si>
    <t>2012</t>
  </si>
  <si>
    <t>Kraj Vysočina</t>
  </si>
  <si>
    <t>2013/14</t>
  </si>
  <si>
    <t>2013</t>
  </si>
  <si>
    <t>18letí</t>
  </si>
  <si>
    <t>19letí</t>
  </si>
  <si>
    <t>20letí</t>
  </si>
  <si>
    <t>21letí</t>
  </si>
  <si>
    <t>22letí</t>
  </si>
  <si>
    <t>23letí</t>
  </si>
  <si>
    <t>24letí</t>
  </si>
  <si>
    <t>25letí a více</t>
  </si>
  <si>
    <t xml:space="preserve"> privátní sektor</t>
  </si>
  <si>
    <t>Privátní sektor</t>
  </si>
  <si>
    <t>2014/15</t>
  </si>
  <si>
    <t>2014</t>
  </si>
  <si>
    <t>2015/16</t>
  </si>
  <si>
    <t>Absolventi – údaje za fyzické osoby za kalendářní rok (např. 2014/15 = kalendářní rok 2014).</t>
  </si>
  <si>
    <t>Do celkového počtu poprvé zapsaných nejsou započteni poprvé zapsaní do navazujících magisterských a doktorských studijních programů. Údaje za fyzické osoby za kalendářní rok (např. 2014/15 = kalendářní rok 2014).</t>
  </si>
  <si>
    <t>2015</t>
  </si>
  <si>
    <t>2016/17</t>
  </si>
  <si>
    <t>2016</t>
  </si>
  <si>
    <t>index spotřebitelských cen (rok 2015 = 100)</t>
  </si>
  <si>
    <t>Průměrná reálná měsíční mzda ve stálých cenách roku 2015.</t>
  </si>
  <si>
    <t>2017/18</t>
  </si>
  <si>
    <t>2017</t>
  </si>
  <si>
    <t>Reálná mzda (ve stálých cenách roku 2015)</t>
  </si>
  <si>
    <t>Nejvyšší dosažené vzdělání</t>
  </si>
  <si>
    <t>Učitelé (bez ředitelů a zástupců ředitele/řídících pracovníků)</t>
  </si>
  <si>
    <t>Střední a střední vzdělání s výučním listem</t>
  </si>
  <si>
    <t>Střední vzdělání s maturitní zkouškou</t>
  </si>
  <si>
    <t>Vyšší odborné vzdělání</t>
  </si>
  <si>
    <t>Vysokoškolské – bakalářské</t>
  </si>
  <si>
    <t>Vysokoškolské – magisterské</t>
  </si>
  <si>
    <t>Vysokoškolské – doktorské</t>
  </si>
  <si>
    <t>Věk</t>
  </si>
  <si>
    <t>do 24 let</t>
  </si>
  <si>
    <t>25–29 let</t>
  </si>
  <si>
    <t>30–34 let</t>
  </si>
  <si>
    <t>35–39 let</t>
  </si>
  <si>
    <t>40–44 let</t>
  </si>
  <si>
    <t>45–49 let</t>
  </si>
  <si>
    <t>50–54 let</t>
  </si>
  <si>
    <t>55–59 let</t>
  </si>
  <si>
    <t>60–64 let</t>
  </si>
  <si>
    <t>65 a více let</t>
  </si>
  <si>
    <t>Tab. B7.2.16:</t>
  </si>
  <si>
    <t>Tab. B7.2.17:</t>
  </si>
  <si>
    <t>VOŠ – struktura učitelů</t>
  </si>
  <si>
    <t>Tabulka 45</t>
  </si>
  <si>
    <t>Tabulka 46</t>
  </si>
  <si>
    <t>2018/19</t>
  </si>
  <si>
    <t>2018</t>
  </si>
  <si>
    <t xml:space="preserve">Do nevysokoškolského terciárního vzdělávání nebylo zařazeno studium na konzervatořích ani PMS na jazykových školách s právem státní závěrečné zkoušky. Údaje za VOŠ k 30. 9. daného roku, od roku 2016 k 31. 10.         
</t>
  </si>
  <si>
    <t>Do nevysokoškolského terciárního vzdělávání nebylo zařazeno studium na konzervatořích ani PMS na jazykových školách s právem státní závěrečné zkoušky. Údaje za studia na VOŠ k 30. 9. daného roku, od roku 2016 k 31. 10.</t>
  </si>
  <si>
    <t xml:space="preserve">Do nevysokoškolského terciárního vzdělávání nebylo zařazeno studium na konzervatořích ani PMS na jazykových školách s právem státní závěrečné zkoušky. Údaje za VOŠ k 30. 9. daného roku, od roku 2016 k 31. 10.  </t>
  </si>
  <si>
    <t>2019/20</t>
  </si>
  <si>
    <r>
      <t xml:space="preserve"> Vysoké školy – veřejné a soukromé</t>
    </r>
    <r>
      <rPr>
        <vertAlign val="superscript"/>
        <sz val="10"/>
        <rFont val="Arial Narrow"/>
        <family val="2"/>
        <charset val="238"/>
      </rPr>
      <t>1),2)</t>
    </r>
  </si>
  <si>
    <t>2019</t>
  </si>
  <si>
    <t>Distanční a kombinované studium v programu studia</t>
  </si>
  <si>
    <t xml:space="preserve"> vysoká škola</t>
  </si>
  <si>
    <t xml:space="preserve"> koleje</t>
  </si>
  <si>
    <t xml:space="preserve"> menzy</t>
  </si>
  <si>
    <t xml:space="preserve"> výzkum, vývoj a inovace</t>
  </si>
  <si>
    <t xml:space="preserve"> vysokoškolský zemědělský, lesní statek</t>
  </si>
  <si>
    <t xml:space="preserve">Vysoké školy </t>
  </si>
  <si>
    <t>Veřejné VŠ – zaměstnanci (přepočtené počty), z rozpočtu kap. 333-MŠMT</t>
  </si>
  <si>
    <t>Veřejné VŠ – průměrné měsíční mzdy, z rozpočtu kap. 333-MŠMT</t>
  </si>
  <si>
    <t>Akademičtí pracovníci celkem</t>
  </si>
  <si>
    <t>Vědečtí pracovníci celkem</t>
  </si>
  <si>
    <r>
      <t>1)</t>
    </r>
    <r>
      <rPr>
        <i/>
        <sz val="8"/>
        <rFont val="Arial Narrow"/>
        <family val="2"/>
        <charset val="238"/>
      </rPr>
      <t xml:space="preserve"> Do roku 2010 byly sledovány pouze celkové počty</t>
    </r>
    <r>
      <rPr>
        <i/>
        <vertAlign val="superscript"/>
        <sz val="8"/>
        <rFont val="Arial Narrow"/>
        <family val="2"/>
        <charset val="238"/>
      </rPr>
      <t>.</t>
    </r>
  </si>
  <si>
    <t xml:space="preserve">absolventi SŠ s maturitní zkouškou včetně 
zkráceného a nástavbového studia v denní formě vzdělávání </t>
  </si>
  <si>
    <t>VŠ – počty studentů podle formy studia a typu studijního programu</t>
  </si>
  <si>
    <t>Veřejné VŠ – přepočtené počty zaměstnanců a akademických</t>
  </si>
  <si>
    <t xml:space="preserve">Jedná se o uvolněné prostředky odpovídající hodnotám, na co bylo příjemcům dotačních prostředků vystavena rozhodnutí o poskytnutí dotace a co příjemcům dotačních prostředků skutečně v součtu za všechna rozhodnutí o poskytnutí dotace v příslušném roce odešlo. </t>
  </si>
  <si>
    <t>Údaje ve fyzických osobách k 31. 12. daného roku, od roku 2018 nejsou data v tomto členění dostupná.</t>
  </si>
  <si>
    <t>Od roku 2018 nejsou data v tomto členění dostupná.</t>
  </si>
  <si>
    <r>
      <t xml:space="preserve">dotace církevním školám </t>
    </r>
    <r>
      <rPr>
        <vertAlign val="superscript"/>
        <sz val="10"/>
        <rFont val="Arial Narrow"/>
        <family val="2"/>
        <charset val="238"/>
      </rPr>
      <t>4)</t>
    </r>
  </si>
  <si>
    <t>Zdroj: Státní závěrečný účet, ZÚ - kapitola 333-MŠMT; 700-Obce a DSO, KÚ; ČSÚ; monitor.statnipokladna.cz</t>
  </si>
  <si>
    <t>Zdroj: Státní závěrečný účet, ZÚ - kapitola 333-MŠMT; ČSÚ; monitor.statnipokladna.cz</t>
  </si>
  <si>
    <t>Pouze výdaje kapitoly 333-MŠMT. Ve výdajích jsou zahrnuty finanční prostředky na činnost vysokých škol, koleje a menzy, výzkum, vývoj a inovace na vysokých školách a ostatní zařízení související s vysokoškolským vzděláváním.</t>
  </si>
  <si>
    <t>Neinvestiční výdaje na veřejné vysoké školy v druhovém členění</t>
  </si>
  <si>
    <t>Mezinárodní spolupráce ve vzdělávání a výzkumu</t>
  </si>
  <si>
    <t>2020/21</t>
  </si>
  <si>
    <t xml:space="preserve"> neveřejný</t>
  </si>
  <si>
    <t>Údaje za všechny formy vzdělávání.</t>
  </si>
  <si>
    <t>obec</t>
  </si>
  <si>
    <t>2020</t>
  </si>
  <si>
    <t>Terciární vzdělávání – studenti</t>
  </si>
  <si>
    <t>Počet institucí, které k 31. 12. daného roku vykázaly alespoň jednoho studenta v některém vzdělávacím programu.</t>
  </si>
  <si>
    <t>1–50 studentů</t>
  </si>
  <si>
    <t>201 a více studentů</t>
  </si>
  <si>
    <r>
      <t>Výdaje na školství celkem v mld. Kč</t>
    </r>
    <r>
      <rPr>
        <vertAlign val="superscript"/>
        <sz val="10"/>
        <rFont val="Arial Narrow"/>
        <family val="2"/>
        <charset val="238"/>
      </rPr>
      <t>2)</t>
    </r>
    <r>
      <rPr>
        <vertAlign val="superscript"/>
        <sz val="10"/>
        <color rgb="FFCCFFFF"/>
        <rFont val="Arial Narrow"/>
        <family val="2"/>
        <charset val="238"/>
      </rPr>
      <t>,3)</t>
    </r>
  </si>
  <si>
    <t>Vysoké školy – zaměstnanci podle profesního zařazení</t>
  </si>
  <si>
    <t>2021/22</t>
  </si>
  <si>
    <t>Do celkového počtu poprvé zapsaných nejsou započteni poprvé zapsaní do navazujících magisterských a doktorských studijních programů. Údaje za fyzické osoby za kalendářní rok (např. 2020/21 = kalendářní rok 2020).</t>
  </si>
  <si>
    <t>Údaje za fyzické osoby za kalendářní rok (např. 2020/21 = kalendářní rok 2020).</t>
  </si>
  <si>
    <t>Do celkového počtu poprvé zapsaných nejsou započteni poprvé zapsaní do navazujících magisterských a doktorských studijních programů.</t>
  </si>
  <si>
    <t>2021</t>
  </si>
  <si>
    <t>Do celkového počtu poprvé zapsaných nejsou započteni poprvé zapsaní do  navazujících magisterských a doktorských studijních programů. Údaje za fyzické osoby za kalendářní rok (např. 2014/15 = kalendářní rok 2014).</t>
  </si>
  <si>
    <t>Údaje za fyzické osoby za kalendářní rok (např. 2014/15 = kalendářní rok 2014).</t>
  </si>
  <si>
    <r>
      <t xml:space="preserve">  z toho ženy</t>
    </r>
    <r>
      <rPr>
        <vertAlign val="superscript"/>
        <sz val="10"/>
        <color rgb="FFCCFFFF"/>
        <rFont val="Arial Narrow"/>
        <family val="2"/>
        <charset val="238"/>
      </rPr>
      <t xml:space="preserve"> 1)</t>
    </r>
  </si>
  <si>
    <t>2022/23</t>
  </si>
  <si>
    <t>ve školním/akademickém roce 2012/13 až 2022/23 – podle formy vzdělávání/studia a typu studijního programu</t>
  </si>
  <si>
    <t>na VŠ ve školním/akademickém roce 2012/13 až 2022/23 – podle formy vzdělávání/studia a typu studijního programu</t>
  </si>
  <si>
    <t>ve školním/akademickém roce 2012/13 až 2022/23 – podle druhu školy</t>
  </si>
  <si>
    <t>ve školním roce 2012/13 až 2022/23 – podle formy vzdělávání a zřizovatele</t>
  </si>
  <si>
    <t>ve školním roce 2012/13 až 2022/23 – podle území</t>
  </si>
  <si>
    <t>ve školním roce 2012/13 až 2022/23 – podle formy vzdělávání a zřizovatele</t>
  </si>
  <si>
    <t>S</t>
  </si>
  <si>
    <t>ve školním roce 2012/13 až 2022/23 – podle formy vzdělávání</t>
  </si>
  <si>
    <t>ve školním roce 2012/13 až 2022/23 – podle zřizovatele</t>
  </si>
  <si>
    <t>ve školním roce 2012/13 až 2022/23 – podle předchozího působiště</t>
  </si>
  <si>
    <t>ve školním roce 2012/13 až 2022/23</t>
  </si>
  <si>
    <t>VOŠ – výdaje v letech 2012 až 2022</t>
  </si>
  <si>
    <t>v letech 2012 až 2022</t>
  </si>
  <si>
    <t xml:space="preserve">v letech 2012 až 2022 – podle nejvyššího dosaženého vzdělání </t>
  </si>
  <si>
    <t xml:space="preserve">v letech 2012 až 2022 – podle věku </t>
  </si>
  <si>
    <t xml:space="preserve">v letech 2012 až 2022 – podle státního občanství </t>
  </si>
  <si>
    <t xml:space="preserve">studijního programu v letech 2012 až 2022 – podle státního občanství </t>
  </si>
  <si>
    <t>v letech 2012 až 2022 – podle státního občanství</t>
  </si>
  <si>
    <t>2022</t>
  </si>
  <si>
    <t>Údaje ve fyzických osobách k 31. 12. daného roku, podle stavu SIMS k 23. 1. 2023.</t>
  </si>
  <si>
    <t xml:space="preserve">Studenti – údaje ve fyzických osobách k 31. 12., podle stavu SIMS k 23. 1. 2023. </t>
  </si>
  <si>
    <t>v letech 2012 až 2022 – podle formy studia a typu studijního programu</t>
  </si>
  <si>
    <t>studijních programů v letech 2012 až 2022</t>
  </si>
  <si>
    <t>v letech 2012 až 2022 – podle skupiny studijních oborů</t>
  </si>
  <si>
    <t>Terciární vzdělávání – uchazeči o studium ve školním/akademickém roce 2012/13 až 2022/23 – podle druhu školy</t>
  </si>
  <si>
    <t>VOŠ, denní forma vzdělávání –  struktura škol ve školním roce 2012/13 až 2022/23 – podle počtu studentů</t>
  </si>
  <si>
    <t>nominální a reálné mzdy v letech 2012 až 2022</t>
  </si>
  <si>
    <t>včetně zkráceného a nástavbového studia v denní formě vzdělávání ve školním/akademickém roce 2012/13 až 2022/23</t>
  </si>
  <si>
    <t>VŠ – studenti, poprvé zapsaní a absolventi v letech 2012 až 2022</t>
  </si>
  <si>
    <t>VŠ, denní forma vzdělávání – struktura přihlášených v letech 2012 až 2022</t>
  </si>
  <si>
    <t>(pedagogických) pracovníků, průměrné nominální a reálné mzdy v letech 2012 až 2022</t>
  </si>
  <si>
    <t>Ekonomické ukazatele budou doplněny.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</si>
</sst>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3">
    <numFmt numFmtId="164" formatCode="_-* #,##0.00\ _K_č_-;\-* #,##0.00\ _K_č_-;_-* &quot;-&quot;??\ _K_č_-;_-@_-"/>
    <numFmt numFmtId="165" formatCode="0.0%"/>
    <numFmt numFmtId="166" formatCode="#,##0_ ;[Red]\-#,##0\ ;\–\ "/>
    <numFmt numFmtId="167" formatCode="0.0%\ ;[Red]\-0.0%\ ;\–\ "/>
    <numFmt numFmtId="168" formatCode="#,##0.0_ ;[Red]\-#,##0.0\ ;\–\ "/>
    <numFmt numFmtId="170" formatCode="0.00%\ ;[Red]\-0.00%\ ;\–\ "/>
    <numFmt numFmtId="171" formatCode="#,##0\ &quot;Kč&quot;\ ;[Red]\-#,##0\ &quot;Kč&quot;\ ;\–\ "/>
    <numFmt numFmtId="172" formatCode="#,##0;\-#,##0;&quot;–&quot;"/>
    <numFmt numFmtId="173" formatCode="_____________´@"/>
    <numFmt numFmtId="174" formatCode="#,##0.00_ ;[Red]\-#,##0.00\ ;\–\ "/>
    <numFmt numFmtId="175" formatCode="0.0"/>
    <numFmt numFmtId="176" formatCode="#,##0_ ;[Red]\-#,##0.\ ;\–\ "/>
    <numFmt numFmtId="177" formatCode="#,##0_ ;[Red]\-#,##0,.;\–\ "/>
  </numFmts>
  <fonts count="35" x14ac:knownFonts="1">
    <font>
      <sz val="10"/>
      <name val="Arial CE"/>
      <charset val="238"/>
    </font>
    <font>
      <sz val="10"/>
      <name val="Arial CE"/>
      <charset val="238"/>
    </font>
    <font>
      <b/>
      <sz val="10"/>
      <color indexed="18"/>
      <name val="Arial Narrow"/>
      <family val="2"/>
      <charset val="238"/>
    </font>
    <font>
      <b/>
      <sz val="14"/>
      <color indexed="18"/>
      <name val="Arial Narrow"/>
      <family val="2"/>
      <charset val="238"/>
    </font>
    <font>
      <b/>
      <sz val="12"/>
      <color indexed="18"/>
      <name val="Arial Narrow"/>
      <family val="2"/>
      <charset val="238"/>
    </font>
    <font>
      <sz val="9"/>
      <color indexed="18"/>
      <name val="Arial Narrow"/>
      <family val="2"/>
      <charset val="238"/>
    </font>
    <font>
      <sz val="10"/>
      <name val="Arial Narrow"/>
      <family val="2"/>
    </font>
    <font>
      <sz val="8"/>
      <name val="Arial"/>
      <family val="2"/>
      <charset val="238"/>
    </font>
    <font>
      <b/>
      <sz val="8"/>
      <color indexed="12"/>
      <name val="Arial"/>
      <family val="2"/>
      <charset val="238"/>
    </font>
    <font>
      <sz val="10"/>
      <name val="Times New Roman"/>
      <family val="1"/>
      <charset val="238"/>
    </font>
    <font>
      <sz val="8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4"/>
      <name val="Arial CE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b/>
      <sz val="10"/>
      <name val="Arial Narrow"/>
      <family val="2"/>
    </font>
    <font>
      <b/>
      <sz val="12"/>
      <name val="Arial Narrow"/>
      <family val="2"/>
      <charset val="238"/>
    </font>
    <font>
      <sz val="9"/>
      <name val="Arial Narrow"/>
      <family val="2"/>
      <charset val="238"/>
    </font>
    <font>
      <sz val="12"/>
      <name val="Arial Narrow"/>
      <family val="2"/>
      <charset val="238"/>
    </font>
    <font>
      <b/>
      <vertAlign val="superscript"/>
      <sz val="10"/>
      <name val="Arial Narrow"/>
      <family val="2"/>
    </font>
    <font>
      <sz val="9"/>
      <name val="Arial CE"/>
      <charset val="238"/>
    </font>
    <font>
      <i/>
      <sz val="8"/>
      <name val="Arial Narrow"/>
      <family val="2"/>
      <charset val="238"/>
    </font>
    <font>
      <i/>
      <sz val="9"/>
      <name val="Arial Narrow"/>
      <family val="2"/>
      <charset val="238"/>
    </font>
    <font>
      <i/>
      <vertAlign val="superscript"/>
      <sz val="8"/>
      <name val="Arial Narrow"/>
      <family val="2"/>
      <charset val="238"/>
    </font>
    <font>
      <b/>
      <sz val="11"/>
      <name val="Arial Narrow"/>
      <family val="2"/>
      <charset val="238"/>
    </font>
    <font>
      <b/>
      <vertAlign val="superscript"/>
      <sz val="10"/>
      <name val="Arial Narrow"/>
      <family val="2"/>
      <charset val="238"/>
    </font>
    <font>
      <vertAlign val="superscript"/>
      <sz val="10"/>
      <name val="Arial Narrow"/>
      <family val="2"/>
      <charset val="238"/>
    </font>
    <font>
      <vertAlign val="superscript"/>
      <sz val="10"/>
      <name val="Arial Narrow"/>
      <family val="2"/>
    </font>
    <font>
      <sz val="10"/>
      <name val="Arial CE"/>
      <charset val="238"/>
    </font>
    <font>
      <sz val="12"/>
      <color indexed="10"/>
      <name val="Arial Narrow"/>
      <family val="2"/>
      <charset val="238"/>
    </font>
    <font>
      <b/>
      <sz val="10"/>
      <color indexed="10"/>
      <name val="Arial Narrow"/>
      <family val="2"/>
      <charset val="238"/>
    </font>
    <font>
      <sz val="11"/>
      <color indexed="8"/>
      <name val="Calibri"/>
      <family val="2"/>
      <charset val="238"/>
    </font>
    <font>
      <vertAlign val="superscript"/>
      <sz val="10"/>
      <color rgb="FFCCFFFF"/>
      <name val="Arial Narrow"/>
      <family val="2"/>
      <charset val="238"/>
    </font>
    <font>
      <i/>
      <sz val="8"/>
      <color theme="0"/>
      <name val="Arial Narrow"/>
      <family val="2"/>
      <charset val="238"/>
    </font>
    <font>
      <i/>
      <sz val="10"/>
      <color indexed="18"/>
      <name val="Arial Narrow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34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1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double">
        <color indexed="64"/>
      </right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/>
      <diagonal/>
    </border>
    <border>
      <left style="double">
        <color indexed="64"/>
      </left>
      <right style="hair">
        <color indexed="64"/>
      </right>
      <top/>
      <bottom/>
      <diagonal/>
    </border>
    <border>
      <left style="double">
        <color indexed="64"/>
      </left>
      <right style="hair">
        <color indexed="64"/>
      </right>
      <top/>
      <bottom style="double">
        <color indexed="64"/>
      </bottom>
      <diagonal/>
    </border>
    <border>
      <left/>
      <right/>
      <top style="hair">
        <color auto="1"/>
      </top>
      <bottom/>
      <diagonal/>
    </border>
    <border>
      <left/>
      <right/>
      <top/>
      <bottom style="hair">
        <color auto="1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hair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2">
    <xf numFmtId="0" fontId="0" fillId="0" borderId="0"/>
    <xf numFmtId="0" fontId="7" fillId="2" borderId="1"/>
    <xf numFmtId="0" fontId="7" fillId="0" borderId="2"/>
    <xf numFmtId="0" fontId="8" fillId="3" borderId="0">
      <alignment horizontal="center"/>
    </xf>
    <xf numFmtId="164" fontId="31" fillId="0" borderId="0" applyFont="0" applyFill="0" applyBorder="0" applyAlignment="0" applyProtection="0"/>
    <xf numFmtId="172" fontId="9" fillId="0" borderId="0" applyFill="0" applyBorder="0" applyAlignment="0" applyProtection="0"/>
    <xf numFmtId="0" fontId="10" fillId="3" borderId="2">
      <alignment horizontal="left"/>
    </xf>
    <xf numFmtId="0" fontId="11" fillId="3" borderId="0">
      <alignment horizontal="left"/>
    </xf>
    <xf numFmtId="0" fontId="7" fillId="0" borderId="0"/>
    <xf numFmtId="173" fontId="12" fillId="0" borderId="0" applyFont="0">
      <alignment horizontal="left"/>
    </xf>
    <xf numFmtId="9" fontId="1" fillId="0" borderId="0" applyFont="0" applyFill="0" applyBorder="0" applyAlignment="0" applyProtection="0"/>
    <xf numFmtId="0" fontId="7" fillId="3" borderId="2"/>
  </cellStyleXfs>
  <cellXfs count="874">
    <xf numFmtId="0" fontId="0" fillId="0" borderId="0" xfId="0"/>
    <xf numFmtId="0" fontId="2" fillId="4" borderId="0" xfId="0" applyFont="1" applyFill="1" applyAlignment="1" applyProtection="1">
      <alignment horizontal="right"/>
      <protection hidden="1"/>
    </xf>
    <xf numFmtId="0" fontId="2" fillId="4" borderId="0" xfId="0" applyFont="1" applyFill="1" applyAlignment="1" applyProtection="1">
      <alignment horizontal="right"/>
      <protection locked="0" hidden="1"/>
    </xf>
    <xf numFmtId="0" fontId="2" fillId="4" borderId="0" xfId="0" applyFont="1" applyFill="1" applyAlignment="1" applyProtection="1">
      <alignment horizontal="right" vertical="center"/>
      <protection hidden="1"/>
    </xf>
    <xf numFmtId="0" fontId="3" fillId="4" borderId="0" xfId="0" applyFont="1" applyFill="1" applyAlignment="1" applyProtection="1">
      <alignment horizontal="centerContinuous" vertical="center"/>
      <protection hidden="1"/>
    </xf>
    <xf numFmtId="0" fontId="2" fillId="4" borderId="0" xfId="0" applyFont="1" applyFill="1" applyAlignment="1" applyProtection="1">
      <alignment horizontal="center" vertical="center"/>
      <protection hidden="1"/>
    </xf>
    <xf numFmtId="0" fontId="4" fillId="4" borderId="0" xfId="0" applyFont="1" applyFill="1" applyAlignment="1" applyProtection="1">
      <alignment horizontal="centerContinuous" vertical="top"/>
      <protection hidden="1"/>
    </xf>
    <xf numFmtId="0" fontId="2" fillId="4" borderId="3" xfId="0" applyFont="1" applyFill="1" applyBorder="1" applyAlignment="1" applyProtection="1">
      <alignment horizontal="left" vertical="center"/>
      <protection hidden="1"/>
    </xf>
    <xf numFmtId="0" fontId="2" fillId="4" borderId="3" xfId="0" applyFont="1" applyFill="1" applyBorder="1" applyAlignment="1" applyProtection="1">
      <alignment horizontal="right" vertical="center"/>
      <protection hidden="1"/>
    </xf>
    <xf numFmtId="0" fontId="2" fillId="4" borderId="0" xfId="0" applyFont="1" applyFill="1" applyAlignment="1" applyProtection="1">
      <alignment horizontal="left" vertical="center"/>
      <protection hidden="1"/>
    </xf>
    <xf numFmtId="0" fontId="2" fillId="4" borderId="3" xfId="0" applyFont="1" applyFill="1" applyBorder="1" applyAlignment="1" applyProtection="1">
      <alignment horizontal="right" vertical="center" wrapText="1"/>
      <protection hidden="1"/>
    </xf>
    <xf numFmtId="0" fontId="2" fillId="4" borderId="0" xfId="0" applyFont="1" applyFill="1" applyAlignment="1" applyProtection="1">
      <alignment horizontal="left"/>
      <protection hidden="1"/>
    </xf>
    <xf numFmtId="0" fontId="5" fillId="4" borderId="0" xfId="0" applyFont="1" applyFill="1" applyAlignment="1" applyProtection="1">
      <alignment horizontal="right" vertical="center"/>
      <protection hidden="1"/>
    </xf>
    <xf numFmtId="0" fontId="4" fillId="4" borderId="0" xfId="0" applyFont="1" applyFill="1" applyAlignment="1" applyProtection="1">
      <alignment horizontal="left" vertical="center"/>
      <protection hidden="1"/>
    </xf>
    <xf numFmtId="0" fontId="13" fillId="3" borderId="0" xfId="0" applyFont="1" applyFill="1" applyAlignment="1">
      <alignment horizontal="center" vertical="center"/>
    </xf>
    <xf numFmtId="0" fontId="16" fillId="0" borderId="0" xfId="0" applyFont="1" applyAlignment="1">
      <alignment vertical="center"/>
    </xf>
    <xf numFmtId="0" fontId="14" fillId="0" borderId="4" xfId="0" applyFont="1" applyBorder="1" applyAlignment="1">
      <alignment vertical="center"/>
    </xf>
    <xf numFmtId="0" fontId="14" fillId="0" borderId="4" xfId="0" applyFont="1" applyBorder="1" applyAlignment="1">
      <alignment vertical="center" wrapText="1"/>
    </xf>
    <xf numFmtId="0" fontId="19" fillId="5" borderId="5" xfId="0" applyFont="1" applyFill="1" applyBorder="1" applyAlignment="1">
      <alignment horizontal="center" vertical="top"/>
    </xf>
    <xf numFmtId="0" fontId="19" fillId="5" borderId="6" xfId="0" applyFont="1" applyFill="1" applyBorder="1" applyAlignment="1">
      <alignment horizontal="center" vertical="top"/>
    </xf>
    <xf numFmtId="49" fontId="13" fillId="5" borderId="7" xfId="0" applyNumberFormat="1" applyFont="1" applyFill="1" applyBorder="1" applyAlignment="1">
      <alignment horizontal="centerContinuous" vertical="center"/>
    </xf>
    <xf numFmtId="49" fontId="13" fillId="5" borderId="8" xfId="0" applyNumberFormat="1" applyFont="1" applyFill="1" applyBorder="1" applyAlignment="1">
      <alignment horizontal="centerContinuous" vertical="center"/>
    </xf>
    <xf numFmtId="49" fontId="15" fillId="5" borderId="9" xfId="0" applyNumberFormat="1" applyFont="1" applyFill="1" applyBorder="1" applyAlignment="1">
      <alignment horizontal="centerContinuous" vertical="center"/>
    </xf>
    <xf numFmtId="0" fontId="14" fillId="3" borderId="11" xfId="0" applyFont="1" applyFill="1" applyBorder="1" applyAlignment="1">
      <alignment vertical="center"/>
    </xf>
    <xf numFmtId="49" fontId="13" fillId="5" borderId="12" xfId="0" applyNumberFormat="1" applyFont="1" applyFill="1" applyBorder="1" applyAlignment="1">
      <alignment vertical="center"/>
    </xf>
    <xf numFmtId="49" fontId="13" fillId="5" borderId="13" xfId="0" applyNumberFormat="1" applyFont="1" applyFill="1" applyBorder="1" applyAlignment="1">
      <alignment horizontal="left" vertical="center"/>
    </xf>
    <xf numFmtId="49" fontId="13" fillId="5" borderId="13" xfId="0" applyNumberFormat="1" applyFont="1" applyFill="1" applyBorder="1" applyAlignment="1">
      <alignment horizontal="right" vertical="center"/>
    </xf>
    <xf numFmtId="49" fontId="13" fillId="5" borderId="14" xfId="0" applyNumberFormat="1" applyFont="1" applyFill="1" applyBorder="1" applyAlignment="1">
      <alignment horizontal="left" vertical="center"/>
    </xf>
    <xf numFmtId="166" fontId="15" fillId="6" borderId="15" xfId="0" applyNumberFormat="1" applyFont="1" applyFill="1" applyBorder="1" applyAlignment="1">
      <alignment horizontal="right" vertical="center"/>
    </xf>
    <xf numFmtId="166" fontId="15" fillId="6" borderId="16" xfId="0" applyNumberFormat="1" applyFont="1" applyFill="1" applyBorder="1" applyAlignment="1">
      <alignment horizontal="right" vertical="center"/>
    </xf>
    <xf numFmtId="49" fontId="14" fillId="5" borderId="18" xfId="0" applyNumberFormat="1" applyFont="1" applyFill="1" applyBorder="1" applyAlignment="1">
      <alignment vertical="center"/>
    </xf>
    <xf numFmtId="49" fontId="14" fillId="5" borderId="19" xfId="0" applyNumberFormat="1" applyFont="1" applyFill="1" applyBorder="1" applyAlignment="1">
      <alignment horizontal="left" vertical="center"/>
    </xf>
    <xf numFmtId="49" fontId="14" fillId="5" borderId="19" xfId="0" applyNumberFormat="1" applyFont="1" applyFill="1" applyBorder="1" applyAlignment="1">
      <alignment horizontal="right" vertical="center"/>
    </xf>
    <xf numFmtId="49" fontId="14" fillId="5" borderId="20" xfId="0" applyNumberFormat="1" applyFont="1" applyFill="1" applyBorder="1" applyAlignment="1">
      <alignment horizontal="left" vertical="center"/>
    </xf>
    <xf numFmtId="166" fontId="6" fillId="6" borderId="21" xfId="0" applyNumberFormat="1" applyFont="1" applyFill="1" applyBorder="1" applyAlignment="1">
      <alignment horizontal="right" vertical="center"/>
    </xf>
    <xf numFmtId="166" fontId="6" fillId="6" borderId="22" xfId="0" applyNumberFormat="1" applyFont="1" applyFill="1" applyBorder="1" applyAlignment="1">
      <alignment horizontal="right" vertical="center"/>
    </xf>
    <xf numFmtId="49" fontId="14" fillId="5" borderId="24" xfId="0" applyNumberFormat="1" applyFont="1" applyFill="1" applyBorder="1" applyAlignment="1">
      <alignment vertical="center"/>
    </xf>
    <xf numFmtId="49" fontId="14" fillId="5" borderId="25" xfId="0" applyNumberFormat="1" applyFont="1" applyFill="1" applyBorder="1" applyAlignment="1">
      <alignment horizontal="left" vertical="center"/>
    </xf>
    <xf numFmtId="49" fontId="14" fillId="5" borderId="25" xfId="0" applyNumberFormat="1" applyFont="1" applyFill="1" applyBorder="1" applyAlignment="1">
      <alignment horizontal="right" vertical="center"/>
    </xf>
    <xf numFmtId="49" fontId="14" fillId="5" borderId="26" xfId="0" applyNumberFormat="1" applyFont="1" applyFill="1" applyBorder="1" applyAlignment="1">
      <alignment horizontal="left" vertical="center"/>
    </xf>
    <xf numFmtId="166" fontId="6" fillId="6" borderId="27" xfId="0" applyNumberFormat="1" applyFont="1" applyFill="1" applyBorder="1" applyAlignment="1">
      <alignment horizontal="right" vertical="center"/>
    </xf>
    <xf numFmtId="166" fontId="6" fillId="6" borderId="28" xfId="0" applyNumberFormat="1" applyFont="1" applyFill="1" applyBorder="1" applyAlignment="1">
      <alignment horizontal="right" vertical="center"/>
    </xf>
    <xf numFmtId="49" fontId="13" fillId="5" borderId="30" xfId="0" applyNumberFormat="1" applyFont="1" applyFill="1" applyBorder="1" applyAlignment="1">
      <alignment horizontal="centerContinuous" vertical="center"/>
    </xf>
    <xf numFmtId="49" fontId="13" fillId="5" borderId="31" xfId="0" applyNumberFormat="1" applyFont="1" applyFill="1" applyBorder="1" applyAlignment="1">
      <alignment horizontal="centerContinuous" vertical="center"/>
    </xf>
    <xf numFmtId="49" fontId="15" fillId="5" borderId="32" xfId="0" applyNumberFormat="1" applyFont="1" applyFill="1" applyBorder="1" applyAlignment="1">
      <alignment horizontal="centerContinuous" vertical="center"/>
    </xf>
    <xf numFmtId="49" fontId="15" fillId="5" borderId="33" xfId="0" applyNumberFormat="1" applyFont="1" applyFill="1" applyBorder="1" applyAlignment="1">
      <alignment horizontal="centerContinuous" vertical="center"/>
    </xf>
    <xf numFmtId="49" fontId="15" fillId="5" borderId="34" xfId="0" applyNumberFormat="1" applyFont="1" applyFill="1" applyBorder="1" applyAlignment="1">
      <alignment horizontal="centerContinuous" vertical="center"/>
    </xf>
    <xf numFmtId="49" fontId="14" fillId="5" borderId="35" xfId="0" applyNumberFormat="1" applyFont="1" applyFill="1" applyBorder="1" applyAlignment="1">
      <alignment vertical="center"/>
    </xf>
    <xf numFmtId="49" fontId="14" fillId="5" borderId="36" xfId="0" applyNumberFormat="1" applyFont="1" applyFill="1" applyBorder="1" applyAlignment="1">
      <alignment horizontal="left" vertical="center"/>
    </xf>
    <xf numFmtId="49" fontId="14" fillId="5" borderId="36" xfId="0" applyNumberFormat="1" applyFont="1" applyFill="1" applyBorder="1" applyAlignment="1">
      <alignment horizontal="right" vertical="center"/>
    </xf>
    <xf numFmtId="49" fontId="14" fillId="5" borderId="37" xfId="0" applyNumberFormat="1" applyFont="1" applyFill="1" applyBorder="1" applyAlignment="1">
      <alignment horizontal="left" vertical="center"/>
    </xf>
    <xf numFmtId="166" fontId="6" fillId="6" borderId="38" xfId="0" applyNumberFormat="1" applyFont="1" applyFill="1" applyBorder="1" applyAlignment="1">
      <alignment horizontal="right" vertical="center"/>
    </xf>
    <xf numFmtId="166" fontId="6" fillId="6" borderId="39" xfId="0" applyNumberFormat="1" applyFont="1" applyFill="1" applyBorder="1" applyAlignment="1">
      <alignment horizontal="right" vertical="center"/>
    </xf>
    <xf numFmtId="49" fontId="13" fillId="5" borderId="41" xfId="0" applyNumberFormat="1" applyFont="1" applyFill="1" applyBorder="1" applyAlignment="1">
      <alignment vertical="center"/>
    </xf>
    <xf numFmtId="49" fontId="13" fillId="5" borderId="42" xfId="0" applyNumberFormat="1" applyFont="1" applyFill="1" applyBorder="1" applyAlignment="1">
      <alignment horizontal="left" vertical="center"/>
    </xf>
    <xf numFmtId="49" fontId="13" fillId="5" borderId="42" xfId="0" applyNumberFormat="1" applyFont="1" applyFill="1" applyBorder="1" applyAlignment="1">
      <alignment horizontal="right" vertical="center"/>
    </xf>
    <xf numFmtId="49" fontId="13" fillId="5" borderId="43" xfId="0" applyNumberFormat="1" applyFont="1" applyFill="1" applyBorder="1" applyAlignment="1">
      <alignment horizontal="left" vertical="center"/>
    </xf>
    <xf numFmtId="166" fontId="15" fillId="6" borderId="44" xfId="0" applyNumberFormat="1" applyFont="1" applyFill="1" applyBorder="1" applyAlignment="1">
      <alignment horizontal="right" vertical="center"/>
    </xf>
    <xf numFmtId="166" fontId="15" fillId="6" borderId="45" xfId="0" applyNumberFormat="1" applyFont="1" applyFill="1" applyBorder="1" applyAlignment="1">
      <alignment horizontal="right" vertical="center"/>
    </xf>
    <xf numFmtId="49" fontId="14" fillId="5" borderId="46" xfId="0" applyNumberFormat="1" applyFont="1" applyFill="1" applyBorder="1" applyAlignment="1">
      <alignment horizontal="left" vertical="center"/>
    </xf>
    <xf numFmtId="49" fontId="14" fillId="5" borderId="47" xfId="0" applyNumberFormat="1" applyFont="1" applyFill="1" applyBorder="1" applyAlignment="1">
      <alignment horizontal="left" vertical="center"/>
    </xf>
    <xf numFmtId="49" fontId="13" fillId="5" borderId="48" xfId="0" applyNumberFormat="1" applyFont="1" applyFill="1" applyBorder="1" applyAlignment="1">
      <alignment vertical="center"/>
    </xf>
    <xf numFmtId="49" fontId="13" fillId="5" borderId="49" xfId="0" applyNumberFormat="1" applyFont="1" applyFill="1" applyBorder="1" applyAlignment="1">
      <alignment horizontal="left" vertical="center"/>
    </xf>
    <xf numFmtId="49" fontId="13" fillId="5" borderId="49" xfId="0" applyNumberFormat="1" applyFont="1" applyFill="1" applyBorder="1" applyAlignment="1">
      <alignment horizontal="right" vertical="center"/>
    </xf>
    <xf numFmtId="49" fontId="13" fillId="5" borderId="50" xfId="0" applyNumberFormat="1" applyFont="1" applyFill="1" applyBorder="1" applyAlignment="1">
      <alignment horizontal="left" vertical="center"/>
    </xf>
    <xf numFmtId="0" fontId="22" fillId="0" borderId="51" xfId="0" applyFont="1" applyBorder="1" applyAlignment="1">
      <alignment horizontal="right"/>
    </xf>
    <xf numFmtId="0" fontId="23" fillId="0" borderId="0" xfId="0" applyFont="1" applyAlignment="1">
      <alignment horizontal="center" vertical="top"/>
    </xf>
    <xf numFmtId="0" fontId="14" fillId="3" borderId="0" xfId="0" applyFont="1" applyFill="1" applyAlignment="1">
      <alignment horizontal="center" vertical="center"/>
    </xf>
    <xf numFmtId="0" fontId="14" fillId="3" borderId="0" xfId="0" applyFont="1" applyFill="1" applyAlignment="1">
      <alignment vertical="center"/>
    </xf>
    <xf numFmtId="0" fontId="16" fillId="3" borderId="0" xfId="0" applyFont="1" applyFill="1" applyAlignment="1">
      <alignment vertical="center"/>
    </xf>
    <xf numFmtId="49" fontId="16" fillId="0" borderId="0" xfId="0" applyNumberFormat="1" applyFont="1" applyAlignment="1">
      <alignment vertical="center"/>
    </xf>
    <xf numFmtId="49" fontId="16" fillId="0" borderId="0" xfId="0" applyNumberFormat="1" applyFont="1" applyAlignment="1">
      <alignment vertical="top"/>
    </xf>
    <xf numFmtId="0" fontId="18" fillId="3" borderId="0" xfId="0" applyFont="1" applyFill="1" applyAlignment="1">
      <alignment vertical="center"/>
    </xf>
    <xf numFmtId="0" fontId="14" fillId="3" borderId="52" xfId="0" applyFont="1" applyFill="1" applyBorder="1" applyAlignment="1">
      <alignment vertical="center"/>
    </xf>
    <xf numFmtId="0" fontId="21" fillId="0" borderId="51" xfId="0" applyFont="1" applyBorder="1"/>
    <xf numFmtId="0" fontId="22" fillId="0" borderId="51" xfId="0" applyFont="1" applyBorder="1"/>
    <xf numFmtId="49" fontId="24" fillId="0" borderId="4" xfId="0" applyNumberFormat="1" applyFont="1" applyBorder="1" applyAlignment="1">
      <alignment horizontal="right" vertical="center"/>
    </xf>
    <xf numFmtId="0" fontId="22" fillId="0" borderId="0" xfId="0" applyFont="1" applyAlignment="1">
      <alignment horizontal="right"/>
    </xf>
    <xf numFmtId="49" fontId="14" fillId="0" borderId="4" xfId="0" applyNumberFormat="1" applyFont="1" applyBorder="1" applyAlignment="1">
      <alignment vertical="center"/>
    </xf>
    <xf numFmtId="49" fontId="18" fillId="0" borderId="4" xfId="0" applyNumberFormat="1" applyFont="1" applyBorder="1" applyAlignment="1">
      <alignment vertical="center"/>
    </xf>
    <xf numFmtId="0" fontId="21" fillId="0" borderId="0" xfId="0" applyFont="1"/>
    <xf numFmtId="49" fontId="13" fillId="5" borderId="53" xfId="0" applyNumberFormat="1" applyFont="1" applyFill="1" applyBorder="1" applyAlignment="1">
      <alignment vertical="center"/>
    </xf>
    <xf numFmtId="49" fontId="13" fillId="5" borderId="54" xfId="0" applyNumberFormat="1" applyFont="1" applyFill="1" applyBorder="1" applyAlignment="1">
      <alignment horizontal="left" vertical="center"/>
    </xf>
    <xf numFmtId="49" fontId="13" fillId="5" borderId="54" xfId="0" applyNumberFormat="1" applyFont="1" applyFill="1" applyBorder="1" applyAlignment="1">
      <alignment horizontal="right" vertical="center"/>
    </xf>
    <xf numFmtId="49" fontId="13" fillId="5" borderId="55" xfId="0" applyNumberFormat="1" applyFont="1" applyFill="1" applyBorder="1" applyAlignment="1">
      <alignment horizontal="left" vertical="center"/>
    </xf>
    <xf numFmtId="166" fontId="15" fillId="6" borderId="56" xfId="0" applyNumberFormat="1" applyFont="1" applyFill="1" applyBorder="1" applyAlignment="1">
      <alignment horizontal="right" vertical="center"/>
    </xf>
    <xf numFmtId="49" fontId="14" fillId="5" borderId="48" xfId="0" applyNumberFormat="1" applyFont="1" applyFill="1" applyBorder="1" applyAlignment="1">
      <alignment vertical="center"/>
    </xf>
    <xf numFmtId="49" fontId="14" fillId="5" borderId="49" xfId="0" applyNumberFormat="1" applyFont="1" applyFill="1" applyBorder="1" applyAlignment="1">
      <alignment horizontal="left" vertical="center"/>
    </xf>
    <xf numFmtId="49" fontId="14" fillId="5" borderId="49" xfId="0" applyNumberFormat="1" applyFont="1" applyFill="1" applyBorder="1" applyAlignment="1">
      <alignment horizontal="right" vertical="center"/>
    </xf>
    <xf numFmtId="49" fontId="14" fillId="5" borderId="50" xfId="0" applyNumberFormat="1" applyFont="1" applyFill="1" applyBorder="1" applyAlignment="1">
      <alignment horizontal="left" vertical="center"/>
    </xf>
    <xf numFmtId="167" fontId="6" fillId="6" borderId="45" xfId="0" applyNumberFormat="1" applyFont="1" applyFill="1" applyBorder="1" applyAlignment="1">
      <alignment horizontal="right" vertical="center"/>
    </xf>
    <xf numFmtId="49" fontId="14" fillId="5" borderId="59" xfId="0" applyNumberFormat="1" applyFont="1" applyFill="1" applyBorder="1" applyAlignment="1">
      <alignment vertical="center"/>
    </xf>
    <xf numFmtId="167" fontId="6" fillId="6" borderId="28" xfId="0" applyNumberFormat="1" applyFont="1" applyFill="1" applyBorder="1" applyAlignment="1">
      <alignment horizontal="right" vertical="center"/>
    </xf>
    <xf numFmtId="167" fontId="6" fillId="6" borderId="29" xfId="0" applyNumberFormat="1" applyFont="1" applyFill="1" applyBorder="1" applyAlignment="1">
      <alignment horizontal="right" vertical="center"/>
    </xf>
    <xf numFmtId="0" fontId="16" fillId="0" borderId="0" xfId="0" quotePrefix="1" applyFont="1" applyAlignment="1">
      <alignment vertical="top"/>
    </xf>
    <xf numFmtId="49" fontId="15" fillId="5" borderId="60" xfId="0" applyNumberFormat="1" applyFont="1" applyFill="1" applyBorder="1" applyAlignment="1">
      <alignment horizontal="centerContinuous" vertical="center"/>
    </xf>
    <xf numFmtId="49" fontId="13" fillId="5" borderId="61" xfId="0" applyNumberFormat="1" applyFont="1" applyFill="1" applyBorder="1" applyAlignment="1">
      <alignment vertical="center"/>
    </xf>
    <xf numFmtId="49" fontId="13" fillId="5" borderId="62" xfId="0" applyNumberFormat="1" applyFont="1" applyFill="1" applyBorder="1" applyAlignment="1">
      <alignment horizontal="left" vertical="center"/>
    </xf>
    <xf numFmtId="49" fontId="13" fillId="5" borderId="62" xfId="0" applyNumberFormat="1" applyFont="1" applyFill="1" applyBorder="1" applyAlignment="1">
      <alignment horizontal="right" vertical="center"/>
    </xf>
    <xf numFmtId="166" fontId="15" fillId="6" borderId="63" xfId="0" applyNumberFormat="1" applyFont="1" applyFill="1" applyBorder="1" applyAlignment="1">
      <alignment horizontal="right" vertical="center"/>
    </xf>
    <xf numFmtId="166" fontId="15" fillId="6" borderId="64" xfId="0" applyNumberFormat="1" applyFont="1" applyFill="1" applyBorder="1" applyAlignment="1">
      <alignment horizontal="right" vertical="center"/>
    </xf>
    <xf numFmtId="168" fontId="15" fillId="6" borderId="64" xfId="0" applyNumberFormat="1" applyFont="1" applyFill="1" applyBorder="1" applyAlignment="1">
      <alignment horizontal="right" vertical="center"/>
    </xf>
    <xf numFmtId="167" fontId="15" fillId="6" borderId="65" xfId="0" applyNumberFormat="1" applyFont="1" applyFill="1" applyBorder="1" applyAlignment="1">
      <alignment horizontal="right" vertical="center"/>
    </xf>
    <xf numFmtId="167" fontId="15" fillId="6" borderId="58" xfId="0" applyNumberFormat="1" applyFont="1" applyFill="1" applyBorder="1" applyAlignment="1">
      <alignment horizontal="right" vertical="center"/>
    </xf>
    <xf numFmtId="168" fontId="6" fillId="6" borderId="22" xfId="0" applyNumberFormat="1" applyFont="1" applyFill="1" applyBorder="1" applyAlignment="1">
      <alignment horizontal="right" vertical="center"/>
    </xf>
    <xf numFmtId="167" fontId="6" fillId="6" borderId="23" xfId="0" applyNumberFormat="1" applyFont="1" applyFill="1" applyBorder="1" applyAlignment="1">
      <alignment horizontal="right" vertical="center"/>
    </xf>
    <xf numFmtId="49" fontId="14" fillId="5" borderId="52" xfId="0" applyNumberFormat="1" applyFont="1" applyFill="1" applyBorder="1" applyAlignment="1">
      <alignment vertical="center"/>
    </xf>
    <xf numFmtId="167" fontId="6" fillId="6" borderId="40" xfId="0" applyNumberFormat="1" applyFont="1" applyFill="1" applyBorder="1" applyAlignment="1">
      <alignment horizontal="right" vertical="center"/>
    </xf>
    <xf numFmtId="168" fontId="6" fillId="6" borderId="28" xfId="0" applyNumberFormat="1" applyFont="1" applyFill="1" applyBorder="1" applyAlignment="1">
      <alignment horizontal="right" vertical="center"/>
    </xf>
    <xf numFmtId="49" fontId="15" fillId="5" borderId="66" xfId="0" applyNumberFormat="1" applyFont="1" applyFill="1" applyBorder="1" applyAlignment="1">
      <alignment horizontal="centerContinuous" vertical="center"/>
    </xf>
    <xf numFmtId="49" fontId="14" fillId="5" borderId="67" xfId="0" applyNumberFormat="1" applyFont="1" applyFill="1" applyBorder="1" applyAlignment="1">
      <alignment horizontal="left" vertical="center"/>
    </xf>
    <xf numFmtId="49" fontId="14" fillId="5" borderId="68" xfId="0" applyNumberFormat="1" applyFont="1" applyFill="1" applyBorder="1" applyAlignment="1">
      <alignment horizontal="left" vertical="center"/>
    </xf>
    <xf numFmtId="167" fontId="15" fillId="6" borderId="64" xfId="0" applyNumberFormat="1" applyFont="1" applyFill="1" applyBorder="1" applyAlignment="1">
      <alignment horizontal="right" vertical="center"/>
    </xf>
    <xf numFmtId="167" fontId="15" fillId="6" borderId="45" xfId="0" applyNumberFormat="1" applyFont="1" applyFill="1" applyBorder="1" applyAlignment="1">
      <alignment horizontal="right" vertical="center"/>
    </xf>
    <xf numFmtId="167" fontId="6" fillId="6" borderId="22" xfId="0" applyNumberFormat="1" applyFont="1" applyFill="1" applyBorder="1" applyAlignment="1">
      <alignment horizontal="right" vertical="center"/>
    </xf>
    <xf numFmtId="167" fontId="6" fillId="6" borderId="39" xfId="0" applyNumberFormat="1" applyFont="1" applyFill="1" applyBorder="1" applyAlignment="1">
      <alignment horizontal="right" vertical="center"/>
    </xf>
    <xf numFmtId="167" fontId="15" fillId="5" borderId="33" xfId="0" applyNumberFormat="1" applyFont="1" applyFill="1" applyBorder="1" applyAlignment="1">
      <alignment horizontal="centerContinuous" vertical="center"/>
    </xf>
    <xf numFmtId="49" fontId="13" fillId="5" borderId="69" xfId="0" applyNumberFormat="1" applyFont="1" applyFill="1" applyBorder="1" applyAlignment="1">
      <alignment horizontal="left" vertical="center"/>
    </xf>
    <xf numFmtId="49" fontId="14" fillId="5" borderId="70" xfId="0" applyNumberFormat="1" applyFont="1" applyFill="1" applyBorder="1" applyAlignment="1">
      <alignment vertical="center"/>
    </xf>
    <xf numFmtId="166" fontId="6" fillId="6" borderId="45" xfId="0" applyNumberFormat="1" applyFont="1" applyFill="1" applyBorder="1" applyAlignment="1">
      <alignment horizontal="right" vertical="center"/>
    </xf>
    <xf numFmtId="49" fontId="14" fillId="5" borderId="46" xfId="0" applyNumberFormat="1" applyFont="1" applyFill="1" applyBorder="1" applyAlignment="1">
      <alignment horizontal="right" vertical="center"/>
    </xf>
    <xf numFmtId="49" fontId="14" fillId="5" borderId="71" xfId="0" applyNumberFormat="1" applyFont="1" applyFill="1" applyBorder="1" applyAlignment="1">
      <alignment horizontal="left" vertical="center"/>
    </xf>
    <xf numFmtId="49" fontId="14" fillId="5" borderId="73" xfId="0" applyNumberFormat="1" applyFont="1" applyFill="1" applyBorder="1" applyAlignment="1">
      <alignment horizontal="left" vertical="center"/>
    </xf>
    <xf numFmtId="49" fontId="14" fillId="5" borderId="73" xfId="0" applyNumberFormat="1" applyFont="1" applyFill="1" applyBorder="1" applyAlignment="1">
      <alignment horizontal="right" vertical="center"/>
    </xf>
    <xf numFmtId="49" fontId="14" fillId="5" borderId="74" xfId="0" applyNumberFormat="1" applyFont="1" applyFill="1" applyBorder="1" applyAlignment="1">
      <alignment horizontal="left" vertical="center"/>
    </xf>
    <xf numFmtId="166" fontId="6" fillId="6" borderId="75" xfId="0" applyNumberFormat="1" applyFont="1" applyFill="1" applyBorder="1" applyAlignment="1">
      <alignment horizontal="right" vertical="center"/>
    </xf>
    <xf numFmtId="49" fontId="14" fillId="5" borderId="0" xfId="0" applyNumberFormat="1" applyFont="1" applyFill="1" applyAlignment="1">
      <alignment horizontal="left" vertical="center"/>
    </xf>
    <xf numFmtId="49" fontId="14" fillId="5" borderId="0" xfId="0" applyNumberFormat="1" applyFont="1" applyFill="1" applyAlignment="1">
      <alignment horizontal="right" vertical="center"/>
    </xf>
    <xf numFmtId="49" fontId="14" fillId="5" borderId="79" xfId="0" applyNumberFormat="1" applyFont="1" applyFill="1" applyBorder="1" applyAlignment="1">
      <alignment horizontal="left" vertical="center"/>
    </xf>
    <xf numFmtId="49" fontId="13" fillId="5" borderId="80" xfId="0" applyNumberFormat="1" applyFont="1" applyFill="1" applyBorder="1" applyAlignment="1">
      <alignment vertical="center"/>
    </xf>
    <xf numFmtId="49" fontId="13" fillId="5" borderId="81" xfId="0" applyNumberFormat="1" applyFont="1" applyFill="1" applyBorder="1" applyAlignment="1">
      <alignment horizontal="left" vertical="center"/>
    </xf>
    <xf numFmtId="49" fontId="13" fillId="5" borderId="81" xfId="0" applyNumberFormat="1" applyFont="1" applyFill="1" applyBorder="1" applyAlignment="1">
      <alignment horizontal="right" vertical="center"/>
    </xf>
    <xf numFmtId="49" fontId="13" fillId="5" borderId="82" xfId="0" applyNumberFormat="1" applyFont="1" applyFill="1" applyBorder="1" applyAlignment="1">
      <alignment horizontal="left" vertical="center"/>
    </xf>
    <xf numFmtId="166" fontId="15" fillId="6" borderId="83" xfId="0" applyNumberFormat="1" applyFont="1" applyFill="1" applyBorder="1" applyAlignment="1">
      <alignment horizontal="right" vertical="center"/>
    </xf>
    <xf numFmtId="49" fontId="14" fillId="5" borderId="85" xfId="0" applyNumberFormat="1" applyFont="1" applyFill="1" applyBorder="1" applyAlignment="1">
      <alignment vertical="center"/>
    </xf>
    <xf numFmtId="49" fontId="14" fillId="5" borderId="86" xfId="0" applyNumberFormat="1" applyFont="1" applyFill="1" applyBorder="1" applyAlignment="1">
      <alignment vertical="center"/>
    </xf>
    <xf numFmtId="49" fontId="14" fillId="5" borderId="87" xfId="0" applyNumberFormat="1" applyFont="1" applyFill="1" applyBorder="1" applyAlignment="1">
      <alignment vertical="center"/>
    </xf>
    <xf numFmtId="49" fontId="14" fillId="5" borderId="88" xfId="0" applyNumberFormat="1" applyFont="1" applyFill="1" applyBorder="1" applyAlignment="1">
      <alignment horizontal="left" vertical="center"/>
    </xf>
    <xf numFmtId="49" fontId="14" fillId="5" borderId="88" xfId="0" applyNumberFormat="1" applyFont="1" applyFill="1" applyBorder="1" applyAlignment="1">
      <alignment horizontal="right" vertical="center"/>
    </xf>
    <xf numFmtId="49" fontId="14" fillId="5" borderId="89" xfId="0" applyNumberFormat="1" applyFont="1" applyFill="1" applyBorder="1" applyAlignment="1">
      <alignment horizontal="left" vertical="center"/>
    </xf>
    <xf numFmtId="166" fontId="6" fillId="6" borderId="90" xfId="0" applyNumberFormat="1" applyFont="1" applyFill="1" applyBorder="1" applyAlignment="1">
      <alignment horizontal="right" vertical="center"/>
    </xf>
    <xf numFmtId="166" fontId="15" fillId="5" borderId="32" xfId="0" applyNumberFormat="1" applyFont="1" applyFill="1" applyBorder="1" applyAlignment="1">
      <alignment horizontal="centerContinuous" vertical="center"/>
    </xf>
    <xf numFmtId="166" fontId="15" fillId="5" borderId="33" xfId="0" applyNumberFormat="1" applyFont="1" applyFill="1" applyBorder="1" applyAlignment="1">
      <alignment horizontal="centerContinuous" vertical="center"/>
    </xf>
    <xf numFmtId="166" fontId="15" fillId="5" borderId="34" xfId="0" applyNumberFormat="1" applyFont="1" applyFill="1" applyBorder="1" applyAlignment="1">
      <alignment horizontal="centerContinuous" vertical="center"/>
    </xf>
    <xf numFmtId="49" fontId="14" fillId="5" borderId="41" xfId="0" applyNumberFormat="1" applyFont="1" applyFill="1" applyBorder="1" applyAlignment="1">
      <alignment vertical="center"/>
    </xf>
    <xf numFmtId="49" fontId="14" fillId="5" borderId="42" xfId="0" applyNumberFormat="1" applyFont="1" applyFill="1" applyBorder="1" applyAlignment="1">
      <alignment horizontal="left" vertical="center"/>
    </xf>
    <xf numFmtId="49" fontId="14" fillId="5" borderId="42" xfId="0" applyNumberFormat="1" applyFont="1" applyFill="1" applyBorder="1" applyAlignment="1">
      <alignment horizontal="right" vertical="center"/>
    </xf>
    <xf numFmtId="49" fontId="14" fillId="5" borderId="43" xfId="0" applyNumberFormat="1" applyFont="1" applyFill="1" applyBorder="1" applyAlignment="1">
      <alignment horizontal="left" vertical="center"/>
    </xf>
    <xf numFmtId="166" fontId="15" fillId="5" borderId="9" xfId="0" applyNumberFormat="1" applyFont="1" applyFill="1" applyBorder="1" applyAlignment="1">
      <alignment horizontal="centerContinuous" vertical="center"/>
    </xf>
    <xf numFmtId="166" fontId="15" fillId="5" borderId="10" xfId="0" applyNumberFormat="1" applyFont="1" applyFill="1" applyBorder="1" applyAlignment="1">
      <alignment horizontal="centerContinuous" vertical="center"/>
    </xf>
    <xf numFmtId="49" fontId="14" fillId="5" borderId="12" xfId="0" applyNumberFormat="1" applyFont="1" applyFill="1" applyBorder="1" applyAlignment="1">
      <alignment vertical="center"/>
    </xf>
    <xf numFmtId="49" fontId="14" fillId="5" borderId="13" xfId="0" applyNumberFormat="1" applyFont="1" applyFill="1" applyBorder="1" applyAlignment="1">
      <alignment horizontal="left" vertical="center"/>
    </xf>
    <xf numFmtId="49" fontId="14" fillId="5" borderId="13" xfId="0" applyNumberFormat="1" applyFont="1" applyFill="1" applyBorder="1" applyAlignment="1">
      <alignment horizontal="right" vertical="center"/>
    </xf>
    <xf numFmtId="49" fontId="14" fillId="5" borderId="14" xfId="0" applyNumberFormat="1" applyFont="1" applyFill="1" applyBorder="1" applyAlignment="1">
      <alignment horizontal="left" vertical="center"/>
    </xf>
    <xf numFmtId="166" fontId="6" fillId="6" borderId="92" xfId="0" applyNumberFormat="1" applyFont="1" applyFill="1" applyBorder="1" applyAlignment="1">
      <alignment horizontal="right" vertical="center"/>
    </xf>
    <xf numFmtId="175" fontId="6" fillId="6" borderId="22" xfId="0" applyNumberFormat="1" applyFont="1" applyFill="1" applyBorder="1" applyAlignment="1">
      <alignment horizontal="right" vertical="center"/>
    </xf>
    <xf numFmtId="49" fontId="13" fillId="5" borderId="30" xfId="0" applyNumberFormat="1" applyFont="1" applyFill="1" applyBorder="1" applyAlignment="1">
      <alignment vertical="center"/>
    </xf>
    <xf numFmtId="49" fontId="13" fillId="5" borderId="31" xfId="0" applyNumberFormat="1" applyFont="1" applyFill="1" applyBorder="1" applyAlignment="1">
      <alignment horizontal="left" vertical="center"/>
    </xf>
    <xf numFmtId="49" fontId="13" fillId="5" borderId="31" xfId="0" applyNumberFormat="1" applyFont="1" applyFill="1" applyBorder="1" applyAlignment="1">
      <alignment horizontal="right" vertical="center"/>
    </xf>
    <xf numFmtId="49" fontId="13" fillId="5" borderId="94" xfId="0" applyNumberFormat="1" applyFont="1" applyFill="1" applyBorder="1" applyAlignment="1">
      <alignment horizontal="left" vertical="center"/>
    </xf>
    <xf numFmtId="168" fontId="6" fillId="6" borderId="45" xfId="0" applyNumberFormat="1" applyFont="1" applyFill="1" applyBorder="1" applyAlignment="1">
      <alignment horizontal="right" vertical="center"/>
    </xf>
    <xf numFmtId="170" fontId="6" fillId="6" borderId="45" xfId="0" applyNumberFormat="1" applyFont="1" applyFill="1" applyBorder="1" applyAlignment="1">
      <alignment horizontal="right" vertical="center"/>
    </xf>
    <xf numFmtId="170" fontId="6" fillId="6" borderId="28" xfId="0" applyNumberFormat="1" applyFont="1" applyFill="1" applyBorder="1" applyAlignment="1">
      <alignment horizontal="right" vertical="center"/>
    </xf>
    <xf numFmtId="168" fontId="6" fillId="6" borderId="16" xfId="0" applyNumberFormat="1" applyFont="1" applyFill="1" applyBorder="1" applyAlignment="1">
      <alignment horizontal="right" vertical="center"/>
    </xf>
    <xf numFmtId="49" fontId="14" fillId="5" borderId="95" xfId="0" applyNumberFormat="1" applyFont="1" applyFill="1" applyBorder="1" applyAlignment="1">
      <alignment vertical="center"/>
    </xf>
    <xf numFmtId="170" fontId="6" fillId="6" borderId="39" xfId="0" applyNumberFormat="1" applyFont="1" applyFill="1" applyBorder="1" applyAlignment="1">
      <alignment horizontal="right" vertical="center"/>
    </xf>
    <xf numFmtId="170" fontId="15" fillId="6" borderId="33" xfId="0" applyNumberFormat="1" applyFont="1" applyFill="1" applyBorder="1" applyAlignment="1">
      <alignment horizontal="right" vertical="center"/>
    </xf>
    <xf numFmtId="171" fontId="6" fillId="6" borderId="28" xfId="0" applyNumberFormat="1" applyFont="1" applyFill="1" applyBorder="1" applyAlignment="1">
      <alignment horizontal="right" vertical="center"/>
    </xf>
    <xf numFmtId="167" fontId="15" fillId="6" borderId="17" xfId="0" applyNumberFormat="1" applyFont="1" applyFill="1" applyBorder="1" applyAlignment="1">
      <alignment horizontal="right" vertical="center"/>
    </xf>
    <xf numFmtId="168" fontId="15" fillId="5" borderId="33" xfId="0" applyNumberFormat="1" applyFont="1" applyFill="1" applyBorder="1" applyAlignment="1">
      <alignment horizontal="centerContinuous" vertical="center"/>
    </xf>
    <xf numFmtId="167" fontId="15" fillId="6" borderId="16" xfId="0" applyNumberFormat="1" applyFont="1" applyFill="1" applyBorder="1" applyAlignment="1">
      <alignment horizontal="right" vertical="center"/>
    </xf>
    <xf numFmtId="166" fontId="6" fillId="6" borderId="96" xfId="0" applyNumberFormat="1" applyFont="1" applyFill="1" applyBorder="1" applyAlignment="1">
      <alignment horizontal="right" vertical="center"/>
    </xf>
    <xf numFmtId="167" fontId="6" fillId="6" borderId="16" xfId="0" applyNumberFormat="1" applyFont="1" applyFill="1" applyBorder="1" applyAlignment="1">
      <alignment horizontal="right" vertical="center"/>
    </xf>
    <xf numFmtId="49" fontId="14" fillId="5" borderId="97" xfId="0" applyNumberFormat="1" applyFont="1" applyFill="1" applyBorder="1" applyAlignment="1">
      <alignment vertical="center"/>
    </xf>
    <xf numFmtId="49" fontId="14" fillId="5" borderId="98" xfId="0" applyNumberFormat="1" applyFont="1" applyFill="1" applyBorder="1" applyAlignment="1">
      <alignment horizontal="left" vertical="center" wrapText="1"/>
    </xf>
    <xf numFmtId="171" fontId="6" fillId="6" borderId="92" xfId="0" applyNumberFormat="1" applyFont="1" applyFill="1" applyBorder="1" applyAlignment="1">
      <alignment horizontal="right" vertical="center"/>
    </xf>
    <xf numFmtId="49" fontId="14" fillId="5" borderId="20" xfId="0" applyNumberFormat="1" applyFont="1" applyFill="1" applyBorder="1" applyAlignment="1">
      <alignment horizontal="left" vertical="center" wrapText="1"/>
    </xf>
    <xf numFmtId="171" fontId="6" fillId="6" borderId="22" xfId="0" applyNumberFormat="1" applyFont="1" applyFill="1" applyBorder="1" applyAlignment="1">
      <alignment horizontal="right" vertical="center"/>
    </xf>
    <xf numFmtId="49" fontId="13" fillId="5" borderId="97" xfId="0" applyNumberFormat="1" applyFont="1" applyFill="1" applyBorder="1" applyAlignment="1">
      <alignment vertical="center"/>
    </xf>
    <xf numFmtId="49" fontId="13" fillId="5" borderId="99" xfId="0" applyNumberFormat="1" applyFont="1" applyFill="1" applyBorder="1" applyAlignment="1">
      <alignment horizontal="left" vertical="center"/>
    </xf>
    <xf numFmtId="49" fontId="13" fillId="5" borderId="99" xfId="0" applyNumberFormat="1" applyFont="1" applyFill="1" applyBorder="1" applyAlignment="1">
      <alignment horizontal="right" vertical="center"/>
    </xf>
    <xf numFmtId="49" fontId="13" fillId="5" borderId="98" xfId="0" applyNumberFormat="1" applyFont="1" applyFill="1" applyBorder="1" applyAlignment="1">
      <alignment horizontal="left" vertical="center"/>
    </xf>
    <xf numFmtId="171" fontId="15" fillId="6" borderId="64" xfId="0" applyNumberFormat="1" applyFont="1" applyFill="1" applyBorder="1" applyAlignment="1">
      <alignment horizontal="right" vertical="center"/>
    </xf>
    <xf numFmtId="171" fontId="6" fillId="6" borderId="45" xfId="0" applyNumberFormat="1" applyFont="1" applyFill="1" applyBorder="1" applyAlignment="1">
      <alignment horizontal="right" vertical="center"/>
    </xf>
    <xf numFmtId="171" fontId="6" fillId="6" borderId="39" xfId="0" applyNumberFormat="1" applyFont="1" applyFill="1" applyBorder="1" applyAlignment="1">
      <alignment horizontal="right" vertical="center"/>
    </xf>
    <xf numFmtId="171" fontId="6" fillId="6" borderId="90" xfId="0" applyNumberFormat="1" applyFont="1" applyFill="1" applyBorder="1" applyAlignment="1">
      <alignment horizontal="right" vertical="center"/>
    </xf>
    <xf numFmtId="49" fontId="14" fillId="5" borderId="61" xfId="0" applyNumberFormat="1" applyFont="1" applyFill="1" applyBorder="1" applyAlignment="1">
      <alignment vertical="center"/>
    </xf>
    <xf numFmtId="49" fontId="14" fillId="5" borderId="62" xfId="0" applyNumberFormat="1" applyFont="1" applyFill="1" applyBorder="1" applyAlignment="1">
      <alignment horizontal="left" vertical="center"/>
    </xf>
    <xf numFmtId="49" fontId="14" fillId="5" borderId="62" xfId="0" applyNumberFormat="1" applyFont="1" applyFill="1" applyBorder="1" applyAlignment="1">
      <alignment horizontal="right" vertical="center"/>
    </xf>
    <xf numFmtId="49" fontId="14" fillId="5" borderId="69" xfId="0" applyNumberFormat="1" applyFont="1" applyFill="1" applyBorder="1" applyAlignment="1">
      <alignment horizontal="left" vertical="center"/>
    </xf>
    <xf numFmtId="170" fontId="6" fillId="6" borderId="68" xfId="0" applyNumberFormat="1" applyFont="1" applyFill="1" applyBorder="1" applyAlignment="1">
      <alignment horizontal="right" vertical="center"/>
    </xf>
    <xf numFmtId="49" fontId="13" fillId="5" borderId="7" xfId="0" applyNumberFormat="1" applyFont="1" applyFill="1" applyBorder="1" applyAlignment="1" applyProtection="1">
      <alignment horizontal="centerContinuous" vertical="center"/>
      <protection locked="0"/>
    </xf>
    <xf numFmtId="49" fontId="15" fillId="5" borderId="31" xfId="0" applyNumberFormat="1" applyFont="1" applyFill="1" applyBorder="1" applyAlignment="1" applyProtection="1">
      <alignment horizontal="centerContinuous" vertical="center"/>
      <protection locked="0"/>
    </xf>
    <xf numFmtId="49" fontId="14" fillId="5" borderId="12" xfId="0" applyNumberFormat="1" applyFont="1" applyFill="1" applyBorder="1" applyAlignment="1" applyProtection="1">
      <alignment vertical="center"/>
      <protection locked="0"/>
    </xf>
    <xf numFmtId="49" fontId="15" fillId="5" borderId="13" xfId="0" applyNumberFormat="1" applyFont="1" applyFill="1" applyBorder="1" applyAlignment="1" applyProtection="1">
      <alignment horizontal="left" vertical="center"/>
      <protection locked="0"/>
    </xf>
    <xf numFmtId="49" fontId="14" fillId="5" borderId="13" xfId="0" applyNumberFormat="1" applyFont="1" applyFill="1" applyBorder="1" applyAlignment="1" applyProtection="1">
      <alignment horizontal="left" vertical="center"/>
      <protection locked="0"/>
    </xf>
    <xf numFmtId="49" fontId="14" fillId="5" borderId="13" xfId="0" applyNumberFormat="1" applyFont="1" applyFill="1" applyBorder="1" applyAlignment="1" applyProtection="1">
      <alignment horizontal="right" vertical="center"/>
      <protection locked="0"/>
    </xf>
    <xf numFmtId="49" fontId="14" fillId="5" borderId="41" xfId="0" applyNumberFormat="1" applyFont="1" applyFill="1" applyBorder="1" applyAlignment="1" applyProtection="1">
      <alignment vertical="center"/>
      <protection locked="0"/>
    </xf>
    <xf numFmtId="49" fontId="14" fillId="5" borderId="42" xfId="0" applyNumberFormat="1" applyFont="1" applyFill="1" applyBorder="1" applyAlignment="1" applyProtection="1">
      <alignment horizontal="left" vertical="center"/>
      <protection locked="0"/>
    </xf>
    <xf numFmtId="49" fontId="14" fillId="5" borderId="42" xfId="0" applyNumberFormat="1" applyFont="1" applyFill="1" applyBorder="1" applyAlignment="1" applyProtection="1">
      <alignment horizontal="right" vertical="center"/>
      <protection locked="0"/>
    </xf>
    <xf numFmtId="49" fontId="14" fillId="5" borderId="59" xfId="0" applyNumberFormat="1" applyFont="1" applyFill="1" applyBorder="1" applyAlignment="1" applyProtection="1">
      <alignment vertical="center"/>
      <protection locked="0"/>
    </xf>
    <xf numFmtId="49" fontId="14" fillId="5" borderId="25" xfId="0" applyNumberFormat="1" applyFont="1" applyFill="1" applyBorder="1" applyAlignment="1" applyProtection="1">
      <alignment horizontal="left" vertical="center"/>
      <protection locked="0"/>
    </xf>
    <xf numFmtId="49" fontId="14" fillId="5" borderId="25" xfId="0" applyNumberFormat="1" applyFont="1" applyFill="1" applyBorder="1" applyAlignment="1" applyProtection="1">
      <alignment horizontal="right" vertical="center"/>
      <protection locked="0"/>
    </xf>
    <xf numFmtId="49" fontId="14" fillId="5" borderId="26" xfId="0" applyNumberFormat="1" applyFont="1" applyFill="1" applyBorder="1" applyAlignment="1" applyProtection="1">
      <alignment horizontal="left" vertical="center"/>
      <protection locked="0"/>
    </xf>
    <xf numFmtId="166" fontId="6" fillId="6" borderId="68" xfId="0" applyNumberFormat="1" applyFont="1" applyFill="1" applyBorder="1" applyAlignment="1">
      <alignment horizontal="right" vertical="center"/>
    </xf>
    <xf numFmtId="166" fontId="15" fillId="5" borderId="9" xfId="0" applyNumberFormat="1" applyFont="1" applyFill="1" applyBorder="1" applyAlignment="1" applyProtection="1">
      <alignment horizontal="centerContinuous" vertical="center"/>
      <protection locked="0"/>
    </xf>
    <xf numFmtId="166" fontId="15" fillId="5" borderId="33" xfId="0" applyNumberFormat="1" applyFont="1" applyFill="1" applyBorder="1" applyAlignment="1" applyProtection="1">
      <alignment horizontal="centerContinuous" vertical="center"/>
      <protection locked="0"/>
    </xf>
    <xf numFmtId="49" fontId="13" fillId="5" borderId="8" xfId="0" applyNumberFormat="1" applyFont="1" applyFill="1" applyBorder="1" applyAlignment="1" applyProtection="1">
      <alignment horizontal="centerContinuous" vertical="center"/>
      <protection locked="0"/>
    </xf>
    <xf numFmtId="49" fontId="13" fillId="5" borderId="108" xfId="0" applyNumberFormat="1" applyFont="1" applyFill="1" applyBorder="1" applyAlignment="1" applyProtection="1">
      <alignment horizontal="centerContinuous" vertical="center"/>
      <protection locked="0"/>
    </xf>
    <xf numFmtId="171" fontId="15" fillId="6" borderId="16" xfId="0" applyNumberFormat="1" applyFont="1" applyFill="1" applyBorder="1" applyAlignment="1" applyProtection="1">
      <alignment horizontal="right" vertical="center"/>
      <protection locked="0"/>
    </xf>
    <xf numFmtId="171" fontId="15" fillId="6" borderId="101" xfId="0" applyNumberFormat="1" applyFont="1" applyFill="1" applyBorder="1" applyAlignment="1" applyProtection="1">
      <alignment horizontal="right" vertical="center"/>
      <protection locked="0"/>
    </xf>
    <xf numFmtId="49" fontId="14" fillId="5" borderId="18" xfId="0" applyNumberFormat="1" applyFont="1" applyFill="1" applyBorder="1" applyAlignment="1" applyProtection="1">
      <alignment vertical="center"/>
      <protection locked="0"/>
    </xf>
    <xf numFmtId="49" fontId="14" fillId="5" borderId="71" xfId="0" applyNumberFormat="1" applyFont="1" applyFill="1" applyBorder="1" applyAlignment="1" applyProtection="1">
      <alignment horizontal="left" vertical="center"/>
      <protection locked="0"/>
    </xf>
    <xf numFmtId="171" fontId="6" fillId="6" borderId="96" xfId="0" applyNumberFormat="1" applyFont="1" applyFill="1" applyBorder="1" applyAlignment="1" applyProtection="1">
      <alignment horizontal="right" vertical="center"/>
      <protection locked="0"/>
    </xf>
    <xf numFmtId="171" fontId="6" fillId="6" borderId="109" xfId="0" applyNumberFormat="1" applyFont="1" applyFill="1" applyBorder="1" applyAlignment="1" applyProtection="1">
      <alignment horizontal="right" vertical="center"/>
      <protection locked="0"/>
    </xf>
    <xf numFmtId="49" fontId="13" fillId="5" borderId="30" xfId="0" applyNumberFormat="1" applyFont="1" applyFill="1" applyBorder="1" applyAlignment="1" applyProtection="1">
      <alignment horizontal="centerContinuous" vertical="center"/>
      <protection locked="0"/>
    </xf>
    <xf numFmtId="49" fontId="13" fillId="5" borderId="31" xfId="0" applyNumberFormat="1" applyFont="1" applyFill="1" applyBorder="1" applyAlignment="1" applyProtection="1">
      <alignment horizontal="centerContinuous" vertical="center"/>
      <protection locked="0"/>
    </xf>
    <xf numFmtId="171" fontId="15" fillId="6" borderId="110" xfId="0" applyNumberFormat="1" applyFont="1" applyFill="1" applyBorder="1" applyAlignment="1" applyProtection="1">
      <alignment horizontal="right" vertical="center"/>
      <protection locked="0"/>
    </xf>
    <xf numFmtId="171" fontId="15" fillId="6" borderId="111" xfId="0" applyNumberFormat="1" applyFont="1" applyFill="1" applyBorder="1" applyAlignment="1" applyProtection="1">
      <alignment horizontal="right" vertical="center"/>
      <protection locked="0"/>
    </xf>
    <xf numFmtId="171" fontId="6" fillId="6" borderId="28" xfId="0" applyNumberFormat="1" applyFont="1" applyFill="1" applyBorder="1" applyAlignment="1" applyProtection="1">
      <alignment horizontal="right" vertical="center"/>
      <protection locked="0"/>
    </xf>
    <xf numFmtId="171" fontId="6" fillId="6" borderId="68" xfId="0" applyNumberFormat="1" applyFont="1" applyFill="1" applyBorder="1" applyAlignment="1" applyProtection="1">
      <alignment horizontal="right" vertical="center"/>
      <protection locked="0"/>
    </xf>
    <xf numFmtId="49" fontId="14" fillId="5" borderId="86" xfId="0" applyNumberFormat="1" applyFont="1" applyFill="1" applyBorder="1" applyAlignment="1" applyProtection="1">
      <alignment vertical="center"/>
      <protection locked="0"/>
    </xf>
    <xf numFmtId="49" fontId="14" fillId="5" borderId="19" xfId="0" applyNumberFormat="1" applyFont="1" applyFill="1" applyBorder="1" applyAlignment="1" applyProtection="1">
      <alignment horizontal="left" vertical="center"/>
      <protection locked="0"/>
    </xf>
    <xf numFmtId="49" fontId="14" fillId="5" borderId="19" xfId="0" applyNumberFormat="1" applyFont="1" applyFill="1" applyBorder="1" applyAlignment="1" applyProtection="1">
      <alignment horizontal="right" vertical="center"/>
      <protection locked="0"/>
    </xf>
    <xf numFmtId="49" fontId="14" fillId="5" borderId="49" xfId="0" applyNumberFormat="1" applyFont="1" applyFill="1" applyBorder="1" applyAlignment="1" applyProtection="1">
      <alignment horizontal="left" vertical="center"/>
      <protection locked="0"/>
    </xf>
    <xf numFmtId="49" fontId="14" fillId="5" borderId="49" xfId="0" applyNumberFormat="1" applyFont="1" applyFill="1" applyBorder="1" applyAlignment="1" applyProtection="1">
      <alignment horizontal="right" vertical="center"/>
      <protection locked="0"/>
    </xf>
    <xf numFmtId="49" fontId="14" fillId="5" borderId="50" xfId="0" applyNumberFormat="1" applyFont="1" applyFill="1" applyBorder="1" applyAlignment="1" applyProtection="1">
      <alignment horizontal="left" vertical="center"/>
      <protection locked="0"/>
    </xf>
    <xf numFmtId="49" fontId="13" fillId="5" borderId="12" xfId="0" applyNumberFormat="1" applyFont="1" applyFill="1" applyBorder="1" applyAlignment="1">
      <alignment horizontal="centerContinuous" vertical="center"/>
    </xf>
    <xf numFmtId="49" fontId="13" fillId="5" borderId="86" xfId="0" applyNumberFormat="1" applyFont="1" applyFill="1" applyBorder="1" applyAlignment="1">
      <alignment horizontal="centerContinuous" vertical="center"/>
    </xf>
    <xf numFmtId="49" fontId="13" fillId="5" borderId="59" xfId="0" applyNumberFormat="1" applyFont="1" applyFill="1" applyBorder="1" applyAlignment="1">
      <alignment vertical="center"/>
    </xf>
    <xf numFmtId="49" fontId="13" fillId="5" borderId="25" xfId="0" applyNumberFormat="1" applyFont="1" applyFill="1" applyBorder="1" applyAlignment="1">
      <alignment horizontal="right" vertical="center"/>
    </xf>
    <xf numFmtId="49" fontId="13" fillId="5" borderId="26" xfId="0" applyNumberFormat="1" applyFont="1" applyFill="1" applyBorder="1" applyAlignment="1">
      <alignment horizontal="left" vertical="center"/>
    </xf>
    <xf numFmtId="49" fontId="13" fillId="5" borderId="118" xfId="0" applyNumberFormat="1" applyFont="1" applyFill="1" applyBorder="1" applyAlignment="1">
      <alignment horizontal="centerContinuous" vertical="center"/>
    </xf>
    <xf numFmtId="49" fontId="13" fillId="5" borderId="119" xfId="0" applyNumberFormat="1" applyFont="1" applyFill="1" applyBorder="1" applyAlignment="1">
      <alignment horizontal="centerContinuous" vertical="center"/>
    </xf>
    <xf numFmtId="49" fontId="13" fillId="5" borderId="120" xfId="0" applyNumberFormat="1" applyFont="1" applyFill="1" applyBorder="1" applyAlignment="1">
      <alignment vertical="center"/>
    </xf>
    <xf numFmtId="49" fontId="13" fillId="5" borderId="94" xfId="0" applyNumberFormat="1" applyFont="1" applyFill="1" applyBorder="1" applyAlignment="1">
      <alignment horizontal="centerContinuous" vertical="center"/>
    </xf>
    <xf numFmtId="49" fontId="13" fillId="5" borderId="15" xfId="0" applyNumberFormat="1" applyFont="1" applyFill="1" applyBorder="1" applyAlignment="1">
      <alignment horizontal="left" vertical="center"/>
    </xf>
    <xf numFmtId="49" fontId="13" fillId="5" borderId="32" xfId="0" applyNumberFormat="1" applyFont="1" applyFill="1" applyBorder="1" applyAlignment="1">
      <alignment horizontal="centerContinuous" vertical="center"/>
    </xf>
    <xf numFmtId="49" fontId="13" fillId="5" borderId="121" xfId="0" applyNumberFormat="1" applyFont="1" applyFill="1" applyBorder="1" applyAlignment="1">
      <alignment horizontal="left" vertical="center"/>
    </xf>
    <xf numFmtId="49" fontId="13" fillId="5" borderId="19" xfId="0" applyNumberFormat="1" applyFont="1" applyFill="1" applyBorder="1" applyAlignment="1">
      <alignment horizontal="left" vertical="center"/>
    </xf>
    <xf numFmtId="166" fontId="6" fillId="6" borderId="110" xfId="0" applyNumberFormat="1" applyFont="1" applyFill="1" applyBorder="1" applyAlignment="1">
      <alignment horizontal="right" vertical="center"/>
    </xf>
    <xf numFmtId="166" fontId="15" fillId="5" borderId="122" xfId="0" applyNumberFormat="1" applyFont="1" applyFill="1" applyBorder="1" applyAlignment="1">
      <alignment horizontal="centerContinuous" vertical="center"/>
    </xf>
    <xf numFmtId="0" fontId="23" fillId="3" borderId="0" xfId="0" applyFont="1" applyFill="1" applyAlignment="1">
      <alignment horizontal="center" vertical="top"/>
    </xf>
    <xf numFmtId="49" fontId="13" fillId="5" borderId="35" xfId="0" applyNumberFormat="1" applyFont="1" applyFill="1" applyBorder="1" applyAlignment="1">
      <alignment vertical="center"/>
    </xf>
    <xf numFmtId="49" fontId="13" fillId="5" borderId="47" xfId="0" applyNumberFormat="1" applyFont="1" applyFill="1" applyBorder="1" applyAlignment="1">
      <alignment horizontal="left" vertical="center"/>
    </xf>
    <xf numFmtId="49" fontId="13" fillId="5" borderId="47" xfId="0" applyNumberFormat="1" applyFont="1" applyFill="1" applyBorder="1" applyAlignment="1">
      <alignment horizontal="right" vertical="center"/>
    </xf>
    <xf numFmtId="49" fontId="13" fillId="5" borderId="123" xfId="0" applyNumberFormat="1" applyFont="1" applyFill="1" applyBorder="1" applyAlignment="1">
      <alignment horizontal="left" vertical="center"/>
    </xf>
    <xf numFmtId="166" fontId="13" fillId="6" borderId="33" xfId="0" applyNumberFormat="1" applyFont="1" applyFill="1" applyBorder="1" applyAlignment="1">
      <alignment horizontal="right" vertical="center"/>
    </xf>
    <xf numFmtId="49" fontId="13" fillId="5" borderId="86" xfId="0" applyNumberFormat="1" applyFont="1" applyFill="1" applyBorder="1" applyAlignment="1">
      <alignment vertical="center"/>
    </xf>
    <xf numFmtId="49" fontId="13" fillId="5" borderId="19" xfId="0" applyNumberFormat="1" applyFont="1" applyFill="1" applyBorder="1" applyAlignment="1">
      <alignment horizontal="right" vertical="center"/>
    </xf>
    <xf numFmtId="49" fontId="13" fillId="5" borderId="20" xfId="0" applyNumberFormat="1" applyFont="1" applyFill="1" applyBorder="1" applyAlignment="1">
      <alignment horizontal="left" vertical="center"/>
    </xf>
    <xf numFmtId="49" fontId="13" fillId="5" borderId="95" xfId="0" applyNumberFormat="1" applyFont="1" applyFill="1" applyBorder="1" applyAlignment="1">
      <alignment vertical="center"/>
    </xf>
    <xf numFmtId="49" fontId="13" fillId="5" borderId="36" xfId="0" applyNumberFormat="1" applyFont="1" applyFill="1" applyBorder="1" applyAlignment="1">
      <alignment horizontal="left" vertical="center"/>
    </xf>
    <xf numFmtId="49" fontId="13" fillId="5" borderId="36" xfId="0" applyNumberFormat="1" applyFont="1" applyFill="1" applyBorder="1" applyAlignment="1">
      <alignment horizontal="right" vertical="center"/>
    </xf>
    <xf numFmtId="49" fontId="13" fillId="5" borderId="37" xfId="0" applyNumberFormat="1" applyFont="1" applyFill="1" applyBorder="1" applyAlignment="1">
      <alignment horizontal="left" vertical="center"/>
    </xf>
    <xf numFmtId="49" fontId="13" fillId="5" borderId="18" xfId="0" applyNumberFormat="1" applyFont="1" applyFill="1" applyBorder="1" applyAlignment="1">
      <alignment vertical="center"/>
    </xf>
    <xf numFmtId="49" fontId="13" fillId="5" borderId="46" xfId="0" applyNumberFormat="1" applyFont="1" applyFill="1" applyBorder="1" applyAlignment="1">
      <alignment horizontal="left" vertical="center"/>
    </xf>
    <xf numFmtId="49" fontId="13" fillId="5" borderId="46" xfId="0" applyNumberFormat="1" applyFont="1" applyFill="1" applyBorder="1" applyAlignment="1">
      <alignment horizontal="right" vertical="center"/>
    </xf>
    <xf numFmtId="49" fontId="13" fillId="5" borderId="71" xfId="0" applyNumberFormat="1" applyFont="1" applyFill="1" applyBorder="1" applyAlignment="1">
      <alignment horizontal="left" vertical="center"/>
    </xf>
    <xf numFmtId="49" fontId="13" fillId="5" borderId="85" xfId="0" applyNumberFormat="1" applyFont="1" applyFill="1" applyBorder="1" applyAlignment="1">
      <alignment vertical="center"/>
    </xf>
    <xf numFmtId="49" fontId="13" fillId="5" borderId="73" xfId="0" applyNumberFormat="1" applyFont="1" applyFill="1" applyBorder="1" applyAlignment="1">
      <alignment horizontal="left" vertical="center"/>
    </xf>
    <xf numFmtId="49" fontId="13" fillId="5" borderId="73" xfId="0" applyNumberFormat="1" applyFont="1" applyFill="1" applyBorder="1" applyAlignment="1">
      <alignment horizontal="right" vertical="center"/>
    </xf>
    <xf numFmtId="49" fontId="13" fillId="5" borderId="74" xfId="0" applyNumberFormat="1" applyFont="1" applyFill="1" applyBorder="1" applyAlignment="1">
      <alignment horizontal="left" vertical="center"/>
    </xf>
    <xf numFmtId="166" fontId="14" fillId="6" borderId="45" xfId="0" applyNumberFormat="1" applyFont="1" applyFill="1" applyBorder="1" applyAlignment="1">
      <alignment horizontal="right" vertical="center"/>
    </xf>
    <xf numFmtId="166" fontId="14" fillId="6" borderId="22" xfId="0" applyNumberFormat="1" applyFont="1" applyFill="1" applyBorder="1" applyAlignment="1">
      <alignment horizontal="right" vertical="center"/>
    </xf>
    <xf numFmtId="166" fontId="14" fillId="6" borderId="39" xfId="0" applyNumberFormat="1" applyFont="1" applyFill="1" applyBorder="1" applyAlignment="1">
      <alignment horizontal="right" vertical="center"/>
    </xf>
    <xf numFmtId="166" fontId="14" fillId="6" borderId="28" xfId="0" applyNumberFormat="1" applyFont="1" applyFill="1" applyBorder="1" applyAlignment="1">
      <alignment horizontal="right" vertical="center"/>
    </xf>
    <xf numFmtId="166" fontId="14" fillId="6" borderId="110" xfId="0" applyNumberFormat="1" applyFont="1" applyFill="1" applyBorder="1" applyAlignment="1">
      <alignment horizontal="right" vertical="center"/>
    </xf>
    <xf numFmtId="166" fontId="14" fillId="6" borderId="96" xfId="0" applyNumberFormat="1" applyFont="1" applyFill="1" applyBorder="1" applyAlignment="1">
      <alignment horizontal="right" vertical="center"/>
    </xf>
    <xf numFmtId="166" fontId="13" fillId="6" borderId="64" xfId="0" applyNumberFormat="1" applyFont="1" applyFill="1" applyBorder="1" applyAlignment="1">
      <alignment horizontal="right" vertical="center"/>
    </xf>
    <xf numFmtId="166" fontId="13" fillId="6" borderId="65" xfId="0" applyNumberFormat="1" applyFont="1" applyFill="1" applyBorder="1" applyAlignment="1">
      <alignment horizontal="right" vertical="center"/>
    </xf>
    <xf numFmtId="166" fontId="13" fillId="6" borderId="75" xfId="0" applyNumberFormat="1" applyFont="1" applyFill="1" applyBorder="1" applyAlignment="1">
      <alignment horizontal="right" vertical="center"/>
    </xf>
    <xf numFmtId="166" fontId="13" fillId="6" borderId="125" xfId="0" applyNumberFormat="1" applyFont="1" applyFill="1" applyBorder="1" applyAlignment="1">
      <alignment horizontal="right" vertical="center"/>
    </xf>
    <xf numFmtId="0" fontId="21" fillId="0" borderId="0" xfId="0" applyFont="1" applyAlignment="1">
      <alignment vertical="top"/>
    </xf>
    <xf numFmtId="49" fontId="13" fillId="5" borderId="87" xfId="0" applyNumberFormat="1" applyFont="1" applyFill="1" applyBorder="1" applyAlignment="1">
      <alignment vertical="center"/>
    </xf>
    <xf numFmtId="49" fontId="13" fillId="5" borderId="88" xfId="0" applyNumberFormat="1" applyFont="1" applyFill="1" applyBorder="1" applyAlignment="1">
      <alignment horizontal="left" vertical="center"/>
    </xf>
    <xf numFmtId="49" fontId="13" fillId="5" borderId="88" xfId="0" applyNumberFormat="1" applyFont="1" applyFill="1" applyBorder="1" applyAlignment="1">
      <alignment horizontal="right" vertical="center"/>
    </xf>
    <xf numFmtId="166" fontId="13" fillId="6" borderId="126" xfId="0" applyNumberFormat="1" applyFont="1" applyFill="1" applyBorder="1" applyAlignment="1">
      <alignment horizontal="right" vertical="center"/>
    </xf>
    <xf numFmtId="166" fontId="13" fillId="6" borderId="127" xfId="0" applyNumberFormat="1" applyFont="1" applyFill="1" applyBorder="1" applyAlignment="1">
      <alignment horizontal="right" vertical="center"/>
    </xf>
    <xf numFmtId="166" fontId="14" fillId="6" borderId="130" xfId="0" applyNumberFormat="1" applyFont="1" applyFill="1" applyBorder="1" applyAlignment="1">
      <alignment horizontal="right" vertical="center"/>
    </xf>
    <xf numFmtId="166" fontId="14" fillId="6" borderId="131" xfId="0" applyNumberFormat="1" applyFont="1" applyFill="1" applyBorder="1" applyAlignment="1">
      <alignment horizontal="right" vertical="center"/>
    </xf>
    <xf numFmtId="166" fontId="14" fillId="6" borderId="132" xfId="0" applyNumberFormat="1" applyFont="1" applyFill="1" applyBorder="1" applyAlignment="1">
      <alignment horizontal="right" vertical="center"/>
    </xf>
    <xf numFmtId="166" fontId="14" fillId="6" borderId="133" xfId="0" applyNumberFormat="1" applyFont="1" applyFill="1" applyBorder="1" applyAlignment="1">
      <alignment horizontal="right" vertical="center"/>
    </xf>
    <xf numFmtId="49" fontId="14" fillId="5" borderId="129" xfId="0" applyNumberFormat="1" applyFont="1" applyFill="1" applyBorder="1" applyAlignment="1">
      <alignment horizontal="centerContinuous" vertical="center"/>
    </xf>
    <xf numFmtId="166" fontId="13" fillId="6" borderId="134" xfId="0" applyNumberFormat="1" applyFont="1" applyFill="1" applyBorder="1" applyAlignment="1">
      <alignment horizontal="right" vertical="center"/>
    </xf>
    <xf numFmtId="166" fontId="14" fillId="6" borderId="135" xfId="0" applyNumberFormat="1" applyFont="1" applyFill="1" applyBorder="1" applyAlignment="1">
      <alignment horizontal="right" vertical="center"/>
    </xf>
    <xf numFmtId="166" fontId="14" fillId="6" borderId="136" xfId="0" applyNumberFormat="1" applyFont="1" applyFill="1" applyBorder="1" applyAlignment="1">
      <alignment horizontal="right" vertical="center"/>
    </xf>
    <xf numFmtId="49" fontId="14" fillId="5" borderId="137" xfId="0" applyNumberFormat="1" applyFont="1" applyFill="1" applyBorder="1" applyAlignment="1">
      <alignment horizontal="centerContinuous" vertical="center"/>
    </xf>
    <xf numFmtId="49" fontId="14" fillId="5" borderId="138" xfId="0" applyNumberFormat="1" applyFont="1" applyFill="1" applyBorder="1" applyAlignment="1">
      <alignment horizontal="centerContinuous" vertical="center"/>
    </xf>
    <xf numFmtId="166" fontId="14" fillId="6" borderId="139" xfId="0" applyNumberFormat="1" applyFont="1" applyFill="1" applyBorder="1" applyAlignment="1">
      <alignment horizontal="right" vertical="center"/>
    </xf>
    <xf numFmtId="166" fontId="14" fillId="6" borderId="140" xfId="0" applyNumberFormat="1" applyFont="1" applyFill="1" applyBorder="1" applyAlignment="1">
      <alignment horizontal="right" vertical="center"/>
    </xf>
    <xf numFmtId="166" fontId="13" fillId="6" borderId="141" xfId="0" applyNumberFormat="1" applyFont="1" applyFill="1" applyBorder="1" applyAlignment="1">
      <alignment horizontal="right" vertical="center"/>
    </xf>
    <xf numFmtId="49" fontId="14" fillId="5" borderId="142" xfId="0" applyNumberFormat="1" applyFont="1" applyFill="1" applyBorder="1" applyAlignment="1">
      <alignment horizontal="centerContinuous" vertical="center"/>
    </xf>
    <xf numFmtId="49" fontId="14" fillId="5" borderId="31" xfId="0" applyNumberFormat="1" applyFont="1" applyFill="1" applyBorder="1" applyAlignment="1">
      <alignment horizontal="centerContinuous" vertical="center"/>
    </xf>
    <xf numFmtId="49" fontId="14" fillId="5" borderId="8" xfId="0" applyNumberFormat="1" applyFont="1" applyFill="1" applyBorder="1" applyAlignment="1">
      <alignment horizontal="centerContinuous" vertical="center"/>
    </xf>
    <xf numFmtId="49" fontId="14" fillId="5" borderId="42" xfId="0" applyNumberFormat="1" applyFont="1" applyFill="1" applyBorder="1" applyAlignment="1">
      <alignment horizontal="center" vertical="center" textRotation="90"/>
    </xf>
    <xf numFmtId="0" fontId="28" fillId="5" borderId="19" xfId="0" applyFont="1" applyFill="1" applyBorder="1" applyAlignment="1">
      <alignment horizontal="center" vertical="center" textRotation="90"/>
    </xf>
    <xf numFmtId="0" fontId="28" fillId="5" borderId="25" xfId="0" applyFont="1" applyFill="1" applyBorder="1" applyAlignment="1">
      <alignment horizontal="center" vertical="center" textRotation="90"/>
    </xf>
    <xf numFmtId="0" fontId="28" fillId="5" borderId="46" xfId="0" applyFont="1" applyFill="1" applyBorder="1" applyAlignment="1">
      <alignment horizontal="center" vertical="center" textRotation="90"/>
    </xf>
    <xf numFmtId="49" fontId="14" fillId="5" borderId="49" xfId="0" applyNumberFormat="1" applyFont="1" applyFill="1" applyBorder="1" applyAlignment="1">
      <alignment horizontal="center" vertical="center" textRotation="90"/>
    </xf>
    <xf numFmtId="166" fontId="6" fillId="6" borderId="67" xfId="0" applyNumberFormat="1" applyFont="1" applyFill="1" applyBorder="1" applyAlignment="1">
      <alignment horizontal="right" vertical="center"/>
    </xf>
    <xf numFmtId="166" fontId="15" fillId="6" borderId="143" xfId="0" applyNumberFormat="1" applyFont="1" applyFill="1" applyBorder="1" applyAlignment="1">
      <alignment horizontal="right" vertical="center"/>
    </xf>
    <xf numFmtId="166" fontId="6" fillId="6" borderId="77" xfId="0" applyNumberFormat="1" applyFont="1" applyFill="1" applyBorder="1" applyAlignment="1">
      <alignment horizontal="right" vertical="center"/>
    </xf>
    <xf numFmtId="0" fontId="14" fillId="3" borderId="0" xfId="0" applyFont="1" applyFill="1" applyAlignment="1" applyProtection="1">
      <alignment vertical="center"/>
      <protection hidden="1"/>
    </xf>
    <xf numFmtId="0" fontId="29" fillId="3" borderId="0" xfId="0" applyFont="1" applyFill="1" applyAlignment="1">
      <alignment vertical="center"/>
    </xf>
    <xf numFmtId="49" fontId="14" fillId="5" borderId="111" xfId="0" applyNumberFormat="1" applyFont="1" applyFill="1" applyBorder="1" applyAlignment="1">
      <alignment horizontal="left" vertical="center"/>
    </xf>
    <xf numFmtId="49" fontId="13" fillId="5" borderId="42" xfId="0" applyNumberFormat="1" applyFont="1" applyFill="1" applyBorder="1" applyAlignment="1">
      <alignment horizontal="centerContinuous" vertical="center"/>
    </xf>
    <xf numFmtId="175" fontId="6" fillId="6" borderId="92" xfId="0" applyNumberFormat="1" applyFont="1" applyFill="1" applyBorder="1" applyAlignment="1">
      <alignment horizontal="right" vertical="center"/>
    </xf>
    <xf numFmtId="49" fontId="17" fillId="5" borderId="144" xfId="0" applyNumberFormat="1" applyFont="1" applyFill="1" applyBorder="1" applyAlignment="1">
      <alignment horizontal="center" vertical="center" textRotation="90" shrinkToFit="1"/>
    </xf>
    <xf numFmtId="0" fontId="16" fillId="0" borderId="0" xfId="0" quotePrefix="1" applyFont="1" applyAlignment="1">
      <alignment vertical="center"/>
    </xf>
    <xf numFmtId="0" fontId="14" fillId="0" borderId="4" xfId="0" quotePrefix="1" applyFont="1" applyBorder="1" applyAlignment="1">
      <alignment vertical="center"/>
    </xf>
    <xf numFmtId="0" fontId="16" fillId="5" borderId="0" xfId="0" applyFont="1" applyFill="1" applyAlignment="1">
      <alignment vertical="center"/>
    </xf>
    <xf numFmtId="166" fontId="15" fillId="6" borderId="145" xfId="0" applyNumberFormat="1" applyFont="1" applyFill="1" applyBorder="1" applyAlignment="1">
      <alignment horizontal="right" vertical="center"/>
    </xf>
    <xf numFmtId="166" fontId="6" fillId="6" borderId="147" xfId="0" applyNumberFormat="1" applyFont="1" applyFill="1" applyBorder="1" applyAlignment="1">
      <alignment horizontal="right" vertical="center"/>
    </xf>
    <xf numFmtId="49" fontId="13" fillId="5" borderId="43" xfId="0" applyNumberFormat="1" applyFont="1" applyFill="1" applyBorder="1" applyAlignment="1">
      <alignment horizontal="centerContinuous" vertical="center"/>
    </xf>
    <xf numFmtId="165" fontId="14" fillId="3" borderId="0" xfId="0" applyNumberFormat="1" applyFont="1" applyFill="1" applyAlignment="1">
      <alignment vertical="center"/>
    </xf>
    <xf numFmtId="166" fontId="14" fillId="3" borderId="0" xfId="0" applyNumberFormat="1" applyFont="1" applyFill="1" applyAlignment="1">
      <alignment vertical="center"/>
    </xf>
    <xf numFmtId="171" fontId="14" fillId="3" borderId="0" xfId="0" applyNumberFormat="1" applyFont="1" applyFill="1" applyAlignment="1">
      <alignment vertical="center"/>
    </xf>
    <xf numFmtId="10" fontId="14" fillId="3" borderId="0" xfId="0" applyNumberFormat="1" applyFont="1" applyFill="1" applyAlignment="1">
      <alignment vertical="center"/>
    </xf>
    <xf numFmtId="167" fontId="14" fillId="3" borderId="0" xfId="0" applyNumberFormat="1" applyFont="1" applyFill="1" applyAlignment="1">
      <alignment vertical="center"/>
    </xf>
    <xf numFmtId="0" fontId="23" fillId="0" borderId="0" xfId="0" applyFont="1" applyAlignment="1" applyProtection="1">
      <alignment horizontal="center" vertical="top"/>
      <protection locked="0"/>
    </xf>
    <xf numFmtId="0" fontId="21" fillId="0" borderId="0" xfId="0" applyFont="1" applyAlignment="1">
      <alignment horizontal="left" vertical="top"/>
    </xf>
    <xf numFmtId="0" fontId="14" fillId="0" borderId="0" xfId="0" applyFont="1" applyAlignment="1">
      <alignment vertical="center"/>
    </xf>
    <xf numFmtId="166" fontId="14" fillId="6" borderId="148" xfId="0" applyNumberFormat="1" applyFont="1" applyFill="1" applyBorder="1" applyAlignment="1">
      <alignment horizontal="right" vertical="center"/>
    </xf>
    <xf numFmtId="166" fontId="14" fillId="6" borderId="149" xfId="0" applyNumberFormat="1" applyFont="1" applyFill="1" applyBorder="1" applyAlignment="1">
      <alignment horizontal="right" vertical="center"/>
    </xf>
    <xf numFmtId="166" fontId="14" fillId="6" borderId="150" xfId="0" applyNumberFormat="1" applyFont="1" applyFill="1" applyBorder="1" applyAlignment="1">
      <alignment horizontal="right" vertical="center"/>
    </xf>
    <xf numFmtId="166" fontId="14" fillId="6" borderId="151" xfId="0" applyNumberFormat="1" applyFont="1" applyFill="1" applyBorder="1" applyAlignment="1">
      <alignment horizontal="right" vertical="center"/>
    </xf>
    <xf numFmtId="3" fontId="15" fillId="5" borderId="8" xfId="0" applyNumberFormat="1" applyFont="1" applyFill="1" applyBorder="1" applyAlignment="1">
      <alignment horizontal="centerContinuous" vertical="center"/>
    </xf>
    <xf numFmtId="3" fontId="15" fillId="5" borderId="108" xfId="0" applyNumberFormat="1" applyFont="1" applyFill="1" applyBorder="1" applyAlignment="1">
      <alignment horizontal="centerContinuous" vertical="center"/>
    </xf>
    <xf numFmtId="3" fontId="13" fillId="5" borderId="10" xfId="0" applyNumberFormat="1" applyFont="1" applyFill="1" applyBorder="1" applyAlignment="1">
      <alignment horizontal="centerContinuous" vertical="center"/>
    </xf>
    <xf numFmtId="176" fontId="14" fillId="6" borderId="17" xfId="0" applyNumberFormat="1" applyFont="1" applyFill="1" applyBorder="1" applyAlignment="1">
      <alignment horizontal="right" vertical="center"/>
    </xf>
    <xf numFmtId="176" fontId="14" fillId="6" borderId="23" xfId="0" applyNumberFormat="1" applyFont="1" applyFill="1" applyBorder="1" applyAlignment="1">
      <alignment horizontal="right" vertical="center"/>
    </xf>
    <xf numFmtId="176" fontId="13" fillId="5" borderId="31" xfId="0" applyNumberFormat="1" applyFont="1" applyFill="1" applyBorder="1" applyAlignment="1">
      <alignment horizontal="centerContinuous" vertical="center"/>
    </xf>
    <xf numFmtId="176" fontId="13" fillId="5" borderId="60" xfId="0" applyNumberFormat="1" applyFont="1" applyFill="1" applyBorder="1" applyAlignment="1">
      <alignment horizontal="centerContinuous" vertical="center"/>
    </xf>
    <xf numFmtId="176" fontId="14" fillId="6" borderId="58" xfId="0" applyNumberFormat="1" applyFont="1" applyFill="1" applyBorder="1" applyAlignment="1">
      <alignment horizontal="right" vertical="center"/>
    </xf>
    <xf numFmtId="176" fontId="14" fillId="6" borderId="29" xfId="0" applyNumberFormat="1" applyFont="1" applyFill="1" applyBorder="1" applyAlignment="1">
      <alignment horizontal="right" vertical="center"/>
    </xf>
    <xf numFmtId="177" fontId="14" fillId="6" borderId="17" xfId="0" applyNumberFormat="1" applyFont="1" applyFill="1" applyBorder="1" applyAlignment="1">
      <alignment horizontal="right" vertical="center"/>
    </xf>
    <xf numFmtId="177" fontId="14" fillId="6" borderId="23" xfId="0" applyNumberFormat="1" applyFont="1" applyFill="1" applyBorder="1" applyAlignment="1">
      <alignment horizontal="right" vertical="center"/>
    </xf>
    <xf numFmtId="177" fontId="14" fillId="6" borderId="124" xfId="0" applyNumberFormat="1" applyFont="1" applyFill="1" applyBorder="1" applyAlignment="1">
      <alignment horizontal="right" vertical="center"/>
    </xf>
    <xf numFmtId="177" fontId="15" fillId="5" borderId="34" xfId="0" applyNumberFormat="1" applyFont="1" applyFill="1" applyBorder="1" applyAlignment="1">
      <alignment horizontal="centerContinuous" vertical="center"/>
    </xf>
    <xf numFmtId="177" fontId="14" fillId="6" borderId="58" xfId="0" applyNumberFormat="1" applyFont="1" applyFill="1" applyBorder="1" applyAlignment="1">
      <alignment horizontal="right" vertical="center"/>
    </xf>
    <xf numFmtId="177" fontId="14" fillId="6" borderId="29" xfId="0" applyNumberFormat="1" applyFont="1" applyFill="1" applyBorder="1" applyAlignment="1">
      <alignment horizontal="right" vertical="center"/>
    </xf>
    <xf numFmtId="177" fontId="13" fillId="5" borderId="34" xfId="0" applyNumberFormat="1" applyFont="1" applyFill="1" applyBorder="1" applyAlignment="1">
      <alignment horizontal="centerContinuous" vertical="center"/>
    </xf>
    <xf numFmtId="0" fontId="19" fillId="5" borderId="152" xfId="0" applyFont="1" applyFill="1" applyBorder="1" applyAlignment="1">
      <alignment horizontal="center" vertical="top"/>
    </xf>
    <xf numFmtId="171" fontId="6" fillId="6" borderId="153" xfId="0" applyNumberFormat="1" applyFont="1" applyFill="1" applyBorder="1" applyAlignment="1">
      <alignment horizontal="right" vertical="center"/>
    </xf>
    <xf numFmtId="171" fontId="6" fillId="6" borderId="67" xfId="0" applyNumberFormat="1" applyFont="1" applyFill="1" applyBorder="1" applyAlignment="1">
      <alignment horizontal="right" vertical="center"/>
    </xf>
    <xf numFmtId="171" fontId="6" fillId="6" borderId="68" xfId="0" applyNumberFormat="1" applyFont="1" applyFill="1" applyBorder="1" applyAlignment="1">
      <alignment horizontal="right" vertical="center"/>
    </xf>
    <xf numFmtId="49" fontId="15" fillId="5" borderId="154" xfId="0" applyNumberFormat="1" applyFont="1" applyFill="1" applyBorder="1" applyAlignment="1">
      <alignment horizontal="centerContinuous" vertical="center"/>
    </xf>
    <xf numFmtId="166" fontId="15" fillId="6" borderId="101" xfId="0" applyNumberFormat="1" applyFont="1" applyFill="1" applyBorder="1" applyAlignment="1">
      <alignment horizontal="right" vertical="center"/>
    </xf>
    <xf numFmtId="49" fontId="15" fillId="5" borderId="31" xfId="0" applyNumberFormat="1" applyFont="1" applyFill="1" applyBorder="1" applyAlignment="1">
      <alignment horizontal="centerContinuous" vertical="center"/>
    </xf>
    <xf numFmtId="171" fontId="15" fillId="6" borderId="143" xfId="0" applyNumberFormat="1" applyFont="1" applyFill="1" applyBorder="1" applyAlignment="1">
      <alignment horizontal="right" vertical="center"/>
    </xf>
    <xf numFmtId="171" fontId="6" fillId="6" borderId="155" xfId="0" applyNumberFormat="1" applyFont="1" applyFill="1" applyBorder="1" applyAlignment="1">
      <alignment horizontal="right" vertical="center"/>
    </xf>
    <xf numFmtId="171" fontId="6" fillId="6" borderId="77" xfId="0" applyNumberFormat="1" applyFont="1" applyFill="1" applyBorder="1" applyAlignment="1">
      <alignment horizontal="right" vertical="center"/>
    </xf>
    <xf numFmtId="171" fontId="6" fillId="6" borderId="156" xfId="0" applyNumberFormat="1" applyFont="1" applyFill="1" applyBorder="1" applyAlignment="1">
      <alignment horizontal="right" vertical="center"/>
    </xf>
    <xf numFmtId="171" fontId="6" fillId="6" borderId="109" xfId="0" applyNumberFormat="1" applyFont="1" applyFill="1" applyBorder="1" applyAlignment="1">
      <alignment horizontal="right" vertical="center"/>
    </xf>
    <xf numFmtId="166" fontId="15" fillId="6" borderId="157" xfId="0" applyNumberFormat="1" applyFont="1" applyFill="1" applyBorder="1" applyAlignment="1">
      <alignment horizontal="right" vertical="center"/>
    </xf>
    <xf numFmtId="166" fontId="6" fillId="6" borderId="155" xfId="0" applyNumberFormat="1" applyFont="1" applyFill="1" applyBorder="1" applyAlignment="1">
      <alignment horizontal="right" vertical="center"/>
    </xf>
    <xf numFmtId="166" fontId="6" fillId="6" borderId="156" xfId="0" applyNumberFormat="1" applyFont="1" applyFill="1" applyBorder="1" applyAlignment="1">
      <alignment horizontal="right" vertical="center"/>
    </xf>
    <xf numFmtId="167" fontId="6" fillId="6" borderId="155" xfId="0" applyNumberFormat="1" applyFont="1" applyFill="1" applyBorder="1" applyAlignment="1">
      <alignment horizontal="right" vertical="center"/>
    </xf>
    <xf numFmtId="167" fontId="6" fillId="6" borderId="68" xfId="0" applyNumberFormat="1" applyFont="1" applyFill="1" applyBorder="1" applyAlignment="1">
      <alignment horizontal="right" vertical="center"/>
    </xf>
    <xf numFmtId="167" fontId="6" fillId="6" borderId="158" xfId="0" applyNumberFormat="1" applyFont="1" applyFill="1" applyBorder="1" applyAlignment="1">
      <alignment horizontal="right" vertical="center"/>
    </xf>
    <xf numFmtId="168" fontId="6" fillId="6" borderId="67" xfId="0" applyNumberFormat="1" applyFont="1" applyFill="1" applyBorder="1" applyAlignment="1">
      <alignment horizontal="right" vertical="center"/>
    </xf>
    <xf numFmtId="167" fontId="6" fillId="6" borderId="77" xfId="0" applyNumberFormat="1" applyFont="1" applyFill="1" applyBorder="1" applyAlignment="1">
      <alignment horizontal="right" vertical="center"/>
    </xf>
    <xf numFmtId="168" fontId="6" fillId="6" borderId="155" xfId="0" applyNumberFormat="1" applyFont="1" applyFill="1" applyBorder="1" applyAlignment="1">
      <alignment horizontal="right" vertical="center"/>
    </xf>
    <xf numFmtId="3" fontId="13" fillId="5" borderId="154" xfId="0" applyNumberFormat="1" applyFont="1" applyFill="1" applyBorder="1" applyAlignment="1">
      <alignment horizontal="centerContinuous" vertical="center"/>
    </xf>
    <xf numFmtId="177" fontId="14" fillId="6" borderId="101" xfId="0" applyNumberFormat="1" applyFont="1" applyFill="1" applyBorder="1" applyAlignment="1">
      <alignment horizontal="right" vertical="center"/>
    </xf>
    <xf numFmtId="177" fontId="14" fillId="6" borderId="67" xfId="0" applyNumberFormat="1" applyFont="1" applyFill="1" applyBorder="1" applyAlignment="1">
      <alignment horizontal="right" vertical="center"/>
    </xf>
    <xf numFmtId="177" fontId="13" fillId="5" borderId="122" xfId="0" applyNumberFormat="1" applyFont="1" applyFill="1" applyBorder="1" applyAlignment="1">
      <alignment horizontal="centerContinuous" vertical="center"/>
    </xf>
    <xf numFmtId="177" fontId="14" fillId="6" borderId="155" xfId="0" applyNumberFormat="1" applyFont="1" applyFill="1" applyBorder="1" applyAlignment="1">
      <alignment horizontal="right" vertical="center"/>
    </xf>
    <xf numFmtId="177" fontId="14" fillId="6" borderId="68" xfId="0" applyNumberFormat="1" applyFont="1" applyFill="1" applyBorder="1" applyAlignment="1">
      <alignment horizontal="right" vertical="center"/>
    </xf>
    <xf numFmtId="166" fontId="15" fillId="5" borderId="154" xfId="0" applyNumberFormat="1" applyFont="1" applyFill="1" applyBorder="1" applyAlignment="1">
      <alignment horizontal="centerContinuous" vertical="center"/>
    </xf>
    <xf numFmtId="176" fontId="14" fillId="6" borderId="101" xfId="0" applyNumberFormat="1" applyFont="1" applyFill="1" applyBorder="1" applyAlignment="1">
      <alignment horizontal="right" vertical="center"/>
    </xf>
    <xf numFmtId="176" fontId="14" fillId="6" borderId="67" xfId="0" applyNumberFormat="1" applyFont="1" applyFill="1" applyBorder="1" applyAlignment="1">
      <alignment horizontal="right" vertical="center"/>
    </xf>
    <xf numFmtId="176" fontId="14" fillId="6" borderId="155" xfId="0" applyNumberFormat="1" applyFont="1" applyFill="1" applyBorder="1" applyAlignment="1">
      <alignment horizontal="right" vertical="center"/>
    </xf>
    <xf numFmtId="176" fontId="14" fillId="6" borderId="68" xfId="0" applyNumberFormat="1" applyFont="1" applyFill="1" applyBorder="1" applyAlignment="1">
      <alignment horizontal="right" vertical="center"/>
    </xf>
    <xf numFmtId="166" fontId="13" fillId="6" borderId="122" xfId="0" applyNumberFormat="1" applyFont="1" applyFill="1" applyBorder="1" applyAlignment="1">
      <alignment horizontal="right" vertical="center"/>
    </xf>
    <xf numFmtId="166" fontId="13" fillId="6" borderId="159" xfId="0" applyNumberFormat="1" applyFont="1" applyFill="1" applyBorder="1" applyAlignment="1">
      <alignment horizontal="right" vertical="center"/>
    </xf>
    <xf numFmtId="166" fontId="14" fillId="6" borderId="155" xfId="0" applyNumberFormat="1" applyFont="1" applyFill="1" applyBorder="1" applyAlignment="1">
      <alignment horizontal="right" vertical="center"/>
    </xf>
    <xf numFmtId="166" fontId="14" fillId="6" borderId="67" xfId="0" applyNumberFormat="1" applyFont="1" applyFill="1" applyBorder="1" applyAlignment="1">
      <alignment horizontal="right" vertical="center"/>
    </xf>
    <xf numFmtId="166" fontId="14" fillId="6" borderId="77" xfId="0" applyNumberFormat="1" applyFont="1" applyFill="1" applyBorder="1" applyAlignment="1">
      <alignment horizontal="right" vertical="center"/>
    </xf>
    <xf numFmtId="166" fontId="14" fillId="6" borderId="68" xfId="0" applyNumberFormat="1" applyFont="1" applyFill="1" applyBorder="1" applyAlignment="1">
      <alignment horizontal="right" vertical="center"/>
    </xf>
    <xf numFmtId="49" fontId="15" fillId="5" borderId="122" xfId="0" applyNumberFormat="1" applyFont="1" applyFill="1" applyBorder="1" applyAlignment="1">
      <alignment horizontal="centerContinuous" vertical="center"/>
    </xf>
    <xf numFmtId="166" fontId="13" fillId="6" borderId="143" xfId="0" applyNumberFormat="1" applyFont="1" applyFill="1" applyBorder="1" applyAlignment="1">
      <alignment horizontal="right" vertical="center"/>
    </xf>
    <xf numFmtId="166" fontId="14" fillId="6" borderId="111" xfId="0" applyNumberFormat="1" applyFont="1" applyFill="1" applyBorder="1" applyAlignment="1">
      <alignment horizontal="right" vertical="center"/>
    </xf>
    <xf numFmtId="166" fontId="14" fillId="6" borderId="109" xfId="0" applyNumberFormat="1" applyFont="1" applyFill="1" applyBorder="1" applyAlignment="1">
      <alignment horizontal="right" vertical="center"/>
    </xf>
    <xf numFmtId="166" fontId="13" fillId="6" borderId="160" xfId="0" applyNumberFormat="1" applyFont="1" applyFill="1" applyBorder="1" applyAlignment="1">
      <alignment horizontal="right" vertical="center"/>
    </xf>
    <xf numFmtId="166" fontId="6" fillId="6" borderId="153" xfId="0" applyNumberFormat="1" applyFont="1" applyFill="1" applyBorder="1" applyAlignment="1">
      <alignment horizontal="right" vertical="center"/>
    </xf>
    <xf numFmtId="166" fontId="6" fillId="6" borderId="109" xfId="0" applyNumberFormat="1" applyFont="1" applyFill="1" applyBorder="1" applyAlignment="1">
      <alignment horizontal="right" vertical="center"/>
    </xf>
    <xf numFmtId="170" fontId="6" fillId="6" borderId="155" xfId="0" applyNumberFormat="1" applyFont="1" applyFill="1" applyBorder="1" applyAlignment="1">
      <alignment horizontal="right" vertical="center"/>
    </xf>
    <xf numFmtId="168" fontId="6" fillId="6" borderId="111" xfId="0" applyNumberFormat="1" applyFont="1" applyFill="1" applyBorder="1" applyAlignment="1">
      <alignment horizontal="right" vertical="center"/>
    </xf>
    <xf numFmtId="170" fontId="6" fillId="6" borderId="77" xfId="0" applyNumberFormat="1" applyFont="1" applyFill="1" applyBorder="1" applyAlignment="1">
      <alignment horizontal="right" vertical="center"/>
    </xf>
    <xf numFmtId="166" fontId="6" fillId="6" borderId="111" xfId="0" applyNumberFormat="1" applyFont="1" applyFill="1" applyBorder="1" applyAlignment="1">
      <alignment horizontal="right" vertical="center"/>
    </xf>
    <xf numFmtId="170" fontId="15" fillId="6" borderId="122" xfId="0" applyNumberFormat="1" applyFont="1" applyFill="1" applyBorder="1" applyAlignment="1">
      <alignment horizontal="right" vertical="center"/>
    </xf>
    <xf numFmtId="175" fontId="6" fillId="6" borderId="153" xfId="0" applyNumberFormat="1" applyFont="1" applyFill="1" applyBorder="1" applyAlignment="1">
      <alignment horizontal="right" vertical="center"/>
    </xf>
    <xf numFmtId="175" fontId="6" fillId="6" borderId="67" xfId="0" applyNumberFormat="1" applyFont="1" applyFill="1" applyBorder="1" applyAlignment="1">
      <alignment horizontal="right" vertical="center"/>
    </xf>
    <xf numFmtId="166" fontId="15" fillId="6" borderId="161" xfId="0" applyNumberFormat="1" applyFont="1" applyFill="1" applyBorder="1" applyAlignment="1">
      <alignment horizontal="right" vertical="center"/>
    </xf>
    <xf numFmtId="166" fontId="6" fillId="6" borderId="160" xfId="0" applyNumberFormat="1" applyFont="1" applyFill="1" applyBorder="1" applyAlignment="1">
      <alignment horizontal="right" vertical="center"/>
    </xf>
    <xf numFmtId="166" fontId="15" fillId="5" borderId="31" xfId="0" applyNumberFormat="1" applyFont="1" applyFill="1" applyBorder="1" applyAlignment="1">
      <alignment horizontal="centerContinuous" vertical="center"/>
    </xf>
    <xf numFmtId="49" fontId="13" fillId="5" borderId="9" xfId="0" applyNumberFormat="1" applyFont="1" applyFill="1" applyBorder="1" applyAlignment="1" applyProtection="1">
      <alignment horizontal="centerContinuous" vertical="center"/>
      <protection locked="0"/>
    </xf>
    <xf numFmtId="49" fontId="15" fillId="5" borderId="9" xfId="0" applyNumberFormat="1" applyFont="1" applyFill="1" applyBorder="1" applyAlignment="1" applyProtection="1">
      <alignment horizontal="centerContinuous" vertical="center"/>
      <protection locked="0"/>
    </xf>
    <xf numFmtId="168" fontId="15" fillId="6" borderId="143" xfId="0" applyNumberFormat="1" applyFont="1" applyFill="1" applyBorder="1" applyAlignment="1">
      <alignment horizontal="right" vertical="center"/>
    </xf>
    <xf numFmtId="168" fontId="6" fillId="6" borderId="68" xfId="0" applyNumberFormat="1" applyFont="1" applyFill="1" applyBorder="1" applyAlignment="1">
      <alignment horizontal="right" vertical="center"/>
    </xf>
    <xf numFmtId="166" fontId="13" fillId="6" borderId="84" xfId="0" applyNumberFormat="1" applyFont="1" applyFill="1" applyBorder="1" applyAlignment="1">
      <alignment horizontal="right" vertical="center"/>
    </xf>
    <xf numFmtId="166" fontId="13" fillId="6" borderId="57" xfId="0" applyNumberFormat="1" applyFont="1" applyFill="1" applyBorder="1" applyAlignment="1">
      <alignment horizontal="right" vertical="center"/>
    </xf>
    <xf numFmtId="168" fontId="6" fillId="6" borderId="110" xfId="0" applyNumberFormat="1" applyFont="1" applyFill="1" applyBorder="1" applyAlignment="1">
      <alignment horizontal="right" vertical="center"/>
    </xf>
    <xf numFmtId="168" fontId="15" fillId="6" borderId="75" xfId="0" applyNumberFormat="1" applyFont="1" applyFill="1" applyBorder="1" applyAlignment="1">
      <alignment horizontal="right" vertical="center"/>
    </xf>
    <xf numFmtId="168" fontId="15" fillId="6" borderId="160" xfId="0" applyNumberFormat="1" applyFont="1" applyFill="1" applyBorder="1" applyAlignment="1">
      <alignment horizontal="right" vertical="center"/>
    </xf>
    <xf numFmtId="166" fontId="15" fillId="6" borderId="159" xfId="0" applyNumberFormat="1" applyFont="1" applyFill="1" applyBorder="1" applyAlignment="1">
      <alignment horizontal="right" vertical="center"/>
    </xf>
    <xf numFmtId="166" fontId="15" fillId="5" borderId="154" xfId="0" applyNumberFormat="1" applyFont="1" applyFill="1" applyBorder="1" applyAlignment="1" applyProtection="1">
      <alignment horizontal="centerContinuous" vertical="center"/>
      <protection locked="0"/>
    </xf>
    <xf numFmtId="49" fontId="13" fillId="5" borderId="154" xfId="0" applyNumberFormat="1" applyFont="1" applyFill="1" applyBorder="1" applyAlignment="1" applyProtection="1">
      <alignment horizontal="centerContinuous" vertical="center"/>
      <protection locked="0"/>
    </xf>
    <xf numFmtId="49" fontId="15" fillId="5" borderId="154" xfId="0" applyNumberFormat="1" applyFont="1" applyFill="1" applyBorder="1" applyAlignment="1" applyProtection="1">
      <alignment horizontal="centerContinuous" vertical="center"/>
      <protection locked="0"/>
    </xf>
    <xf numFmtId="166" fontId="15" fillId="5" borderId="122" xfId="0" applyNumberFormat="1" applyFont="1" applyFill="1" applyBorder="1" applyAlignment="1" applyProtection="1">
      <alignment horizontal="centerContinuous" vertical="center"/>
      <protection locked="0"/>
    </xf>
    <xf numFmtId="177" fontId="14" fillId="6" borderId="109" xfId="0" applyNumberFormat="1" applyFont="1" applyFill="1" applyBorder="1" applyAlignment="1">
      <alignment horizontal="right" vertical="center"/>
    </xf>
    <xf numFmtId="177" fontId="15" fillId="5" borderId="122" xfId="0" applyNumberFormat="1" applyFont="1" applyFill="1" applyBorder="1" applyAlignment="1">
      <alignment horizontal="centerContinuous" vertical="center"/>
    </xf>
    <xf numFmtId="49" fontId="14" fillId="0" borderId="0" xfId="0" applyNumberFormat="1" applyFont="1" applyAlignment="1">
      <alignment vertical="center"/>
    </xf>
    <xf numFmtId="49" fontId="18" fillId="0" borderId="0" xfId="0" applyNumberFormat="1" applyFont="1" applyAlignment="1">
      <alignment vertical="center"/>
    </xf>
    <xf numFmtId="49" fontId="24" fillId="0" borderId="0" xfId="0" applyNumberFormat="1" applyFont="1" applyAlignment="1">
      <alignment horizontal="right" vertical="center"/>
    </xf>
    <xf numFmtId="0" fontId="22" fillId="0" borderId="0" xfId="0" applyFont="1"/>
    <xf numFmtId="49" fontId="14" fillId="0" borderId="0" xfId="0" applyNumberFormat="1" applyFont="1" applyAlignment="1">
      <alignment horizontal="centerContinuous" vertical="center"/>
    </xf>
    <xf numFmtId="49" fontId="14" fillId="0" borderId="0" xfId="0" applyNumberFormat="1" applyFont="1" applyAlignment="1">
      <alignment horizontal="left" vertical="center"/>
    </xf>
    <xf numFmtId="49" fontId="14" fillId="0" borderId="0" xfId="0" applyNumberFormat="1" applyFont="1" applyAlignment="1">
      <alignment horizontal="right" vertical="center"/>
    </xf>
    <xf numFmtId="177" fontId="14" fillId="0" borderId="0" xfId="0" applyNumberFormat="1" applyFont="1" applyAlignment="1">
      <alignment horizontal="right" vertical="center"/>
    </xf>
    <xf numFmtId="177" fontId="14" fillId="0" borderId="0" xfId="0" applyNumberFormat="1" applyFont="1" applyAlignment="1">
      <alignment horizontal="centerContinuous" vertical="center"/>
    </xf>
    <xf numFmtId="0" fontId="14" fillId="0" borderId="0" xfId="0" applyFont="1" applyAlignment="1">
      <alignment horizontal="center"/>
    </xf>
    <xf numFmtId="49" fontId="14" fillId="0" borderId="0" xfId="0" applyNumberFormat="1" applyFont="1" applyAlignment="1">
      <alignment horizontal="center" vertical="center" wrapText="1"/>
    </xf>
    <xf numFmtId="0" fontId="14" fillId="0" borderId="0" xfId="0" applyFont="1" applyAlignment="1">
      <alignment horizontal="right"/>
    </xf>
    <xf numFmtId="3" fontId="14" fillId="0" borderId="0" xfId="0" applyNumberFormat="1" applyFont="1" applyAlignment="1">
      <alignment horizontal="right" vertical="center"/>
    </xf>
    <xf numFmtId="0" fontId="14" fillId="0" borderId="0" xfId="0" applyFont="1" applyAlignment="1">
      <alignment horizontal="right" vertical="top"/>
    </xf>
    <xf numFmtId="165" fontId="14" fillId="0" borderId="0" xfId="10" applyNumberFormat="1" applyFont="1" applyFill="1" applyBorder="1" applyAlignment="1" applyProtection="1">
      <alignment horizontal="right" vertical="center"/>
    </xf>
    <xf numFmtId="0" fontId="16" fillId="0" borderId="0" xfId="0" applyFont="1" applyAlignment="1">
      <alignment vertical="top"/>
    </xf>
    <xf numFmtId="0" fontId="14" fillId="0" borderId="0" xfId="0" applyFont="1"/>
    <xf numFmtId="0" fontId="14" fillId="0" borderId="0" xfId="0" applyFont="1" applyAlignment="1">
      <alignment vertical="top"/>
    </xf>
    <xf numFmtId="165" fontId="14" fillId="0" borderId="0" xfId="10" applyNumberFormat="1" applyFont="1" applyFill="1" applyBorder="1" applyAlignment="1" applyProtection="1">
      <alignment vertical="top"/>
    </xf>
    <xf numFmtId="3" fontId="14" fillId="0" borderId="0" xfId="0" applyNumberFormat="1" applyFont="1" applyAlignment="1">
      <alignment vertical="center"/>
    </xf>
    <xf numFmtId="165" fontId="14" fillId="0" borderId="0" xfId="10" applyNumberFormat="1" applyFont="1" applyFill="1" applyBorder="1" applyAlignment="1" applyProtection="1">
      <alignment vertical="center"/>
    </xf>
    <xf numFmtId="177" fontId="14" fillId="0" borderId="0" xfId="0" applyNumberFormat="1" applyFont="1" applyAlignment="1">
      <alignment vertical="center"/>
    </xf>
    <xf numFmtId="174" fontId="6" fillId="6" borderId="22" xfId="0" applyNumberFormat="1" applyFont="1" applyFill="1" applyBorder="1" applyAlignment="1">
      <alignment horizontal="right" vertical="center"/>
    </xf>
    <xf numFmtId="0" fontId="30" fillId="4" borderId="0" xfId="0" applyFont="1" applyFill="1" applyAlignment="1" applyProtection="1">
      <alignment horizontal="right" vertical="center"/>
      <protection hidden="1"/>
    </xf>
    <xf numFmtId="2" fontId="14" fillId="3" borderId="0" xfId="0" applyNumberFormat="1" applyFont="1" applyFill="1" applyAlignment="1">
      <alignment vertical="center"/>
    </xf>
    <xf numFmtId="168" fontId="14" fillId="6" borderId="16" xfId="0" applyNumberFormat="1" applyFont="1" applyFill="1" applyBorder="1" applyAlignment="1" applyProtection="1">
      <alignment horizontal="right" vertical="center"/>
      <protection locked="0"/>
    </xf>
    <xf numFmtId="168" fontId="14" fillId="6" borderId="101" xfId="0" applyNumberFormat="1" applyFont="1" applyFill="1" applyBorder="1" applyAlignment="1" applyProtection="1">
      <alignment horizontal="right" vertical="center"/>
      <protection locked="0"/>
    </xf>
    <xf numFmtId="167" fontId="14" fillId="6" borderId="28" xfId="0" applyNumberFormat="1" applyFont="1" applyFill="1" applyBorder="1" applyAlignment="1" applyProtection="1">
      <alignment horizontal="right" vertical="center"/>
      <protection locked="0"/>
    </xf>
    <xf numFmtId="167" fontId="14" fillId="6" borderId="68" xfId="0" applyNumberFormat="1" applyFont="1" applyFill="1" applyBorder="1" applyAlignment="1" applyProtection="1">
      <alignment horizontal="right" vertical="center"/>
      <protection locked="0"/>
    </xf>
    <xf numFmtId="171" fontId="13" fillId="6" borderId="93" xfId="0" applyNumberFormat="1" applyFont="1" applyFill="1" applyBorder="1" applyAlignment="1">
      <alignment horizontal="right" vertical="center"/>
    </xf>
    <xf numFmtId="171" fontId="13" fillId="6" borderId="23" xfId="0" applyNumberFormat="1" applyFont="1" applyFill="1" applyBorder="1" applyAlignment="1">
      <alignment horizontal="right" vertical="center"/>
    </xf>
    <xf numFmtId="171" fontId="13" fillId="6" borderId="29" xfId="0" applyNumberFormat="1" applyFont="1" applyFill="1" applyBorder="1" applyAlignment="1">
      <alignment horizontal="right" vertical="center"/>
    </xf>
    <xf numFmtId="174" fontId="15" fillId="6" borderId="45" xfId="0" applyNumberFormat="1" applyFont="1" applyFill="1" applyBorder="1" applyAlignment="1">
      <alignment horizontal="right" vertical="center"/>
    </xf>
    <xf numFmtId="174" fontId="15" fillId="6" borderId="16" xfId="0" applyNumberFormat="1" applyFont="1" applyFill="1" applyBorder="1" applyAlignment="1">
      <alignment horizontal="right" vertical="center"/>
    </xf>
    <xf numFmtId="174" fontId="6" fillId="6" borderId="39" xfId="0" applyNumberFormat="1" applyFont="1" applyFill="1" applyBorder="1" applyAlignment="1">
      <alignment horizontal="right" vertical="center"/>
    </xf>
    <xf numFmtId="174" fontId="6" fillId="6" borderId="28" xfId="0" applyNumberFormat="1" applyFont="1" applyFill="1" applyBorder="1" applyAlignment="1">
      <alignment horizontal="right" vertical="center"/>
    </xf>
    <xf numFmtId="174" fontId="15" fillId="5" borderId="33" xfId="0" applyNumberFormat="1" applyFont="1" applyFill="1" applyBorder="1" applyAlignment="1">
      <alignment horizontal="centerContinuous" vertical="center"/>
    </xf>
    <xf numFmtId="174" fontId="15" fillId="6" borderId="64" xfId="0" applyNumberFormat="1" applyFont="1" applyFill="1" applyBorder="1" applyAlignment="1">
      <alignment horizontal="right" vertical="center"/>
    </xf>
    <xf numFmtId="0" fontId="14" fillId="3" borderId="0" xfId="0" applyFont="1" applyFill="1" applyAlignment="1" applyProtection="1">
      <alignment horizontal="center" vertical="center"/>
      <protection hidden="1"/>
    </xf>
    <xf numFmtId="0" fontId="16" fillId="3" borderId="0" xfId="0" applyFont="1" applyFill="1" applyAlignment="1" applyProtection="1">
      <alignment vertical="center"/>
      <protection hidden="1"/>
    </xf>
    <xf numFmtId="49" fontId="16" fillId="0" borderId="0" xfId="0" applyNumberFormat="1" applyFont="1" applyAlignment="1" applyProtection="1">
      <alignment vertical="center"/>
      <protection hidden="1"/>
    </xf>
    <xf numFmtId="0" fontId="16" fillId="0" borderId="0" xfId="0" applyFont="1" applyAlignment="1" applyProtection="1">
      <alignment vertical="center"/>
      <protection locked="0"/>
    </xf>
    <xf numFmtId="0" fontId="16" fillId="0" borderId="0" xfId="0" applyFont="1" applyAlignment="1" applyProtection="1">
      <alignment vertical="center"/>
      <protection hidden="1"/>
    </xf>
    <xf numFmtId="0" fontId="16" fillId="0" borderId="0" xfId="0" quotePrefix="1" applyFont="1" applyAlignment="1" applyProtection="1">
      <alignment vertical="top"/>
      <protection locked="0"/>
    </xf>
    <xf numFmtId="49" fontId="16" fillId="0" borderId="0" xfId="0" applyNumberFormat="1" applyFont="1" applyAlignment="1" applyProtection="1">
      <alignment vertical="top"/>
      <protection hidden="1"/>
    </xf>
    <xf numFmtId="0" fontId="18" fillId="3" borderId="0" xfId="0" applyFont="1" applyFill="1" applyAlignment="1" applyProtection="1">
      <alignment vertical="center"/>
      <protection hidden="1"/>
    </xf>
    <xf numFmtId="0" fontId="14" fillId="0" borderId="4" xfId="0" applyFont="1" applyBorder="1" applyAlignment="1" applyProtection="1">
      <alignment vertical="center"/>
      <protection locked="0"/>
    </xf>
    <xf numFmtId="49" fontId="14" fillId="0" borderId="4" xfId="0" applyNumberFormat="1" applyFont="1" applyBorder="1" applyAlignment="1" applyProtection="1">
      <alignment vertical="center"/>
      <protection hidden="1"/>
    </xf>
    <xf numFmtId="49" fontId="18" fillId="0" borderId="4" xfId="0" applyNumberFormat="1" applyFont="1" applyBorder="1" applyAlignment="1" applyProtection="1">
      <alignment vertical="center"/>
      <protection hidden="1"/>
    </xf>
    <xf numFmtId="49" fontId="24" fillId="0" borderId="4" xfId="0" applyNumberFormat="1" applyFont="1" applyBorder="1" applyAlignment="1" applyProtection="1">
      <alignment horizontal="right" vertical="center"/>
      <protection locked="0"/>
    </xf>
    <xf numFmtId="0" fontId="13" fillId="3" borderId="0" xfId="0" applyFont="1" applyFill="1" applyAlignment="1" applyProtection="1">
      <alignment horizontal="center" vertical="center"/>
      <protection hidden="1"/>
    </xf>
    <xf numFmtId="0" fontId="14" fillId="3" borderId="11" xfId="0" applyFont="1" applyFill="1" applyBorder="1" applyAlignment="1" applyProtection="1">
      <alignment vertical="center"/>
      <protection hidden="1"/>
    </xf>
    <xf numFmtId="0" fontId="19" fillId="5" borderId="152" xfId="0" applyFont="1" applyFill="1" applyBorder="1" applyAlignment="1" applyProtection="1">
      <alignment horizontal="center" vertical="top"/>
      <protection locked="0"/>
    </xf>
    <xf numFmtId="0" fontId="14" fillId="3" borderId="11" xfId="0" applyFont="1" applyFill="1" applyBorder="1" applyAlignment="1" applyProtection="1">
      <alignment vertical="center"/>
      <protection locked="0"/>
    </xf>
    <xf numFmtId="49" fontId="13" fillId="5" borderId="108" xfId="0" applyNumberFormat="1" applyFont="1" applyFill="1" applyBorder="1" applyAlignment="1">
      <alignment horizontal="centerContinuous" vertical="center"/>
    </xf>
    <xf numFmtId="49" fontId="13" fillId="5" borderId="12" xfId="0" applyNumberFormat="1" applyFont="1" applyFill="1" applyBorder="1" applyAlignment="1" applyProtection="1">
      <alignment vertical="center"/>
      <protection locked="0"/>
    </xf>
    <xf numFmtId="165" fontId="6" fillId="6" borderId="155" xfId="0" applyNumberFormat="1" applyFont="1" applyFill="1" applyBorder="1" applyAlignment="1" applyProtection="1">
      <alignment horizontal="right" vertical="center"/>
      <protection locked="0"/>
    </xf>
    <xf numFmtId="49" fontId="13" fillId="5" borderId="41" xfId="0" applyNumberFormat="1" applyFont="1" applyFill="1" applyBorder="1" applyAlignment="1" applyProtection="1">
      <alignment vertical="center"/>
      <protection locked="0"/>
    </xf>
    <xf numFmtId="49" fontId="14" fillId="5" borderId="43" xfId="0" applyNumberFormat="1" applyFont="1" applyFill="1" applyBorder="1" applyAlignment="1" applyProtection="1">
      <alignment horizontal="left" vertical="center"/>
      <protection locked="0"/>
    </xf>
    <xf numFmtId="165" fontId="6" fillId="6" borderId="111" xfId="0" applyNumberFormat="1" applyFont="1" applyFill="1" applyBorder="1" applyAlignment="1" applyProtection="1">
      <alignment horizontal="right" vertical="center"/>
      <protection locked="0"/>
    </xf>
    <xf numFmtId="49" fontId="14" fillId="5" borderId="20" xfId="0" applyNumberFormat="1" applyFont="1" applyFill="1" applyBorder="1" applyAlignment="1" applyProtection="1">
      <alignment horizontal="left" vertical="center"/>
      <protection locked="0"/>
    </xf>
    <xf numFmtId="165" fontId="6" fillId="6" borderId="67" xfId="0" applyNumberFormat="1" applyFont="1" applyFill="1" applyBorder="1" applyAlignment="1" applyProtection="1">
      <alignment horizontal="right" vertical="center"/>
      <protection locked="0"/>
    </xf>
    <xf numFmtId="165" fontId="14" fillId="6" borderId="68" xfId="0" applyNumberFormat="1" applyFont="1" applyFill="1" applyBorder="1" applyAlignment="1" applyProtection="1">
      <alignment horizontal="right" vertical="center"/>
      <protection locked="0"/>
    </xf>
    <xf numFmtId="0" fontId="21" fillId="0" borderId="0" xfId="0" applyFont="1" applyProtection="1">
      <protection hidden="1"/>
    </xf>
    <xf numFmtId="0" fontId="22" fillId="0" borderId="0" xfId="0" applyFont="1" applyProtection="1">
      <protection hidden="1"/>
    </xf>
    <xf numFmtId="0" fontId="22" fillId="0" borderId="0" xfId="0" applyFont="1" applyAlignment="1" applyProtection="1">
      <alignment horizontal="right"/>
      <protection locked="0"/>
    </xf>
    <xf numFmtId="0" fontId="21" fillId="3" borderId="0" xfId="0" applyFont="1" applyFill="1" applyAlignment="1" applyProtection="1">
      <alignment vertical="center"/>
      <protection hidden="1"/>
    </xf>
    <xf numFmtId="0" fontId="2" fillId="4" borderId="0" xfId="0" applyFont="1" applyFill="1" applyAlignment="1" applyProtection="1">
      <alignment horizontal="right" vertical="center" wrapText="1"/>
      <protection hidden="1"/>
    </xf>
    <xf numFmtId="0" fontId="2" fillId="4" borderId="207" xfId="0" applyFont="1" applyFill="1" applyBorder="1" applyAlignment="1" applyProtection="1">
      <alignment horizontal="left" vertical="center"/>
      <protection hidden="1"/>
    </xf>
    <xf numFmtId="0" fontId="2" fillId="4" borderId="207" xfId="0" applyFont="1" applyFill="1" applyBorder="1" applyAlignment="1" applyProtection="1">
      <alignment horizontal="right" vertical="center"/>
      <protection hidden="1"/>
    </xf>
    <xf numFmtId="0" fontId="2" fillId="4" borderId="207" xfId="0" applyFont="1" applyFill="1" applyBorder="1" applyAlignment="1" applyProtection="1">
      <alignment horizontal="right" vertical="center" wrapText="1"/>
      <protection hidden="1"/>
    </xf>
    <xf numFmtId="0" fontId="2" fillId="4" borderId="208" xfId="0" applyFont="1" applyFill="1" applyBorder="1" applyAlignment="1" applyProtection="1">
      <alignment horizontal="left" vertical="center"/>
      <protection hidden="1"/>
    </xf>
    <xf numFmtId="0" fontId="2" fillId="4" borderId="208" xfId="0" applyFont="1" applyFill="1" applyBorder="1" applyAlignment="1" applyProtection="1">
      <alignment horizontal="right" vertical="center"/>
      <protection hidden="1"/>
    </xf>
    <xf numFmtId="0" fontId="2" fillId="4" borderId="208" xfId="0" applyFont="1" applyFill="1" applyBorder="1" applyAlignment="1" applyProtection="1">
      <alignment horizontal="right" vertical="center" wrapText="1"/>
      <protection hidden="1"/>
    </xf>
    <xf numFmtId="165" fontId="14" fillId="3" borderId="0" xfId="10" applyNumberFormat="1" applyFont="1" applyFill="1" applyAlignment="1" applyProtection="1">
      <alignment vertical="center"/>
    </xf>
    <xf numFmtId="175" fontId="14" fillId="3" borderId="0" xfId="0" applyNumberFormat="1" applyFont="1" applyFill="1" applyAlignment="1">
      <alignment vertical="center"/>
    </xf>
    <xf numFmtId="165" fontId="14" fillId="0" borderId="0" xfId="10" applyNumberFormat="1" applyFont="1" applyFill="1" applyAlignment="1" applyProtection="1">
      <alignment vertical="center"/>
    </xf>
    <xf numFmtId="0" fontId="19" fillId="5" borderId="187" xfId="0" applyFont="1" applyFill="1" applyBorder="1" applyAlignment="1">
      <alignment horizontal="center" vertical="top"/>
    </xf>
    <xf numFmtId="49" fontId="15" fillId="5" borderId="108" xfId="0" applyNumberFormat="1" applyFont="1" applyFill="1" applyBorder="1" applyAlignment="1">
      <alignment horizontal="centerContinuous" vertical="center"/>
    </xf>
    <xf numFmtId="166" fontId="15" fillId="6" borderId="103" xfId="0" applyNumberFormat="1" applyFont="1" applyFill="1" applyBorder="1" applyAlignment="1">
      <alignment horizontal="right" vertical="center"/>
    </xf>
    <xf numFmtId="166" fontId="6" fillId="6" borderId="115" xfId="0" applyNumberFormat="1" applyFont="1" applyFill="1" applyBorder="1" applyAlignment="1">
      <alignment horizontal="right" vertical="center"/>
    </xf>
    <xf numFmtId="166" fontId="6" fillId="6" borderId="114" xfId="0" applyNumberFormat="1" applyFont="1" applyFill="1" applyBorder="1" applyAlignment="1">
      <alignment horizontal="right" vertical="center"/>
    </xf>
    <xf numFmtId="166" fontId="15" fillId="6" borderId="211" xfId="0" applyNumberFormat="1" applyFont="1" applyFill="1" applyBorder="1" applyAlignment="1">
      <alignment horizontal="right" vertical="center"/>
    </xf>
    <xf numFmtId="166" fontId="6" fillId="6" borderId="212" xfId="0" applyNumberFormat="1" applyFont="1" applyFill="1" applyBorder="1" applyAlignment="1">
      <alignment horizontal="right" vertical="center"/>
    </xf>
    <xf numFmtId="166" fontId="6" fillId="6" borderId="213" xfId="0" applyNumberFormat="1" applyFont="1" applyFill="1" applyBorder="1" applyAlignment="1">
      <alignment horizontal="right" vertical="center"/>
    </xf>
    <xf numFmtId="166" fontId="6" fillId="6" borderId="214" xfId="0" applyNumberFormat="1" applyFont="1" applyFill="1" applyBorder="1" applyAlignment="1">
      <alignment horizontal="right" vertical="center"/>
    </xf>
    <xf numFmtId="166" fontId="15" fillId="6" borderId="215" xfId="0" applyNumberFormat="1" applyFont="1" applyFill="1" applyBorder="1" applyAlignment="1">
      <alignment horizontal="right" vertical="center"/>
    </xf>
    <xf numFmtId="166" fontId="15" fillId="6" borderId="216" xfId="0" applyNumberFormat="1" applyFont="1" applyFill="1" applyBorder="1" applyAlignment="1">
      <alignment horizontal="right" vertical="center"/>
    </xf>
    <xf numFmtId="166" fontId="6" fillId="6" borderId="217" xfId="0" applyNumberFormat="1" applyFont="1" applyFill="1" applyBorder="1" applyAlignment="1">
      <alignment horizontal="right" vertical="center"/>
    </xf>
    <xf numFmtId="166" fontId="6" fillId="6" borderId="104" xfId="0" applyNumberFormat="1" applyFont="1" applyFill="1" applyBorder="1" applyAlignment="1">
      <alignment horizontal="right" vertical="center"/>
    </xf>
    <xf numFmtId="166" fontId="15" fillId="5" borderId="60" xfId="0" applyNumberFormat="1" applyFont="1" applyFill="1" applyBorder="1" applyAlignment="1">
      <alignment horizontal="centerContinuous" vertical="center"/>
    </xf>
    <xf numFmtId="166" fontId="15" fillId="5" borderId="108" xfId="0" applyNumberFormat="1" applyFont="1" applyFill="1" applyBorder="1" applyAlignment="1">
      <alignment horizontal="centerContinuous" vertical="center"/>
    </xf>
    <xf numFmtId="167" fontId="6" fillId="6" borderId="114" xfId="0" applyNumberFormat="1" applyFont="1" applyFill="1" applyBorder="1" applyAlignment="1">
      <alignment horizontal="right" vertical="center"/>
    </xf>
    <xf numFmtId="175" fontId="6" fillId="6" borderId="218" xfId="0" applyNumberFormat="1" applyFont="1" applyFill="1" applyBorder="1" applyAlignment="1">
      <alignment horizontal="right" vertical="center"/>
    </xf>
    <xf numFmtId="175" fontId="6" fillId="6" borderId="115" xfId="0" applyNumberFormat="1" applyFont="1" applyFill="1" applyBorder="1" applyAlignment="1">
      <alignment horizontal="right" vertical="center"/>
    </xf>
    <xf numFmtId="175" fontId="6" fillId="6" borderId="28" xfId="0" applyNumberFormat="1" applyFont="1" applyFill="1" applyBorder="1" applyAlignment="1">
      <alignment horizontal="right" vertical="center"/>
    </xf>
    <xf numFmtId="168" fontId="15" fillId="6" borderId="211" xfId="0" applyNumberFormat="1" applyFont="1" applyFill="1" applyBorder="1" applyAlignment="1">
      <alignment horizontal="right" vertical="center"/>
    </xf>
    <xf numFmtId="168" fontId="15" fillId="6" borderId="213" xfId="0" applyNumberFormat="1" applyFont="1" applyFill="1" applyBorder="1" applyAlignment="1">
      <alignment horizontal="right" vertical="center"/>
    </xf>
    <xf numFmtId="168" fontId="6" fillId="6" borderId="104" xfId="0" applyNumberFormat="1" applyFont="1" applyFill="1" applyBorder="1" applyAlignment="1">
      <alignment horizontal="right" vertical="center"/>
    </xf>
    <xf numFmtId="168" fontId="6" fillId="6" borderId="115" xfId="0" applyNumberFormat="1" applyFont="1" applyFill="1" applyBorder="1" applyAlignment="1">
      <alignment horizontal="right" vertical="center"/>
    </xf>
    <xf numFmtId="168" fontId="6" fillId="6" borderId="114" xfId="0" applyNumberFormat="1" applyFont="1" applyFill="1" applyBorder="1" applyAlignment="1">
      <alignment horizontal="right" vertical="center"/>
    </xf>
    <xf numFmtId="170" fontId="6" fillId="6" borderId="212" xfId="0" applyNumberFormat="1" applyFont="1" applyFill="1" applyBorder="1" applyAlignment="1">
      <alignment horizontal="right" vertical="center"/>
    </xf>
    <xf numFmtId="170" fontId="6" fillId="6" borderId="114" xfId="0" applyNumberFormat="1" applyFont="1" applyFill="1" applyBorder="1" applyAlignment="1">
      <alignment horizontal="right" vertical="center"/>
    </xf>
    <xf numFmtId="167" fontId="6" fillId="6" borderId="212" xfId="0" applyNumberFormat="1" applyFont="1" applyFill="1" applyBorder="1" applyAlignment="1">
      <alignment horizontal="right" vertical="center"/>
    </xf>
    <xf numFmtId="168" fontId="6" fillId="6" borderId="212" xfId="0" applyNumberFormat="1" applyFont="1" applyFill="1" applyBorder="1" applyAlignment="1">
      <alignment horizontal="right" vertical="center"/>
    </xf>
    <xf numFmtId="170" fontId="6" fillId="6" borderId="214" xfId="0" applyNumberFormat="1" applyFont="1" applyFill="1" applyBorder="1" applyAlignment="1">
      <alignment horizontal="right" vertical="center"/>
    </xf>
    <xf numFmtId="170" fontId="15" fillId="6" borderId="60" xfId="0" applyNumberFormat="1" applyFont="1" applyFill="1" applyBorder="1" applyAlignment="1">
      <alignment horizontal="right" vertical="center"/>
    </xf>
    <xf numFmtId="168" fontId="15" fillId="6" borderId="101" xfId="0" applyNumberFormat="1" applyFont="1" applyFill="1" applyBorder="1" applyAlignment="1" applyProtection="1">
      <alignment horizontal="right" vertical="center"/>
      <protection locked="0"/>
    </xf>
    <xf numFmtId="168" fontId="6" fillId="6" borderId="107" xfId="0" applyNumberFormat="1" applyFont="1" applyFill="1" applyBorder="1" applyAlignment="1" applyProtection="1">
      <alignment horizontal="right" vertical="center"/>
      <protection locked="0"/>
    </xf>
    <xf numFmtId="49" fontId="15" fillId="5" borderId="108" xfId="0" applyNumberFormat="1" applyFont="1" applyFill="1" applyBorder="1" applyAlignment="1" applyProtection="1">
      <alignment horizontal="centerContinuous" vertical="center"/>
      <protection locked="0"/>
    </xf>
    <xf numFmtId="171" fontId="15" fillId="6" borderId="103" xfId="0" applyNumberFormat="1" applyFont="1" applyFill="1" applyBorder="1" applyAlignment="1" applyProtection="1">
      <alignment horizontal="right" vertical="center"/>
      <protection locked="0"/>
    </xf>
    <xf numFmtId="171" fontId="6" fillId="6" borderId="113" xfId="0" applyNumberFormat="1" applyFont="1" applyFill="1" applyBorder="1" applyAlignment="1" applyProtection="1">
      <alignment horizontal="right" vertical="center"/>
      <protection locked="0"/>
    </xf>
    <xf numFmtId="166" fontId="15" fillId="5" borderId="60" xfId="0" applyNumberFormat="1" applyFont="1" applyFill="1" applyBorder="1" applyAlignment="1" applyProtection="1">
      <alignment horizontal="centerContinuous" vertical="center"/>
      <protection locked="0"/>
    </xf>
    <xf numFmtId="171" fontId="15" fillId="6" borderId="104" xfId="0" applyNumberFormat="1" applyFont="1" applyFill="1" applyBorder="1" applyAlignment="1" applyProtection="1">
      <alignment horizontal="right" vertical="center"/>
      <protection locked="0"/>
    </xf>
    <xf numFmtId="171" fontId="6" fillId="6" borderId="114" xfId="0" applyNumberFormat="1" applyFont="1" applyFill="1" applyBorder="1" applyAlignment="1" applyProtection="1">
      <alignment horizontal="right" vertical="center"/>
      <protection locked="0"/>
    </xf>
    <xf numFmtId="168" fontId="14" fillId="6" borderId="103" xfId="0" applyNumberFormat="1" applyFont="1" applyFill="1" applyBorder="1" applyAlignment="1" applyProtection="1">
      <alignment horizontal="right" vertical="center"/>
      <protection locked="0"/>
    </xf>
    <xf numFmtId="167" fontId="14" fillId="6" borderId="114" xfId="0" applyNumberFormat="1" applyFont="1" applyFill="1" applyBorder="1" applyAlignment="1" applyProtection="1">
      <alignment horizontal="right" vertical="center"/>
      <protection locked="0"/>
    </xf>
    <xf numFmtId="0" fontId="19" fillId="5" borderId="187" xfId="0" applyFont="1" applyFill="1" applyBorder="1" applyAlignment="1" applyProtection="1">
      <alignment horizontal="center" vertical="top"/>
      <protection locked="0"/>
    </xf>
    <xf numFmtId="165" fontId="6" fillId="6" borderId="212" xfId="0" applyNumberFormat="1" applyFont="1" applyFill="1" applyBorder="1" applyAlignment="1" applyProtection="1">
      <alignment horizontal="right" vertical="center"/>
      <protection locked="0"/>
    </xf>
    <xf numFmtId="165" fontId="6" fillId="6" borderId="104" xfId="0" applyNumberFormat="1" applyFont="1" applyFill="1" applyBorder="1" applyAlignment="1" applyProtection="1">
      <alignment horizontal="right" vertical="center"/>
      <protection locked="0"/>
    </xf>
    <xf numFmtId="165" fontId="6" fillId="6" borderId="115" xfId="0" applyNumberFormat="1" applyFont="1" applyFill="1" applyBorder="1" applyAlignment="1" applyProtection="1">
      <alignment horizontal="right" vertical="center"/>
      <protection locked="0"/>
    </xf>
    <xf numFmtId="165" fontId="14" fillId="6" borderId="114" xfId="0" applyNumberFormat="1" applyFont="1" applyFill="1" applyBorder="1" applyAlignment="1" applyProtection="1">
      <alignment horizontal="right" vertical="center"/>
      <protection locked="0"/>
    </xf>
    <xf numFmtId="0" fontId="19" fillId="5" borderId="5" xfId="0" applyFont="1" applyFill="1" applyBorder="1" applyAlignment="1" applyProtection="1">
      <alignment horizontal="center" vertical="top"/>
      <protection locked="0"/>
    </xf>
    <xf numFmtId="49" fontId="13" fillId="5" borderId="112" xfId="0" applyNumberFormat="1" applyFont="1" applyFill="1" applyBorder="1" applyAlignment="1">
      <alignment horizontal="centerContinuous" vertical="center"/>
    </xf>
    <xf numFmtId="165" fontId="6" fillId="6" borderId="45" xfId="0" applyNumberFormat="1" applyFont="1" applyFill="1" applyBorder="1" applyAlignment="1" applyProtection="1">
      <alignment horizontal="right" vertical="center"/>
      <protection locked="0"/>
    </xf>
    <xf numFmtId="165" fontId="6" fillId="6" borderId="110" xfId="0" applyNumberFormat="1" applyFont="1" applyFill="1" applyBorder="1" applyAlignment="1" applyProtection="1">
      <alignment horizontal="right" vertical="center"/>
      <protection locked="0"/>
    </xf>
    <xf numFmtId="165" fontId="6" fillId="6" borderId="22" xfId="0" applyNumberFormat="1" applyFont="1" applyFill="1" applyBorder="1" applyAlignment="1" applyProtection="1">
      <alignment horizontal="right" vertical="center"/>
      <protection locked="0"/>
    </xf>
    <xf numFmtId="165" fontId="14" fillId="6" borderId="28" xfId="0" applyNumberFormat="1" applyFont="1" applyFill="1" applyBorder="1" applyAlignment="1" applyProtection="1">
      <alignment horizontal="right" vertical="center"/>
      <protection locked="0"/>
    </xf>
    <xf numFmtId="166" fontId="6" fillId="6" borderId="218" xfId="0" applyNumberFormat="1" applyFont="1" applyFill="1" applyBorder="1" applyAlignment="1">
      <alignment horizontal="right" vertical="center"/>
    </xf>
    <xf numFmtId="166" fontId="6" fillId="6" borderId="113" xfId="0" applyNumberFormat="1" applyFont="1" applyFill="1" applyBorder="1" applyAlignment="1">
      <alignment horizontal="right" vertical="center"/>
    </xf>
    <xf numFmtId="166" fontId="13" fillId="6" borderId="60" xfId="0" applyNumberFormat="1" applyFont="1" applyFill="1" applyBorder="1" applyAlignment="1">
      <alignment horizontal="right" vertical="center"/>
    </xf>
    <xf numFmtId="166" fontId="13" fillId="6" borderId="211" xfId="0" applyNumberFormat="1" applyFont="1" applyFill="1" applyBorder="1" applyAlignment="1">
      <alignment horizontal="right" vertical="center"/>
    </xf>
    <xf numFmtId="166" fontId="14" fillId="6" borderId="104" xfId="0" applyNumberFormat="1" applyFont="1" applyFill="1" applyBorder="1" applyAlignment="1">
      <alignment horizontal="right" vertical="center"/>
    </xf>
    <xf numFmtId="166" fontId="14" fillId="6" borderId="115" xfId="0" applyNumberFormat="1" applyFont="1" applyFill="1" applyBorder="1" applyAlignment="1">
      <alignment horizontal="right" vertical="center"/>
    </xf>
    <xf numFmtId="166" fontId="14" fillId="6" borderId="113" xfId="0" applyNumberFormat="1" applyFont="1" applyFill="1" applyBorder="1" applyAlignment="1">
      <alignment horizontal="right" vertical="center"/>
    </xf>
    <xf numFmtId="166" fontId="13" fillId="6" borderId="213" xfId="0" applyNumberFormat="1" applyFont="1" applyFill="1" applyBorder="1" applyAlignment="1">
      <alignment horizontal="right" vertical="center"/>
    </xf>
    <xf numFmtId="166" fontId="13" fillId="6" borderId="197" xfId="0" applyNumberFormat="1" applyFont="1" applyFill="1" applyBorder="1" applyAlignment="1">
      <alignment horizontal="right" vertical="center"/>
    </xf>
    <xf numFmtId="166" fontId="14" fillId="6" borderId="212" xfId="0" applyNumberFormat="1" applyFont="1" applyFill="1" applyBorder="1" applyAlignment="1">
      <alignment horizontal="right" vertical="center"/>
    </xf>
    <xf numFmtId="166" fontId="14" fillId="6" borderId="214" xfId="0" applyNumberFormat="1" applyFont="1" applyFill="1" applyBorder="1" applyAlignment="1">
      <alignment horizontal="right" vertical="center"/>
    </xf>
    <xf numFmtId="166" fontId="14" fillId="6" borderId="114" xfId="0" applyNumberFormat="1" applyFont="1" applyFill="1" applyBorder="1" applyAlignment="1">
      <alignment horizontal="right" vertical="center"/>
    </xf>
    <xf numFmtId="49" fontId="13" fillId="5" borderId="33" xfId="0" applyNumberFormat="1" applyFont="1" applyFill="1" applyBorder="1" applyAlignment="1">
      <alignment horizontal="centerContinuous" vertical="center"/>
    </xf>
    <xf numFmtId="49" fontId="13" fillId="5" borderId="34" xfId="0" applyNumberFormat="1" applyFont="1" applyFill="1" applyBorder="1" applyAlignment="1">
      <alignment horizontal="centerContinuous" vertical="center"/>
    </xf>
    <xf numFmtId="0" fontId="21" fillId="0" borderId="0" xfId="0" applyFont="1" applyAlignment="1">
      <alignment horizontal="left" vertical="top" wrapText="1"/>
    </xf>
    <xf numFmtId="176" fontId="14" fillId="5" borderId="31" xfId="0" applyNumberFormat="1" applyFont="1" applyFill="1" applyBorder="1" applyAlignment="1">
      <alignment horizontal="centerContinuous" vertical="center"/>
    </xf>
    <xf numFmtId="177" fontId="14" fillId="5" borderId="122" xfId="0" applyNumberFormat="1" applyFont="1" applyFill="1" applyBorder="1" applyAlignment="1">
      <alignment horizontal="centerContinuous" vertical="center"/>
    </xf>
    <xf numFmtId="167" fontId="6" fillId="6" borderId="166" xfId="0" applyNumberFormat="1" applyFont="1" applyFill="1" applyBorder="1" applyAlignment="1">
      <alignment horizontal="right" vertical="center"/>
    </xf>
    <xf numFmtId="168" fontId="6" fillId="6" borderId="115" xfId="0" applyNumberFormat="1" applyFont="1" applyFill="1" applyBorder="1" applyAlignment="1" applyProtection="1">
      <alignment horizontal="right" vertical="center"/>
      <protection locked="0"/>
    </xf>
    <xf numFmtId="167" fontId="6" fillId="6" borderId="214" xfId="0" applyNumberFormat="1" applyFont="1" applyFill="1" applyBorder="1" applyAlignment="1">
      <alignment horizontal="right" vertical="center"/>
    </xf>
    <xf numFmtId="49" fontId="14" fillId="5" borderId="155" xfId="0" applyNumberFormat="1" applyFont="1" applyFill="1" applyBorder="1" applyAlignment="1">
      <alignment horizontal="left" vertical="center"/>
    </xf>
    <xf numFmtId="49" fontId="14" fillId="5" borderId="208" xfId="0" applyNumberFormat="1" applyFont="1" applyFill="1" applyBorder="1" applyAlignment="1">
      <alignment horizontal="left" vertical="center"/>
    </xf>
    <xf numFmtId="49" fontId="14" fillId="5" borderId="208" xfId="0" applyNumberFormat="1" applyFont="1" applyFill="1" applyBorder="1" applyAlignment="1">
      <alignment horizontal="right" vertical="center"/>
    </xf>
    <xf numFmtId="171" fontId="6" fillId="6" borderId="110" xfId="0" applyNumberFormat="1" applyFont="1" applyFill="1" applyBorder="1" applyAlignment="1">
      <alignment horizontal="right" vertical="center"/>
    </xf>
    <xf numFmtId="171" fontId="6" fillId="6" borderId="111" xfId="0" applyNumberFormat="1" applyFont="1" applyFill="1" applyBorder="1" applyAlignment="1">
      <alignment horizontal="right" vertical="center"/>
    </xf>
    <xf numFmtId="49" fontId="14" fillId="5" borderId="207" xfId="0" applyNumberFormat="1" applyFont="1" applyFill="1" applyBorder="1" applyAlignment="1">
      <alignment horizontal="left" vertical="center"/>
    </xf>
    <xf numFmtId="49" fontId="14" fillId="5" borderId="207" xfId="0" applyNumberFormat="1" applyFont="1" applyFill="1" applyBorder="1" applyAlignment="1">
      <alignment horizontal="right" vertical="center"/>
    </xf>
    <xf numFmtId="171" fontId="6" fillId="6" borderId="96" xfId="0" applyNumberFormat="1" applyFont="1" applyFill="1" applyBorder="1" applyAlignment="1">
      <alignment horizontal="right" vertical="center"/>
    </xf>
    <xf numFmtId="49" fontId="14" fillId="5" borderId="4" xfId="0" applyNumberFormat="1" applyFont="1" applyFill="1" applyBorder="1" applyAlignment="1">
      <alignment horizontal="left" vertical="center"/>
    </xf>
    <xf numFmtId="49" fontId="14" fillId="5" borderId="4" xfId="0" applyNumberFormat="1" applyFont="1" applyFill="1" applyBorder="1" applyAlignment="1">
      <alignment horizontal="right" vertical="center"/>
    </xf>
    <xf numFmtId="49" fontId="14" fillId="5" borderId="219" xfId="0" applyNumberFormat="1" applyFont="1" applyFill="1" applyBorder="1" applyAlignment="1">
      <alignment horizontal="left" vertical="center"/>
    </xf>
    <xf numFmtId="49" fontId="14" fillId="5" borderId="207" xfId="0" applyNumberFormat="1" applyFont="1" applyFill="1" applyBorder="1" applyAlignment="1" applyProtection="1">
      <alignment horizontal="left" vertical="center"/>
      <protection locked="0"/>
    </xf>
    <xf numFmtId="49" fontId="14" fillId="5" borderId="207" xfId="0" applyNumberFormat="1" applyFont="1" applyFill="1" applyBorder="1" applyAlignment="1" applyProtection="1">
      <alignment horizontal="right" vertical="center"/>
      <protection locked="0"/>
    </xf>
    <xf numFmtId="9" fontId="14" fillId="0" borderId="0" xfId="10" applyFont="1" applyFill="1" applyBorder="1" applyAlignment="1" applyProtection="1">
      <alignment horizontal="right" vertical="center"/>
    </xf>
    <xf numFmtId="0" fontId="14" fillId="8" borderId="0" xfId="0" applyFont="1" applyFill="1" applyAlignment="1">
      <alignment vertical="center"/>
    </xf>
    <xf numFmtId="165" fontId="0" fillId="0" borderId="0" xfId="10" applyNumberFormat="1" applyFont="1" applyAlignment="1"/>
    <xf numFmtId="168" fontId="15" fillId="6" borderId="157" xfId="0" applyNumberFormat="1" applyFont="1" applyFill="1" applyBorder="1" applyAlignment="1">
      <alignment horizontal="right" vertical="center"/>
    </xf>
    <xf numFmtId="168" fontId="15" fillId="6" borderId="56" xfId="0" applyNumberFormat="1" applyFont="1" applyFill="1" applyBorder="1" applyAlignment="1">
      <alignment horizontal="right" vertical="center"/>
    </xf>
    <xf numFmtId="168" fontId="6" fillId="6" borderId="156" xfId="0" applyNumberFormat="1" applyFont="1" applyFill="1" applyBorder="1" applyAlignment="1">
      <alignment horizontal="right" vertical="center"/>
    </xf>
    <xf numFmtId="168" fontId="6" fillId="6" borderId="90" xfId="0" applyNumberFormat="1" applyFont="1" applyFill="1" applyBorder="1" applyAlignment="1">
      <alignment horizontal="right" vertical="center"/>
    </xf>
    <xf numFmtId="3" fontId="14" fillId="0" borderId="0" xfId="0" applyNumberFormat="1" applyFont="1" applyAlignment="1">
      <alignment horizontal="right" vertical="top"/>
    </xf>
    <xf numFmtId="0" fontId="25" fillId="5" borderId="5" xfId="0" applyFont="1" applyFill="1" applyBorder="1" applyAlignment="1">
      <alignment horizontal="center" vertical="top"/>
    </xf>
    <xf numFmtId="0" fontId="25" fillId="5" borderId="152" xfId="0" applyFont="1" applyFill="1" applyBorder="1" applyAlignment="1">
      <alignment horizontal="center" vertical="top"/>
    </xf>
    <xf numFmtId="0" fontId="25" fillId="5" borderId="187" xfId="0" applyFont="1" applyFill="1" applyBorder="1" applyAlignment="1">
      <alignment horizontal="center" vertical="top"/>
    </xf>
    <xf numFmtId="49" fontId="13" fillId="5" borderId="9" xfId="0" applyNumberFormat="1" applyFont="1" applyFill="1" applyBorder="1" applyAlignment="1">
      <alignment horizontal="centerContinuous" vertical="center"/>
    </xf>
    <xf numFmtId="49" fontId="13" fillId="5" borderId="154" xfId="0" applyNumberFormat="1" applyFont="1" applyFill="1" applyBorder="1" applyAlignment="1">
      <alignment horizontal="centerContinuous" vertical="center"/>
    </xf>
    <xf numFmtId="166" fontId="13" fillId="6" borderId="16" xfId="0" applyNumberFormat="1" applyFont="1" applyFill="1" applyBorder="1" applyAlignment="1">
      <alignment horizontal="right" vertical="center"/>
    </xf>
    <xf numFmtId="166" fontId="13" fillId="6" borderId="101" xfId="0" applyNumberFormat="1" applyFont="1" applyFill="1" applyBorder="1" applyAlignment="1">
      <alignment horizontal="right" vertical="center"/>
    </xf>
    <xf numFmtId="166" fontId="13" fillId="6" borderId="103" xfId="0" applyNumberFormat="1" applyFont="1" applyFill="1" applyBorder="1" applyAlignment="1">
      <alignment horizontal="right" vertical="center"/>
    </xf>
    <xf numFmtId="49" fontId="13" fillId="5" borderId="60" xfId="0" applyNumberFormat="1" applyFont="1" applyFill="1" applyBorder="1" applyAlignment="1">
      <alignment horizontal="centerContinuous" vertical="center"/>
    </xf>
    <xf numFmtId="166" fontId="13" fillId="5" borderId="9" xfId="0" applyNumberFormat="1" applyFont="1" applyFill="1" applyBorder="1" applyAlignment="1">
      <alignment horizontal="centerContinuous" vertical="center"/>
    </xf>
    <xf numFmtId="166" fontId="13" fillId="5" borderId="154" xfId="0" applyNumberFormat="1" applyFont="1" applyFill="1" applyBorder="1" applyAlignment="1">
      <alignment horizontal="centerContinuous" vertical="center"/>
    </xf>
    <xf numFmtId="166" fontId="13" fillId="5" borderId="108" xfId="0" applyNumberFormat="1" applyFont="1" applyFill="1" applyBorder="1" applyAlignment="1">
      <alignment horizontal="centerContinuous" vertical="center"/>
    </xf>
    <xf numFmtId="166" fontId="14" fillId="6" borderId="16" xfId="0" applyNumberFormat="1" applyFont="1" applyFill="1" applyBorder="1" applyAlignment="1">
      <alignment horizontal="right" vertical="center"/>
    </xf>
    <xf numFmtId="166" fontId="14" fillId="6" borderId="101" xfId="0" applyNumberFormat="1" applyFont="1" applyFill="1" applyBorder="1" applyAlignment="1">
      <alignment horizontal="right" vertical="center"/>
    </xf>
    <xf numFmtId="166" fontId="14" fillId="6" borderId="103" xfId="0" applyNumberFormat="1" applyFont="1" applyFill="1" applyBorder="1" applyAlignment="1">
      <alignment horizontal="right" vertical="center"/>
    </xf>
    <xf numFmtId="174" fontId="14" fillId="6" borderId="22" xfId="0" applyNumberFormat="1" applyFont="1" applyFill="1" applyBorder="1" applyAlignment="1">
      <alignment horizontal="right" vertical="center"/>
    </xf>
    <xf numFmtId="174" fontId="14" fillId="6" borderId="67" xfId="0" applyNumberFormat="1" applyFont="1" applyFill="1" applyBorder="1" applyAlignment="1">
      <alignment horizontal="right" vertical="center"/>
    </xf>
    <xf numFmtId="174" fontId="14" fillId="6" borderId="115" xfId="0" applyNumberFormat="1" applyFont="1" applyFill="1" applyBorder="1" applyAlignment="1">
      <alignment horizontal="right" vertical="center"/>
    </xf>
    <xf numFmtId="167" fontId="14" fillId="6" borderId="28" xfId="0" applyNumberFormat="1" applyFont="1" applyFill="1" applyBorder="1" applyAlignment="1">
      <alignment horizontal="right" vertical="center"/>
    </xf>
    <xf numFmtId="167" fontId="14" fillId="6" borderId="68" xfId="0" applyNumberFormat="1" applyFont="1" applyFill="1" applyBorder="1" applyAlignment="1">
      <alignment horizontal="right" vertical="center"/>
    </xf>
    <xf numFmtId="167" fontId="14" fillId="6" borderId="114" xfId="0" applyNumberFormat="1" applyFont="1" applyFill="1" applyBorder="1" applyAlignment="1">
      <alignment horizontal="right" vertical="center"/>
    </xf>
    <xf numFmtId="166" fontId="13" fillId="5" borderId="33" xfId="0" applyNumberFormat="1" applyFont="1" applyFill="1" applyBorder="1" applyAlignment="1">
      <alignment horizontal="centerContinuous" vertical="center"/>
    </xf>
    <xf numFmtId="166" fontId="13" fillId="5" borderId="34" xfId="0" applyNumberFormat="1" applyFont="1" applyFill="1" applyBorder="1" applyAlignment="1">
      <alignment horizontal="centerContinuous" vertical="center"/>
    </xf>
    <xf numFmtId="166" fontId="13" fillId="5" borderId="60" xfId="0" applyNumberFormat="1" applyFont="1" applyFill="1" applyBorder="1" applyAlignment="1">
      <alignment horizontal="centerContinuous" vertical="center"/>
    </xf>
    <xf numFmtId="0" fontId="14" fillId="7" borderId="0" xfId="0" applyFont="1" applyFill="1" applyAlignment="1">
      <alignment vertical="center"/>
    </xf>
    <xf numFmtId="0" fontId="19" fillId="5" borderId="223" xfId="0" applyFont="1" applyFill="1" applyBorder="1" applyAlignment="1">
      <alignment horizontal="center" vertical="top"/>
    </xf>
    <xf numFmtId="166" fontId="15" fillId="6" borderId="224" xfId="0" applyNumberFormat="1" applyFont="1" applyFill="1" applyBorder="1" applyAlignment="1">
      <alignment horizontal="right" vertical="center"/>
    </xf>
    <xf numFmtId="166" fontId="6" fillId="6" borderId="225" xfId="0" applyNumberFormat="1" applyFont="1" applyFill="1" applyBorder="1" applyAlignment="1">
      <alignment horizontal="right" vertical="center"/>
    </xf>
    <xf numFmtId="166" fontId="6" fillId="6" borderId="226" xfId="0" applyNumberFormat="1" applyFont="1" applyFill="1" applyBorder="1" applyAlignment="1">
      <alignment horizontal="right" vertical="center"/>
    </xf>
    <xf numFmtId="170" fontId="6" fillId="6" borderId="225" xfId="0" applyNumberFormat="1" applyFont="1" applyFill="1" applyBorder="1" applyAlignment="1">
      <alignment horizontal="right" vertical="center"/>
    </xf>
    <xf numFmtId="170" fontId="6" fillId="6" borderId="116" xfId="0" applyNumberFormat="1" applyFont="1" applyFill="1" applyBorder="1" applyAlignment="1">
      <alignment horizontal="right" vertical="center"/>
    </xf>
    <xf numFmtId="167" fontId="6" fillId="6" borderId="225" xfId="0" applyNumberFormat="1" applyFont="1" applyFill="1" applyBorder="1" applyAlignment="1">
      <alignment horizontal="right" vertical="center"/>
    </xf>
    <xf numFmtId="167" fontId="6" fillId="6" borderId="116" xfId="0" applyNumberFormat="1" applyFont="1" applyFill="1" applyBorder="1" applyAlignment="1">
      <alignment horizontal="right" vertical="center"/>
    </xf>
    <xf numFmtId="168" fontId="6" fillId="6" borderId="102" xfId="0" applyNumberFormat="1" applyFont="1" applyFill="1" applyBorder="1" applyAlignment="1">
      <alignment horizontal="right" vertical="center"/>
    </xf>
    <xf numFmtId="170" fontId="6" fillId="6" borderId="226" xfId="0" applyNumberFormat="1" applyFont="1" applyFill="1" applyBorder="1" applyAlignment="1">
      <alignment horizontal="right" vertical="center"/>
    </xf>
    <xf numFmtId="168" fontId="6" fillId="6" borderId="225" xfId="0" applyNumberFormat="1" applyFont="1" applyFill="1" applyBorder="1" applyAlignment="1">
      <alignment horizontal="right" vertical="center"/>
    </xf>
    <xf numFmtId="166" fontId="6" fillId="6" borderId="227" xfId="0" applyNumberFormat="1" applyFont="1" applyFill="1" applyBorder="1" applyAlignment="1">
      <alignment horizontal="right" vertical="center"/>
    </xf>
    <xf numFmtId="166" fontId="6" fillId="6" borderId="116" xfId="0" applyNumberFormat="1" applyFont="1" applyFill="1" applyBorder="1" applyAlignment="1">
      <alignment horizontal="right" vertical="center"/>
    </xf>
    <xf numFmtId="170" fontId="15" fillId="6" borderId="128" xfId="0" applyNumberFormat="1" applyFont="1" applyFill="1" applyBorder="1" applyAlignment="1">
      <alignment horizontal="right" vertical="center"/>
    </xf>
    <xf numFmtId="167" fontId="6" fillId="6" borderId="222" xfId="0" applyNumberFormat="1" applyFont="1" applyFill="1" applyBorder="1" applyAlignment="1">
      <alignment horizontal="right" vertical="center"/>
    </xf>
    <xf numFmtId="168" fontId="6" fillId="6" borderId="227" xfId="0" applyNumberFormat="1" applyFont="1" applyFill="1" applyBorder="1" applyAlignment="1" applyProtection="1">
      <alignment horizontal="right" vertical="center"/>
      <protection locked="0"/>
    </xf>
    <xf numFmtId="167" fontId="6" fillId="6" borderId="226" xfId="0" applyNumberFormat="1" applyFont="1" applyFill="1" applyBorder="1" applyAlignment="1">
      <alignment horizontal="right" vertical="center"/>
    </xf>
    <xf numFmtId="49" fontId="14" fillId="5" borderId="72" xfId="0" applyNumberFormat="1" applyFont="1" applyFill="1" applyBorder="1" applyAlignment="1">
      <alignment horizontal="left" vertical="center"/>
    </xf>
    <xf numFmtId="0" fontId="21" fillId="0" borderId="0" xfId="0" applyFont="1" applyAlignment="1">
      <alignment vertical="center"/>
    </xf>
    <xf numFmtId="166" fontId="6" fillId="6" borderId="106" xfId="0" applyNumberFormat="1" applyFont="1" applyFill="1" applyBorder="1" applyAlignment="1">
      <alignment horizontal="right" vertical="center"/>
    </xf>
    <xf numFmtId="166" fontId="6" fillId="6" borderId="107" xfId="0" applyNumberFormat="1" applyFont="1" applyFill="1" applyBorder="1" applyAlignment="1">
      <alignment horizontal="right" vertical="center"/>
    </xf>
    <xf numFmtId="166" fontId="6" fillId="6" borderId="11" xfId="0" applyNumberFormat="1" applyFont="1" applyFill="1" applyBorder="1" applyAlignment="1">
      <alignment horizontal="right" vertical="center"/>
    </xf>
    <xf numFmtId="166" fontId="6" fillId="6" borderId="210" xfId="0" applyNumberFormat="1" applyFont="1" applyFill="1" applyBorder="1" applyAlignment="1">
      <alignment horizontal="right" vertical="center"/>
    </xf>
    <xf numFmtId="166" fontId="6" fillId="6" borderId="220" xfId="0" applyNumberFormat="1" applyFont="1" applyFill="1" applyBorder="1" applyAlignment="1">
      <alignment horizontal="right" vertical="center"/>
    </xf>
    <xf numFmtId="166" fontId="6" fillId="6" borderId="221" xfId="0" applyNumberFormat="1" applyFont="1" applyFill="1" applyBorder="1" applyAlignment="1">
      <alignment horizontal="right" vertical="center"/>
    </xf>
    <xf numFmtId="166" fontId="14" fillId="6" borderId="75" xfId="0" applyNumberFormat="1" applyFont="1" applyFill="1" applyBorder="1" applyAlignment="1">
      <alignment horizontal="right" vertical="center"/>
    </xf>
    <xf numFmtId="166" fontId="14" fillId="6" borderId="160" xfId="0" applyNumberFormat="1" applyFont="1" applyFill="1" applyBorder="1" applyAlignment="1">
      <alignment horizontal="right" vertical="center"/>
    </xf>
    <xf numFmtId="166" fontId="14" fillId="6" borderId="213" xfId="0" applyNumberFormat="1" applyFont="1" applyFill="1" applyBorder="1" applyAlignment="1">
      <alignment horizontal="right" vertical="center"/>
    </xf>
    <xf numFmtId="166" fontId="14" fillId="6" borderId="106" xfId="0" applyNumberFormat="1" applyFont="1" applyFill="1" applyBorder="1" applyAlignment="1">
      <alignment horizontal="right" vertical="center"/>
    </xf>
    <xf numFmtId="166" fontId="14" fillId="6" borderId="107" xfId="0" applyNumberFormat="1" applyFont="1" applyFill="1" applyBorder="1" applyAlignment="1">
      <alignment horizontal="right" vertical="center"/>
    </xf>
    <xf numFmtId="166" fontId="14" fillId="6" borderId="11" xfId="0" applyNumberFormat="1" applyFont="1" applyFill="1" applyBorder="1" applyAlignment="1">
      <alignment horizontal="right" vertical="center"/>
    </xf>
    <xf numFmtId="166" fontId="13" fillId="5" borderId="122" xfId="0" applyNumberFormat="1" applyFont="1" applyFill="1" applyBorder="1" applyAlignment="1">
      <alignment horizontal="centerContinuous" vertical="center"/>
    </xf>
    <xf numFmtId="166" fontId="13" fillId="5" borderId="31" xfId="0" applyNumberFormat="1" applyFont="1" applyFill="1" applyBorder="1" applyAlignment="1">
      <alignment horizontal="centerContinuous" vertical="center"/>
    </xf>
    <xf numFmtId="166" fontId="14" fillId="6" borderId="210" xfId="0" applyNumberFormat="1" applyFont="1" applyFill="1" applyBorder="1" applyAlignment="1">
      <alignment horizontal="right" vertical="center"/>
    </xf>
    <xf numFmtId="166" fontId="14" fillId="6" borderId="220" xfId="0" applyNumberFormat="1" applyFont="1" applyFill="1" applyBorder="1" applyAlignment="1">
      <alignment horizontal="right" vertical="center"/>
    </xf>
    <xf numFmtId="166" fontId="14" fillId="6" borderId="221" xfId="0" applyNumberFormat="1" applyFont="1" applyFill="1" applyBorder="1" applyAlignment="1">
      <alignment horizontal="right" vertical="center"/>
    </xf>
    <xf numFmtId="166" fontId="15" fillId="5" borderId="108" xfId="0" applyNumberFormat="1" applyFont="1" applyFill="1" applyBorder="1" applyAlignment="1" applyProtection="1">
      <alignment horizontal="centerContinuous" vertical="center"/>
      <protection locked="0"/>
    </xf>
    <xf numFmtId="168" fontId="15" fillId="6" borderId="103" xfId="0" applyNumberFormat="1" applyFont="1" applyFill="1" applyBorder="1" applyAlignment="1" applyProtection="1">
      <alignment horizontal="right" vertical="center"/>
      <protection locked="0"/>
    </xf>
    <xf numFmtId="168" fontId="6" fillId="6" borderId="11" xfId="0" applyNumberFormat="1" applyFont="1" applyFill="1" applyBorder="1" applyAlignment="1" applyProtection="1">
      <alignment horizontal="right" vertical="center"/>
      <protection locked="0"/>
    </xf>
    <xf numFmtId="168" fontId="15" fillId="6" borderId="16" xfId="0" applyNumberFormat="1" applyFont="1" applyFill="1" applyBorder="1" applyAlignment="1" applyProtection="1">
      <alignment horizontal="right" vertical="center"/>
      <protection locked="0"/>
    </xf>
    <xf numFmtId="168" fontId="6" fillId="6" borderId="210" xfId="0" applyNumberFormat="1" applyFont="1" applyFill="1" applyBorder="1" applyAlignment="1" applyProtection="1">
      <alignment horizontal="right" vertical="center"/>
      <protection locked="0"/>
    </xf>
    <xf numFmtId="167" fontId="6" fillId="6" borderId="165" xfId="0" applyNumberFormat="1" applyFont="1" applyFill="1" applyBorder="1" applyAlignment="1">
      <alignment horizontal="right" vertical="center"/>
    </xf>
    <xf numFmtId="168" fontId="6" fillId="6" borderId="22" xfId="0" applyNumberFormat="1" applyFont="1" applyFill="1" applyBorder="1" applyAlignment="1" applyProtection="1">
      <alignment horizontal="right" vertical="center"/>
      <protection locked="0"/>
    </xf>
    <xf numFmtId="166" fontId="14" fillId="6" borderId="76" xfId="0" applyNumberFormat="1" applyFont="1" applyFill="1" applyBorder="1" applyAlignment="1">
      <alignment horizontal="right" vertical="center"/>
    </xf>
    <xf numFmtId="166" fontId="14" fillId="6" borderId="91" xfId="0" applyNumberFormat="1" applyFont="1" applyFill="1" applyBorder="1" applyAlignment="1">
      <alignment horizontal="right" vertical="center"/>
    </xf>
    <xf numFmtId="0" fontId="21" fillId="0" borderId="0" xfId="0" applyFont="1" applyAlignment="1" applyProtection="1">
      <alignment horizontal="left" vertical="top" wrapText="1"/>
      <protection locked="0"/>
    </xf>
    <xf numFmtId="170" fontId="15" fillId="6" borderId="31" xfId="0" applyNumberFormat="1" applyFont="1" applyFill="1" applyBorder="1" applyAlignment="1">
      <alignment horizontal="right" vertical="center"/>
    </xf>
    <xf numFmtId="0" fontId="19" fillId="5" borderId="188" xfId="0" applyFont="1" applyFill="1" applyBorder="1" applyAlignment="1">
      <alignment horizontal="center" vertical="top"/>
    </xf>
    <xf numFmtId="49" fontId="15" fillId="5" borderId="94" xfId="0" applyNumberFormat="1" applyFont="1" applyFill="1" applyBorder="1" applyAlignment="1" applyProtection="1">
      <alignment horizontal="centerContinuous" vertical="center"/>
      <protection locked="0"/>
    </xf>
    <xf numFmtId="49" fontId="14" fillId="5" borderId="14" xfId="0" applyNumberFormat="1" applyFont="1" applyFill="1" applyBorder="1" applyAlignment="1" applyProtection="1">
      <alignment horizontal="left" vertical="center"/>
      <protection locked="0"/>
    </xf>
    <xf numFmtId="49" fontId="14" fillId="5" borderId="24" xfId="0" applyNumberFormat="1" applyFont="1" applyFill="1" applyBorder="1" applyAlignment="1" applyProtection="1">
      <alignment vertical="center"/>
      <protection locked="0"/>
    </xf>
    <xf numFmtId="49" fontId="15" fillId="5" borderId="4" xfId="0" applyNumberFormat="1" applyFont="1" applyFill="1" applyBorder="1" applyAlignment="1" applyProtection="1">
      <alignment horizontal="left" vertical="center"/>
      <protection locked="0"/>
    </xf>
    <xf numFmtId="49" fontId="14" fillId="5" borderId="4" xfId="0" applyNumberFormat="1" applyFont="1" applyFill="1" applyBorder="1" applyAlignment="1" applyProtection="1">
      <alignment horizontal="left" vertical="center"/>
      <protection locked="0"/>
    </xf>
    <xf numFmtId="49" fontId="14" fillId="5" borderId="4" xfId="0" applyNumberFormat="1" applyFont="1" applyFill="1" applyBorder="1" applyAlignment="1" applyProtection="1">
      <alignment horizontal="right" vertical="center"/>
      <protection locked="0"/>
    </xf>
    <xf numFmtId="49" fontId="14" fillId="5" borderId="219" xfId="0" applyNumberFormat="1" applyFont="1" applyFill="1" applyBorder="1" applyAlignment="1" applyProtection="1">
      <alignment horizontal="left" vertical="center"/>
      <protection locked="0"/>
    </xf>
    <xf numFmtId="49" fontId="13" fillId="5" borderId="230" xfId="0" applyNumberFormat="1" applyFont="1" applyFill="1" applyBorder="1" applyAlignment="1" applyProtection="1">
      <alignment horizontal="centerContinuous" vertical="center"/>
      <protection locked="0"/>
    </xf>
    <xf numFmtId="49" fontId="13" fillId="5" borderId="94" xfId="0" applyNumberFormat="1" applyFont="1" applyFill="1" applyBorder="1" applyAlignment="1" applyProtection="1">
      <alignment horizontal="centerContinuous" vertical="center"/>
      <protection locked="0"/>
    </xf>
    <xf numFmtId="49" fontId="14" fillId="5" borderId="208" xfId="0" applyNumberFormat="1" applyFont="1" applyFill="1" applyBorder="1" applyAlignment="1" applyProtection="1">
      <alignment horizontal="left" vertical="center"/>
      <protection locked="0"/>
    </xf>
    <xf numFmtId="49" fontId="14" fillId="5" borderId="208" xfId="0" applyNumberFormat="1" applyFont="1" applyFill="1" applyBorder="1" applyAlignment="1" applyProtection="1">
      <alignment horizontal="right" vertical="center"/>
      <protection locked="0"/>
    </xf>
    <xf numFmtId="0" fontId="33" fillId="0" borderId="51" xfId="0" applyFont="1" applyBorder="1"/>
    <xf numFmtId="0" fontId="14" fillId="0" borderId="0" xfId="0" applyFont="1" applyAlignment="1">
      <alignment horizontal="center" vertical="top"/>
    </xf>
    <xf numFmtId="3" fontId="14" fillId="0" borderId="0" xfId="0" applyNumberFormat="1" applyFont="1" applyAlignment="1">
      <alignment horizontal="center" vertical="center"/>
    </xf>
    <xf numFmtId="177" fontId="14" fillId="0" borderId="0" xfId="0" applyNumberFormat="1" applyFont="1" applyAlignment="1">
      <alignment horizontal="left" vertical="center"/>
    </xf>
    <xf numFmtId="168" fontId="15" fillId="6" borderId="216" xfId="0" applyNumberFormat="1" applyFont="1" applyFill="1" applyBorder="1" applyAlignment="1">
      <alignment horizontal="right" vertical="center"/>
    </xf>
    <xf numFmtId="168" fontId="6" fillId="6" borderId="217" xfId="0" applyNumberFormat="1" applyFont="1" applyFill="1" applyBorder="1" applyAlignment="1">
      <alignment horizontal="right" vertical="center"/>
    </xf>
    <xf numFmtId="171" fontId="15" fillId="6" borderId="211" xfId="0" applyNumberFormat="1" applyFont="1" applyFill="1" applyBorder="1" applyAlignment="1">
      <alignment horizontal="right" vertical="center"/>
    </xf>
    <xf numFmtId="171" fontId="6" fillId="6" borderId="212" xfId="0" applyNumberFormat="1" applyFont="1" applyFill="1" applyBorder="1" applyAlignment="1">
      <alignment horizontal="right" vertical="center"/>
    </xf>
    <xf numFmtId="171" fontId="6" fillId="6" borderId="104" xfId="0" applyNumberFormat="1" applyFont="1" applyFill="1" applyBorder="1" applyAlignment="1">
      <alignment horizontal="right" vertical="center"/>
    </xf>
    <xf numFmtId="171" fontId="6" fillId="6" borderId="115" xfId="0" applyNumberFormat="1" applyFont="1" applyFill="1" applyBorder="1" applyAlignment="1">
      <alignment horizontal="right" vertical="center"/>
    </xf>
    <xf numFmtId="171" fontId="6" fillId="6" borderId="113" xfId="0" applyNumberFormat="1" applyFont="1" applyFill="1" applyBorder="1" applyAlignment="1">
      <alignment horizontal="right" vertical="center"/>
    </xf>
    <xf numFmtId="171" fontId="6" fillId="6" borderId="214" xfId="0" applyNumberFormat="1" applyFont="1" applyFill="1" applyBorder="1" applyAlignment="1">
      <alignment horizontal="right" vertical="center"/>
    </xf>
    <xf numFmtId="171" fontId="6" fillId="6" borderId="217" xfId="0" applyNumberFormat="1" applyFont="1" applyFill="1" applyBorder="1" applyAlignment="1">
      <alignment horizontal="right" vertical="center"/>
    </xf>
    <xf numFmtId="49" fontId="14" fillId="5" borderId="13" xfId="0" applyNumberFormat="1" applyFont="1" applyFill="1" applyBorder="1" applyAlignment="1">
      <alignment horizontal="centerContinuous" vertical="center"/>
    </xf>
    <xf numFmtId="49" fontId="14" fillId="5" borderId="14" xfId="0" applyNumberFormat="1" applyFont="1" applyFill="1" applyBorder="1" applyAlignment="1">
      <alignment horizontal="centerContinuous" vertical="center"/>
    </xf>
    <xf numFmtId="49" fontId="14" fillId="5" borderId="19" xfId="0" applyNumberFormat="1" applyFont="1" applyFill="1" applyBorder="1" applyAlignment="1">
      <alignment horizontal="centerContinuous" vertical="center"/>
    </xf>
    <xf numFmtId="49" fontId="14" fillId="5" borderId="20" xfId="0" applyNumberFormat="1" applyFont="1" applyFill="1" applyBorder="1" applyAlignment="1">
      <alignment horizontal="centerContinuous" vertical="center"/>
    </xf>
    <xf numFmtId="166" fontId="15" fillId="6" borderId="125" xfId="0" applyNumberFormat="1" applyFont="1" applyFill="1" applyBorder="1" applyAlignment="1">
      <alignment horizontal="right" vertical="center"/>
    </xf>
    <xf numFmtId="49" fontId="15" fillId="5" borderId="112" xfId="0" applyNumberFormat="1" applyFont="1" applyFill="1" applyBorder="1" applyAlignment="1">
      <alignment horizontal="centerContinuous" vertical="center"/>
    </xf>
    <xf numFmtId="166" fontId="6" fillId="6" borderId="231" xfId="0" applyNumberFormat="1" applyFont="1" applyFill="1" applyBorder="1" applyAlignment="1">
      <alignment horizontal="right" vertical="center"/>
    </xf>
    <xf numFmtId="166" fontId="6" fillId="6" borderId="232" xfId="0" applyNumberFormat="1" applyFont="1" applyFill="1" applyBorder="1" applyAlignment="1">
      <alignment horizontal="right" vertical="center"/>
    </xf>
    <xf numFmtId="170" fontId="6" fillId="6" borderId="231" xfId="0" applyNumberFormat="1" applyFont="1" applyFill="1" applyBorder="1" applyAlignment="1">
      <alignment horizontal="right" vertical="center"/>
    </xf>
    <xf numFmtId="170" fontId="6" fillId="6" borderId="147" xfId="0" applyNumberFormat="1" applyFont="1" applyFill="1" applyBorder="1" applyAlignment="1">
      <alignment horizontal="right" vertical="center"/>
    </xf>
    <xf numFmtId="167" fontId="6" fillId="6" borderId="231" xfId="0" applyNumberFormat="1" applyFont="1" applyFill="1" applyBorder="1" applyAlignment="1">
      <alignment horizontal="right" vertical="center"/>
    </xf>
    <xf numFmtId="167" fontId="6" fillId="6" borderId="147" xfId="0" applyNumberFormat="1" applyFont="1" applyFill="1" applyBorder="1" applyAlignment="1">
      <alignment horizontal="right" vertical="center"/>
    </xf>
    <xf numFmtId="168" fontId="6" fillId="6" borderId="231" xfId="0" applyNumberFormat="1" applyFont="1" applyFill="1" applyBorder="1" applyAlignment="1">
      <alignment horizontal="right" vertical="center"/>
    </xf>
    <xf numFmtId="170" fontId="6" fillId="6" borderId="232" xfId="0" applyNumberFormat="1" applyFont="1" applyFill="1" applyBorder="1" applyAlignment="1">
      <alignment horizontal="right" vertical="center"/>
    </xf>
    <xf numFmtId="166" fontId="6" fillId="6" borderId="233" xfId="0" applyNumberFormat="1" applyFont="1" applyFill="1" applyBorder="1" applyAlignment="1">
      <alignment horizontal="right" vertical="center"/>
    </xf>
    <xf numFmtId="170" fontId="15" fillId="6" borderId="32" xfId="0" applyNumberFormat="1" applyFont="1" applyFill="1" applyBorder="1" applyAlignment="1">
      <alignment horizontal="right" vertical="center"/>
    </xf>
    <xf numFmtId="166" fontId="13" fillId="6" borderId="32" xfId="0" applyNumberFormat="1" applyFont="1" applyFill="1" applyBorder="1" applyAlignment="1">
      <alignment horizontal="right" vertical="center"/>
    </xf>
    <xf numFmtId="166" fontId="13" fillId="6" borderId="179" xfId="0" applyNumberFormat="1" applyFont="1" applyFill="1" applyBorder="1" applyAlignment="1">
      <alignment horizontal="right" vertical="center"/>
    </xf>
    <xf numFmtId="166" fontId="14" fillId="6" borderId="231" xfId="0" applyNumberFormat="1" applyFont="1" applyFill="1" applyBorder="1" applyAlignment="1">
      <alignment horizontal="right" vertical="center"/>
    </xf>
    <xf numFmtId="166" fontId="14" fillId="6" borderId="233" xfId="0" applyNumberFormat="1" applyFont="1" applyFill="1" applyBorder="1" applyAlignment="1">
      <alignment horizontal="right" vertical="center"/>
    </xf>
    <xf numFmtId="166" fontId="14" fillId="6" borderId="232" xfId="0" applyNumberFormat="1" applyFont="1" applyFill="1" applyBorder="1" applyAlignment="1">
      <alignment horizontal="right" vertical="center"/>
    </xf>
    <xf numFmtId="166" fontId="14" fillId="6" borderId="147" xfId="0" applyNumberFormat="1" applyFont="1" applyFill="1" applyBorder="1" applyAlignment="1">
      <alignment horizontal="right" vertical="center"/>
    </xf>
    <xf numFmtId="0" fontId="34" fillId="4" borderId="0" xfId="0" applyFont="1" applyFill="1" applyAlignment="1" applyProtection="1">
      <alignment horizontal="left" vertical="center"/>
      <protection hidden="1"/>
    </xf>
    <xf numFmtId="168" fontId="6" fillId="6" borderId="103" xfId="0" applyNumberFormat="1" applyFont="1" applyFill="1" applyBorder="1" applyAlignment="1" applyProtection="1">
      <alignment horizontal="right" vertical="center"/>
      <protection locked="0"/>
    </xf>
    <xf numFmtId="167" fontId="6" fillId="6" borderId="114" xfId="0" applyNumberFormat="1" applyFont="1" applyFill="1" applyBorder="1" applyAlignment="1" applyProtection="1">
      <alignment horizontal="right" vertical="center"/>
      <protection locked="0"/>
    </xf>
    <xf numFmtId="0" fontId="14" fillId="3" borderId="11" xfId="0" applyFont="1" applyFill="1" applyBorder="1"/>
    <xf numFmtId="49" fontId="13" fillId="5" borderId="97" xfId="0" applyNumberFormat="1" applyFont="1" applyFill="1" applyBorder="1" applyAlignment="1" applyProtection="1">
      <alignment horizontal="left"/>
      <protection locked="0"/>
    </xf>
    <xf numFmtId="49" fontId="13" fillId="5" borderId="99" xfId="0" applyNumberFormat="1" applyFont="1" applyFill="1" applyBorder="1" applyAlignment="1" applyProtection="1">
      <alignment horizontal="left"/>
      <protection locked="0"/>
    </xf>
    <xf numFmtId="49" fontId="13" fillId="5" borderId="99" xfId="0" applyNumberFormat="1" applyFont="1" applyFill="1" applyBorder="1" applyAlignment="1" applyProtection="1">
      <alignment horizontal="right"/>
      <protection locked="0"/>
    </xf>
    <xf numFmtId="49" fontId="13" fillId="5" borderId="98" xfId="0" applyNumberFormat="1" applyFont="1" applyFill="1" applyBorder="1" applyAlignment="1" applyProtection="1">
      <alignment horizontal="left"/>
      <protection locked="0"/>
    </xf>
    <xf numFmtId="168" fontId="15" fillId="6" borderId="153" xfId="0" applyNumberFormat="1" applyFont="1" applyFill="1" applyBorder="1" applyAlignment="1" applyProtection="1">
      <alignment horizontal="right"/>
      <protection locked="0"/>
    </xf>
    <xf numFmtId="168" fontId="15" fillId="6" borderId="92" xfId="0" applyNumberFormat="1" applyFont="1" applyFill="1" applyBorder="1" applyAlignment="1" applyProtection="1">
      <alignment horizontal="right"/>
      <protection locked="0"/>
    </xf>
    <xf numFmtId="168" fontId="15" fillId="6" borderId="218" xfId="0" applyNumberFormat="1" applyFont="1" applyFill="1" applyBorder="1" applyAlignment="1" applyProtection="1">
      <alignment horizontal="right"/>
      <protection locked="0"/>
    </xf>
    <xf numFmtId="0" fontId="14" fillId="3" borderId="0" xfId="0" applyFont="1" applyFill="1"/>
    <xf numFmtId="0" fontId="0" fillId="5" borderId="95" xfId="0" applyFill="1" applyBorder="1"/>
    <xf numFmtId="49" fontId="14" fillId="5" borderId="36" xfId="0" applyNumberFormat="1" applyFont="1" applyFill="1" applyBorder="1" applyAlignment="1" applyProtection="1">
      <alignment horizontal="left"/>
      <protection locked="0"/>
    </xf>
    <xf numFmtId="49" fontId="14" fillId="5" borderId="36" xfId="0" applyNumberFormat="1" applyFont="1" applyFill="1" applyBorder="1" applyAlignment="1" applyProtection="1">
      <alignment horizontal="right"/>
      <protection locked="0"/>
    </xf>
    <xf numFmtId="49" fontId="14" fillId="5" borderId="37" xfId="0" applyNumberFormat="1" applyFont="1" applyFill="1" applyBorder="1" applyAlignment="1" applyProtection="1">
      <alignment horizontal="left"/>
      <protection locked="0"/>
    </xf>
    <xf numFmtId="168" fontId="6" fillId="6" borderId="77" xfId="0" applyNumberFormat="1" applyFont="1" applyFill="1" applyBorder="1" applyAlignment="1" applyProtection="1">
      <alignment horizontal="right"/>
      <protection locked="0"/>
    </xf>
    <xf numFmtId="168" fontId="6" fillId="6" borderId="39" xfId="0" applyNumberFormat="1" applyFont="1" applyFill="1" applyBorder="1" applyAlignment="1" applyProtection="1">
      <alignment horizontal="right"/>
      <protection locked="0"/>
    </xf>
    <xf numFmtId="168" fontId="6" fillId="6" borderId="214" xfId="0" applyNumberFormat="1" applyFont="1" applyFill="1" applyBorder="1" applyAlignment="1" applyProtection="1">
      <alignment horizontal="right"/>
      <protection locked="0"/>
    </xf>
    <xf numFmtId="49" fontId="13" fillId="5" borderId="78" xfId="0" applyNumberFormat="1" applyFont="1" applyFill="1" applyBorder="1" applyAlignment="1" applyProtection="1">
      <alignment horizontal="left"/>
      <protection locked="0"/>
    </xf>
    <xf numFmtId="49" fontId="14" fillId="5" borderId="49" xfId="0" applyNumberFormat="1" applyFont="1" applyFill="1" applyBorder="1" applyAlignment="1" applyProtection="1">
      <alignment horizontal="left"/>
      <protection locked="0"/>
    </xf>
    <xf numFmtId="49" fontId="14" fillId="5" borderId="49" xfId="0" applyNumberFormat="1" applyFont="1" applyFill="1" applyBorder="1" applyAlignment="1" applyProtection="1">
      <alignment horizontal="right"/>
      <protection locked="0"/>
    </xf>
    <xf numFmtId="49" fontId="14" fillId="5" borderId="50" xfId="0" applyNumberFormat="1" applyFont="1" applyFill="1" applyBorder="1" applyAlignment="1" applyProtection="1">
      <alignment horizontal="left"/>
      <protection locked="0"/>
    </xf>
    <xf numFmtId="168" fontId="15" fillId="6" borderId="155" xfId="0" applyNumberFormat="1" applyFont="1" applyFill="1" applyBorder="1" applyAlignment="1" applyProtection="1">
      <alignment horizontal="right"/>
      <protection locked="0"/>
    </xf>
    <xf numFmtId="168" fontId="15" fillId="6" borderId="45" xfId="0" applyNumberFormat="1" applyFont="1" applyFill="1" applyBorder="1" applyAlignment="1" applyProtection="1">
      <alignment horizontal="right"/>
      <protection locked="0"/>
    </xf>
    <xf numFmtId="168" fontId="15" fillId="6" borderId="212" xfId="0" applyNumberFormat="1" applyFont="1" applyFill="1" applyBorder="1" applyAlignment="1" applyProtection="1">
      <alignment horizontal="right"/>
      <protection locked="0"/>
    </xf>
    <xf numFmtId="49" fontId="14" fillId="5" borderId="117" xfId="0" applyNumberFormat="1" applyFont="1" applyFill="1" applyBorder="1" applyAlignment="1" applyProtection="1">
      <alignment horizontal="left"/>
      <protection locked="0"/>
    </xf>
    <xf numFmtId="168" fontId="14" fillId="6" borderId="77" xfId="0" applyNumberFormat="1" applyFont="1" applyFill="1" applyBorder="1" applyAlignment="1" applyProtection="1">
      <alignment horizontal="right"/>
      <protection locked="0"/>
    </xf>
    <xf numFmtId="168" fontId="14" fillId="6" borderId="39" xfId="0" applyNumberFormat="1" applyFont="1" applyFill="1" applyBorder="1" applyAlignment="1" applyProtection="1">
      <alignment horizontal="right"/>
      <protection locked="0"/>
    </xf>
    <xf numFmtId="168" fontId="14" fillId="6" borderId="214" xfId="0" applyNumberFormat="1" applyFont="1" applyFill="1" applyBorder="1" applyAlignment="1" applyProtection="1">
      <alignment horizontal="right"/>
      <protection locked="0"/>
    </xf>
    <xf numFmtId="49" fontId="14" fillId="5" borderId="207" xfId="0" applyNumberFormat="1" applyFont="1" applyFill="1" applyBorder="1" applyAlignment="1" applyProtection="1">
      <alignment horizontal="left"/>
      <protection locked="0"/>
    </xf>
    <xf numFmtId="49" fontId="14" fillId="5" borderId="207" xfId="0" applyNumberFormat="1" applyFont="1" applyFill="1" applyBorder="1" applyAlignment="1" applyProtection="1">
      <alignment horizontal="right"/>
      <protection locked="0"/>
    </xf>
    <xf numFmtId="49" fontId="14" fillId="5" borderId="71" xfId="0" applyNumberFormat="1" applyFont="1" applyFill="1" applyBorder="1" applyAlignment="1" applyProtection="1">
      <alignment horizontal="left"/>
      <protection locked="0"/>
    </xf>
    <xf numFmtId="49" fontId="13" fillId="5" borderId="48" xfId="0" applyNumberFormat="1" applyFont="1" applyFill="1" applyBorder="1" applyAlignment="1" applyProtection="1">
      <alignment horizontal="left"/>
      <protection locked="0"/>
    </xf>
    <xf numFmtId="49" fontId="13" fillId="5" borderId="49" xfId="0" applyNumberFormat="1" applyFont="1" applyFill="1" applyBorder="1" applyAlignment="1" applyProtection="1">
      <alignment horizontal="left"/>
      <protection locked="0"/>
    </xf>
    <xf numFmtId="49" fontId="13" fillId="5" borderId="49" xfId="0" applyNumberFormat="1" applyFont="1" applyFill="1" applyBorder="1" applyAlignment="1" applyProtection="1">
      <alignment horizontal="right"/>
      <protection locked="0"/>
    </xf>
    <xf numFmtId="49" fontId="13" fillId="5" borderId="50" xfId="0" applyNumberFormat="1" applyFont="1" applyFill="1" applyBorder="1" applyAlignment="1" applyProtection="1">
      <alignment horizontal="left"/>
      <protection locked="0"/>
    </xf>
    <xf numFmtId="0" fontId="0" fillId="5" borderId="59" xfId="0" applyFill="1" applyBorder="1"/>
    <xf numFmtId="49" fontId="14" fillId="5" borderId="25" xfId="0" applyNumberFormat="1" applyFont="1" applyFill="1" applyBorder="1" applyAlignment="1" applyProtection="1">
      <alignment horizontal="left"/>
      <protection locked="0"/>
    </xf>
    <xf numFmtId="49" fontId="14" fillId="5" borderId="25" xfId="0" applyNumberFormat="1" applyFont="1" applyFill="1" applyBorder="1" applyAlignment="1" applyProtection="1">
      <alignment horizontal="right"/>
      <protection locked="0"/>
    </xf>
    <xf numFmtId="49" fontId="14" fillId="5" borderId="26" xfId="0" applyNumberFormat="1" applyFont="1" applyFill="1" applyBorder="1" applyAlignment="1" applyProtection="1">
      <alignment horizontal="left"/>
      <protection locked="0"/>
    </xf>
    <xf numFmtId="168" fontId="6" fillId="6" borderId="68" xfId="0" applyNumberFormat="1" applyFont="1" applyFill="1" applyBorder="1" applyAlignment="1" applyProtection="1">
      <alignment horizontal="right"/>
      <protection locked="0"/>
    </xf>
    <xf numFmtId="168" fontId="6" fillId="6" borderId="28" xfId="0" applyNumberFormat="1" applyFont="1" applyFill="1" applyBorder="1" applyAlignment="1" applyProtection="1">
      <alignment horizontal="right"/>
      <protection locked="0"/>
    </xf>
    <xf numFmtId="168" fontId="6" fillId="6" borderId="114" xfId="0" applyNumberFormat="1" applyFont="1" applyFill="1" applyBorder="1" applyAlignment="1" applyProtection="1">
      <alignment horizontal="right"/>
      <protection locked="0"/>
    </xf>
    <xf numFmtId="0" fontId="21" fillId="0" borderId="0" xfId="0" applyFont="1" applyAlignment="1">
      <alignment horizontal="left" vertical="top" wrapText="1"/>
    </xf>
    <xf numFmtId="0" fontId="13" fillId="5" borderId="166" xfId="0" applyFont="1" applyFill="1" applyBorder="1" applyAlignment="1">
      <alignment horizontal="center"/>
    </xf>
    <xf numFmtId="0" fontId="13" fillId="5" borderId="11" xfId="0" applyFont="1" applyFill="1" applyBorder="1" applyAlignment="1">
      <alignment horizontal="center"/>
    </xf>
    <xf numFmtId="49" fontId="17" fillId="5" borderId="164" xfId="0" applyNumberFormat="1" applyFont="1" applyFill="1" applyBorder="1" applyAlignment="1">
      <alignment horizontal="center" textRotation="90" shrinkToFit="1"/>
    </xf>
    <xf numFmtId="0" fontId="20" fillId="5" borderId="163" xfId="0" applyFont="1" applyFill="1" applyBorder="1" applyAlignment="1">
      <alignment horizontal="center" textRotation="90" shrinkToFit="1"/>
    </xf>
    <xf numFmtId="49" fontId="13" fillId="5" borderId="167" xfId="0" applyNumberFormat="1" applyFont="1" applyFill="1" applyBorder="1" applyAlignment="1">
      <alignment horizontal="center" vertical="center" wrapText="1"/>
    </xf>
    <xf numFmtId="0" fontId="0" fillId="5" borderId="168" xfId="0" applyFill="1" applyBorder="1" applyAlignment="1">
      <alignment horizontal="center" vertical="center" wrapText="1"/>
    </xf>
    <xf numFmtId="0" fontId="0" fillId="5" borderId="169" xfId="0" applyFill="1" applyBorder="1" applyAlignment="1">
      <alignment horizontal="center" vertical="center" wrapText="1"/>
    </xf>
    <xf numFmtId="0" fontId="0" fillId="5" borderId="170" xfId="0" applyFill="1" applyBorder="1" applyAlignment="1">
      <alignment horizontal="center" vertical="center" wrapText="1"/>
    </xf>
    <xf numFmtId="0" fontId="0" fillId="5" borderId="171" xfId="0" applyFill="1" applyBorder="1" applyAlignment="1">
      <alignment horizontal="center" vertical="center" wrapText="1"/>
    </xf>
    <xf numFmtId="0" fontId="0" fillId="5" borderId="172" xfId="0" applyFill="1" applyBorder="1" applyAlignment="1">
      <alignment horizontal="center" vertical="center" wrapText="1"/>
    </xf>
    <xf numFmtId="0" fontId="13" fillId="5" borderId="165" xfId="0" applyFont="1" applyFill="1" applyBorder="1" applyAlignment="1">
      <alignment horizontal="center"/>
    </xf>
    <xf numFmtId="0" fontId="13" fillId="5" borderId="106" xfId="0" applyFont="1" applyFill="1" applyBorder="1" applyAlignment="1">
      <alignment horizontal="center"/>
    </xf>
    <xf numFmtId="0" fontId="13" fillId="5" borderId="209" xfId="0" applyFont="1" applyFill="1" applyBorder="1" applyAlignment="1">
      <alignment horizontal="center"/>
    </xf>
    <xf numFmtId="0" fontId="13" fillId="5" borderId="178" xfId="0" applyFont="1" applyFill="1" applyBorder="1" applyAlignment="1">
      <alignment horizontal="center"/>
    </xf>
    <xf numFmtId="49" fontId="17" fillId="5" borderId="164" xfId="0" applyNumberFormat="1" applyFont="1" applyFill="1" applyBorder="1" applyAlignment="1">
      <alignment horizontal="center" vertical="center" textRotation="90" shrinkToFit="1"/>
    </xf>
    <xf numFmtId="49" fontId="17" fillId="5" borderId="178" xfId="0" applyNumberFormat="1" applyFont="1" applyFill="1" applyBorder="1" applyAlignment="1">
      <alignment horizontal="center" vertical="center" textRotation="90" shrinkToFit="1"/>
    </xf>
    <xf numFmtId="49" fontId="17" fillId="5" borderId="163" xfId="0" applyNumberFormat="1" applyFont="1" applyFill="1" applyBorder="1" applyAlignment="1">
      <alignment horizontal="center" vertical="center" textRotation="90" shrinkToFit="1"/>
    </xf>
    <xf numFmtId="49" fontId="17" fillId="5" borderId="179" xfId="0" applyNumberFormat="1" applyFont="1" applyFill="1" applyBorder="1" applyAlignment="1">
      <alignment horizontal="center" vertical="center" textRotation="90" shrinkToFit="1"/>
    </xf>
    <xf numFmtId="0" fontId="21" fillId="0" borderId="0" xfId="0" applyFont="1" applyAlignment="1">
      <alignment horizontal="left" vertical="top"/>
    </xf>
    <xf numFmtId="49" fontId="13" fillId="5" borderId="173" xfId="0" applyNumberFormat="1" applyFont="1" applyFill="1" applyBorder="1" applyAlignment="1">
      <alignment horizontal="center" vertical="center" wrapText="1"/>
    </xf>
    <xf numFmtId="49" fontId="13" fillId="5" borderId="51" xfId="0" applyNumberFormat="1" applyFont="1" applyFill="1" applyBorder="1" applyAlignment="1">
      <alignment horizontal="center" vertical="center" wrapText="1"/>
    </xf>
    <xf numFmtId="49" fontId="13" fillId="5" borderId="174" xfId="0" applyNumberFormat="1" applyFont="1" applyFill="1" applyBorder="1" applyAlignment="1">
      <alignment horizontal="center" vertical="center" wrapText="1"/>
    </xf>
    <xf numFmtId="49" fontId="13" fillId="5" borderId="52" xfId="0" applyNumberFormat="1" applyFont="1" applyFill="1" applyBorder="1" applyAlignment="1">
      <alignment horizontal="center" vertical="center" wrapText="1"/>
    </xf>
    <xf numFmtId="49" fontId="13" fillId="5" borderId="0" xfId="0" applyNumberFormat="1" applyFont="1" applyFill="1" applyAlignment="1">
      <alignment horizontal="center" vertical="center" wrapText="1"/>
    </xf>
    <xf numFmtId="49" fontId="13" fillId="5" borderId="79" xfId="0" applyNumberFormat="1" applyFont="1" applyFill="1" applyBorder="1" applyAlignment="1">
      <alignment horizontal="center" vertical="center" wrapText="1"/>
    </xf>
    <xf numFmtId="49" fontId="13" fillId="5" borderId="175" xfId="0" applyNumberFormat="1" applyFont="1" applyFill="1" applyBorder="1" applyAlignment="1">
      <alignment horizontal="center" vertical="center" wrapText="1"/>
    </xf>
    <xf numFmtId="49" fontId="13" fillId="5" borderId="176" xfId="0" applyNumberFormat="1" applyFont="1" applyFill="1" applyBorder="1" applyAlignment="1">
      <alignment horizontal="center" vertical="center" wrapText="1"/>
    </xf>
    <xf numFmtId="49" fontId="13" fillId="5" borderId="177" xfId="0" applyNumberFormat="1" applyFont="1" applyFill="1" applyBorder="1" applyAlignment="1">
      <alignment horizontal="center" vertical="center" wrapText="1"/>
    </xf>
    <xf numFmtId="49" fontId="13" fillId="5" borderId="100" xfId="0" applyNumberFormat="1" applyFont="1" applyFill="1" applyBorder="1" applyAlignment="1">
      <alignment horizontal="center" vertical="center" textRotation="90" wrapText="1"/>
    </xf>
    <xf numFmtId="49" fontId="13" fillId="5" borderId="162" xfId="0" applyNumberFormat="1" applyFont="1" applyFill="1" applyBorder="1" applyAlignment="1">
      <alignment horizontal="center" vertical="center" textRotation="90" wrapText="1"/>
    </xf>
    <xf numFmtId="49" fontId="13" fillId="5" borderId="6" xfId="0" applyNumberFormat="1" applyFont="1" applyFill="1" applyBorder="1" applyAlignment="1">
      <alignment horizontal="center" vertical="center" textRotation="90" wrapText="1"/>
    </xf>
    <xf numFmtId="49" fontId="13" fillId="5" borderId="165" xfId="0" applyNumberFormat="1" applyFont="1" applyFill="1" applyBorder="1" applyAlignment="1">
      <alignment horizontal="center" vertical="center" textRotation="90" wrapText="1"/>
    </xf>
    <xf numFmtId="49" fontId="13" fillId="5" borderId="106" xfId="0" applyNumberFormat="1" applyFont="1" applyFill="1" applyBorder="1" applyAlignment="1">
      <alignment horizontal="center" vertical="center" textRotation="90" wrapText="1"/>
    </xf>
    <xf numFmtId="49" fontId="13" fillId="5" borderId="5" xfId="0" applyNumberFormat="1" applyFont="1" applyFill="1" applyBorder="1" applyAlignment="1">
      <alignment horizontal="center" vertical="center" textRotation="90" wrapText="1"/>
    </xf>
    <xf numFmtId="0" fontId="0" fillId="0" borderId="106" xfId="0" applyBorder="1" applyAlignment="1">
      <alignment horizontal="center" vertical="center" textRotation="90"/>
    </xf>
    <xf numFmtId="0" fontId="0" fillId="0" borderId="5" xfId="0" applyBorder="1" applyAlignment="1">
      <alignment horizontal="center" vertical="center" textRotation="90"/>
    </xf>
    <xf numFmtId="0" fontId="0" fillId="0" borderId="106" xfId="0" applyBorder="1" applyAlignment="1">
      <alignment horizontal="center" vertical="center" textRotation="90" wrapText="1"/>
    </xf>
    <xf numFmtId="0" fontId="0" fillId="0" borderId="5" xfId="0" applyBorder="1" applyAlignment="1">
      <alignment horizontal="center" vertical="center" textRotation="90" wrapText="1"/>
    </xf>
    <xf numFmtId="49" fontId="17" fillId="5" borderId="180" xfId="0" applyNumberFormat="1" applyFont="1" applyFill="1" applyBorder="1" applyAlignment="1">
      <alignment horizontal="center" vertical="center" textRotation="90" shrinkToFit="1"/>
    </xf>
    <xf numFmtId="0" fontId="20" fillId="5" borderId="178" xfId="0" applyFont="1" applyFill="1" applyBorder="1" applyAlignment="1">
      <alignment horizontal="center" vertical="center" textRotation="90" shrinkToFit="1"/>
    </xf>
    <xf numFmtId="0" fontId="20" fillId="5" borderId="163" xfId="0" applyFont="1" applyFill="1" applyBorder="1" applyAlignment="1">
      <alignment horizontal="center" vertical="center" textRotation="90" shrinkToFit="1"/>
    </xf>
    <xf numFmtId="0" fontId="14" fillId="0" borderId="4" xfId="0" applyFont="1" applyBorder="1" applyAlignment="1">
      <alignment vertical="center" wrapText="1"/>
    </xf>
    <xf numFmtId="49" fontId="17" fillId="5" borderId="181" xfId="0" applyNumberFormat="1" applyFont="1" applyFill="1" applyBorder="1" applyAlignment="1">
      <alignment horizontal="center" vertical="center" textRotation="90" shrinkToFit="1"/>
    </xf>
    <xf numFmtId="0" fontId="20" fillId="5" borderId="182" xfId="0" applyFont="1" applyFill="1" applyBorder="1" applyAlignment="1">
      <alignment horizontal="center" vertical="center" textRotation="90" shrinkToFit="1"/>
    </xf>
    <xf numFmtId="0" fontId="20" fillId="5" borderId="183" xfId="0" applyFont="1" applyFill="1" applyBorder="1" applyAlignment="1">
      <alignment horizontal="center" vertical="center" textRotation="90" shrinkToFit="1"/>
    </xf>
    <xf numFmtId="49" fontId="17" fillId="5" borderId="185" xfId="0" applyNumberFormat="1" applyFont="1" applyFill="1" applyBorder="1" applyAlignment="1">
      <alignment horizontal="center" vertical="center" textRotation="90" shrinkToFit="1"/>
    </xf>
    <xf numFmtId="49" fontId="17" fillId="5" borderId="228" xfId="0" applyNumberFormat="1" applyFont="1" applyFill="1" applyBorder="1" applyAlignment="1">
      <alignment horizontal="center" vertical="center" textRotation="90" shrinkToFit="1"/>
    </xf>
    <xf numFmtId="0" fontId="0" fillId="5" borderId="51" xfId="0" applyFill="1" applyBorder="1" applyAlignment="1">
      <alignment horizontal="center" vertical="center" wrapText="1"/>
    </xf>
    <xf numFmtId="0" fontId="0" fillId="5" borderId="174" xfId="0" applyFill="1" applyBorder="1" applyAlignment="1">
      <alignment horizontal="center" vertical="center" wrapText="1"/>
    </xf>
    <xf numFmtId="0" fontId="0" fillId="5" borderId="52" xfId="0" applyFill="1" applyBorder="1" applyAlignment="1">
      <alignment horizontal="center" vertical="center" wrapText="1"/>
    </xf>
    <xf numFmtId="0" fontId="0" fillId="5" borderId="0" xfId="0" applyFill="1" applyAlignment="1">
      <alignment horizontal="center" vertical="center" wrapText="1"/>
    </xf>
    <xf numFmtId="0" fontId="0" fillId="5" borderId="79" xfId="0" applyFill="1" applyBorder="1" applyAlignment="1">
      <alignment horizontal="center" vertical="center" wrapText="1"/>
    </xf>
    <xf numFmtId="0" fontId="0" fillId="5" borderId="175" xfId="0" applyFill="1" applyBorder="1" applyAlignment="1">
      <alignment horizontal="center" vertical="center" wrapText="1"/>
    </xf>
    <xf numFmtId="0" fontId="0" fillId="5" borderId="176" xfId="0" applyFill="1" applyBorder="1" applyAlignment="1">
      <alignment horizontal="center" vertical="center" wrapText="1"/>
    </xf>
    <xf numFmtId="0" fontId="0" fillId="5" borderId="177" xfId="0" applyFill="1" applyBorder="1" applyAlignment="1">
      <alignment horizontal="center" vertical="center" wrapText="1"/>
    </xf>
    <xf numFmtId="49" fontId="17" fillId="5" borderId="184" xfId="0" applyNumberFormat="1" applyFont="1" applyFill="1" applyBorder="1" applyAlignment="1">
      <alignment horizontal="center" vertical="center" textRotation="90" shrinkToFit="1"/>
    </xf>
    <xf numFmtId="49" fontId="17" fillId="5" borderId="186" xfId="0" applyNumberFormat="1" applyFont="1" applyFill="1" applyBorder="1" applyAlignment="1">
      <alignment horizontal="center" vertical="center" textRotation="90" shrinkToFit="1"/>
    </xf>
    <xf numFmtId="49" fontId="17" fillId="5" borderId="182" xfId="0" applyNumberFormat="1" applyFont="1" applyFill="1" applyBorder="1" applyAlignment="1">
      <alignment horizontal="center" vertical="center" textRotation="90" shrinkToFit="1"/>
    </xf>
    <xf numFmtId="49" fontId="17" fillId="5" borderId="183" xfId="0" applyNumberFormat="1" applyFont="1" applyFill="1" applyBorder="1" applyAlignment="1">
      <alignment horizontal="center" vertical="center" textRotation="90" shrinkToFit="1"/>
    </xf>
    <xf numFmtId="49" fontId="17" fillId="5" borderId="146" xfId="0" applyNumberFormat="1" applyFont="1" applyFill="1" applyBorder="1" applyAlignment="1">
      <alignment horizontal="center" vertical="center" textRotation="90"/>
    </xf>
    <xf numFmtId="0" fontId="20" fillId="5" borderId="147" xfId="0" applyFont="1" applyFill="1" applyBorder="1" applyAlignment="1">
      <alignment horizontal="center" vertical="center" textRotation="90"/>
    </xf>
    <xf numFmtId="0" fontId="14" fillId="0" borderId="4" xfId="0" quotePrefix="1" applyFont="1" applyBorder="1" applyAlignment="1">
      <alignment vertical="center" wrapText="1"/>
    </xf>
    <xf numFmtId="49" fontId="17" fillId="5" borderId="70" xfId="0" applyNumberFormat="1" applyFont="1" applyFill="1" applyBorder="1" applyAlignment="1">
      <alignment horizontal="center" vertical="center" textRotation="90" shrinkToFit="1"/>
    </xf>
    <xf numFmtId="49" fontId="17" fillId="5" borderId="229" xfId="0" applyNumberFormat="1" applyFont="1" applyFill="1" applyBorder="1" applyAlignment="1">
      <alignment horizontal="center" vertical="center" textRotation="90" shrinkToFit="1"/>
    </xf>
    <xf numFmtId="49" fontId="17" fillId="5" borderId="35" xfId="0" applyNumberFormat="1" applyFont="1" applyFill="1" applyBorder="1" applyAlignment="1">
      <alignment horizontal="center" vertical="center" textRotation="90" shrinkToFit="1"/>
    </xf>
    <xf numFmtId="49" fontId="17" fillId="5" borderId="47" xfId="0" applyNumberFormat="1" applyFont="1" applyFill="1" applyBorder="1" applyAlignment="1">
      <alignment horizontal="center" vertical="center" textRotation="90" shrinkToFit="1"/>
    </xf>
    <xf numFmtId="49" fontId="17" fillId="5" borderId="24" xfId="0" applyNumberFormat="1" applyFont="1" applyFill="1" applyBorder="1" applyAlignment="1">
      <alignment horizontal="center" vertical="center" textRotation="90" shrinkToFit="1"/>
    </xf>
    <xf numFmtId="49" fontId="17" fillId="5" borderId="4" xfId="0" applyNumberFormat="1" applyFont="1" applyFill="1" applyBorder="1" applyAlignment="1">
      <alignment horizontal="center" vertical="center" textRotation="90" shrinkToFit="1"/>
    </xf>
    <xf numFmtId="0" fontId="21" fillId="0" borderId="0" xfId="0" applyFont="1" applyAlignment="1" applyProtection="1">
      <alignment horizontal="left" vertical="top" wrapText="1"/>
      <protection locked="0"/>
    </xf>
    <xf numFmtId="0" fontId="13" fillId="5" borderId="158" xfId="0" applyFont="1" applyFill="1" applyBorder="1" applyAlignment="1">
      <alignment horizontal="center"/>
    </xf>
    <xf numFmtId="0" fontId="13" fillId="5" borderId="107" xfId="0" applyFont="1" applyFill="1" applyBorder="1" applyAlignment="1">
      <alignment horizontal="center"/>
    </xf>
    <xf numFmtId="0" fontId="13" fillId="5" borderId="222" xfId="0" applyFont="1" applyFill="1" applyBorder="1" applyAlignment="1">
      <alignment horizontal="center"/>
    </xf>
    <xf numFmtId="0" fontId="13" fillId="5" borderId="105" xfId="0" applyFont="1" applyFill="1" applyBorder="1" applyAlignment="1">
      <alignment horizontal="center"/>
    </xf>
    <xf numFmtId="0" fontId="0" fillId="5" borderId="163" xfId="0" applyFill="1" applyBorder="1" applyAlignment="1">
      <alignment horizontal="center" vertical="center" textRotation="90" shrinkToFit="1"/>
    </xf>
    <xf numFmtId="0" fontId="0" fillId="5" borderId="179" xfId="0" applyFill="1" applyBorder="1" applyAlignment="1">
      <alignment horizontal="center" vertical="center" textRotation="90" shrinkToFit="1"/>
    </xf>
    <xf numFmtId="49" fontId="13" fillId="5" borderId="173" xfId="0" applyNumberFormat="1" applyFont="1" applyFill="1" applyBorder="1" applyAlignment="1" applyProtection="1">
      <alignment horizontal="center" vertical="center" wrapText="1"/>
      <protection locked="0"/>
    </xf>
    <xf numFmtId="49" fontId="13" fillId="5" borderId="51" xfId="0" applyNumberFormat="1" applyFont="1" applyFill="1" applyBorder="1" applyAlignment="1" applyProtection="1">
      <alignment horizontal="center" vertical="center" wrapText="1"/>
      <protection locked="0"/>
    </xf>
    <xf numFmtId="49" fontId="13" fillId="5" borderId="174" xfId="0" applyNumberFormat="1" applyFont="1" applyFill="1" applyBorder="1" applyAlignment="1" applyProtection="1">
      <alignment horizontal="center" vertical="center" wrapText="1"/>
      <protection locked="0"/>
    </xf>
    <xf numFmtId="49" fontId="13" fillId="5" borderId="52" xfId="0" applyNumberFormat="1" applyFont="1" applyFill="1" applyBorder="1" applyAlignment="1" applyProtection="1">
      <alignment horizontal="center" vertical="center" wrapText="1"/>
      <protection locked="0"/>
    </xf>
    <xf numFmtId="49" fontId="13" fillId="5" borderId="0" xfId="0" applyNumberFormat="1" applyFont="1" applyFill="1" applyAlignment="1" applyProtection="1">
      <alignment horizontal="center" vertical="center" wrapText="1"/>
      <protection locked="0"/>
    </xf>
    <xf numFmtId="49" fontId="13" fillId="5" borderId="79" xfId="0" applyNumberFormat="1" applyFont="1" applyFill="1" applyBorder="1" applyAlignment="1" applyProtection="1">
      <alignment horizontal="center" vertical="center" wrapText="1"/>
      <protection locked="0"/>
    </xf>
    <xf numFmtId="49" fontId="13" fillId="5" borderId="175" xfId="0" applyNumberFormat="1" applyFont="1" applyFill="1" applyBorder="1" applyAlignment="1" applyProtection="1">
      <alignment horizontal="center" vertical="center" wrapText="1"/>
      <protection locked="0"/>
    </xf>
    <xf numFmtId="49" fontId="13" fillId="5" borderId="176" xfId="0" applyNumberFormat="1" applyFont="1" applyFill="1" applyBorder="1" applyAlignment="1" applyProtection="1">
      <alignment horizontal="center" vertical="center" wrapText="1"/>
      <protection locked="0"/>
    </xf>
    <xf numFmtId="49" fontId="13" fillId="5" borderId="177" xfId="0" applyNumberFormat="1" applyFont="1" applyFill="1" applyBorder="1" applyAlignment="1" applyProtection="1">
      <alignment horizontal="center" vertical="center" wrapText="1"/>
      <protection locked="0"/>
    </xf>
    <xf numFmtId="0" fontId="21" fillId="3" borderId="0" xfId="0" applyFont="1" applyFill="1" applyAlignment="1">
      <alignment horizontal="left" vertical="top" wrapText="1"/>
    </xf>
    <xf numFmtId="49" fontId="14" fillId="5" borderId="192" xfId="0" applyNumberFormat="1" applyFont="1" applyFill="1" applyBorder="1" applyAlignment="1">
      <alignment horizontal="center" vertical="center" wrapText="1"/>
    </xf>
    <xf numFmtId="49" fontId="14" fillId="5" borderId="193" xfId="0" applyNumberFormat="1" applyFont="1" applyFill="1" applyBorder="1" applyAlignment="1">
      <alignment horizontal="center" vertical="center" wrapText="1"/>
    </xf>
    <xf numFmtId="49" fontId="14" fillId="5" borderId="194" xfId="0" applyNumberFormat="1" applyFont="1" applyFill="1" applyBorder="1" applyAlignment="1">
      <alignment horizontal="center" vertical="center" wrapText="1"/>
    </xf>
    <xf numFmtId="49" fontId="13" fillId="5" borderId="195" xfId="0" applyNumberFormat="1" applyFont="1" applyFill="1" applyBorder="1" applyAlignment="1">
      <alignment horizontal="center" vertical="center" wrapText="1"/>
    </xf>
    <xf numFmtId="0" fontId="0" fillId="0" borderId="195" xfId="0" applyBorder="1" applyAlignment="1">
      <alignment horizontal="center" vertical="center" wrapText="1"/>
    </xf>
    <xf numFmtId="0" fontId="0" fillId="0" borderId="196" xfId="0" applyBorder="1" applyAlignment="1">
      <alignment horizontal="center" vertical="center" wrapText="1"/>
    </xf>
    <xf numFmtId="49" fontId="14" fillId="5" borderId="198" xfId="0" applyNumberFormat="1" applyFont="1" applyFill="1" applyBorder="1" applyAlignment="1">
      <alignment horizontal="center" vertical="center" wrapText="1"/>
    </xf>
    <xf numFmtId="49" fontId="14" fillId="5" borderId="199" xfId="0" applyNumberFormat="1" applyFont="1" applyFill="1" applyBorder="1" applyAlignment="1">
      <alignment horizontal="center" vertical="center" wrapText="1"/>
    </xf>
    <xf numFmtId="49" fontId="14" fillId="5" borderId="200" xfId="0" applyNumberFormat="1" applyFont="1" applyFill="1" applyBorder="1" applyAlignment="1">
      <alignment horizontal="center" vertical="center" wrapText="1"/>
    </xf>
    <xf numFmtId="49" fontId="14" fillId="5" borderId="201" xfId="0" applyNumberFormat="1" applyFont="1" applyFill="1" applyBorder="1" applyAlignment="1">
      <alignment horizontal="center" vertical="center" wrapText="1"/>
    </xf>
    <xf numFmtId="0" fontId="1" fillId="0" borderId="202" xfId="0" applyFont="1" applyBorder="1" applyAlignment="1">
      <alignment horizontal="center" vertical="center" wrapText="1"/>
    </xf>
    <xf numFmtId="0" fontId="1" fillId="0" borderId="203" xfId="0" applyFont="1" applyBorder="1" applyAlignment="1">
      <alignment horizontal="center" vertical="center" wrapText="1"/>
    </xf>
    <xf numFmtId="49" fontId="14" fillId="5" borderId="180" xfId="0" applyNumberFormat="1" applyFont="1" applyFill="1" applyBorder="1" applyAlignment="1">
      <alignment horizontal="center" vertical="center" wrapText="1"/>
    </xf>
    <xf numFmtId="0" fontId="1" fillId="0" borderId="178" xfId="0" applyFont="1" applyBorder="1" applyAlignment="1">
      <alignment horizontal="center" vertical="center" wrapText="1"/>
    </xf>
    <xf numFmtId="0" fontId="1" fillId="0" borderId="188" xfId="0" applyFont="1" applyBorder="1" applyAlignment="1">
      <alignment horizontal="center" vertical="center" wrapText="1"/>
    </xf>
    <xf numFmtId="49" fontId="14" fillId="5" borderId="189" xfId="0" applyNumberFormat="1" applyFont="1" applyFill="1" applyBorder="1" applyAlignment="1">
      <alignment horizontal="center" vertical="center" wrapText="1"/>
    </xf>
    <xf numFmtId="49" fontId="14" fillId="5" borderId="190" xfId="0" applyNumberFormat="1" applyFont="1" applyFill="1" applyBorder="1" applyAlignment="1">
      <alignment horizontal="center" vertical="center" wrapText="1"/>
    </xf>
    <xf numFmtId="49" fontId="14" fillId="5" borderId="191" xfId="0" applyNumberFormat="1" applyFont="1" applyFill="1" applyBorder="1" applyAlignment="1">
      <alignment horizontal="center" vertical="center" wrapText="1"/>
    </xf>
    <xf numFmtId="49" fontId="13" fillId="5" borderId="166" xfId="0" applyNumberFormat="1" applyFont="1" applyFill="1" applyBorder="1" applyAlignment="1">
      <alignment horizontal="center" vertical="center" wrapText="1"/>
    </xf>
    <xf numFmtId="0" fontId="0" fillId="0" borderId="197" xfId="0" applyBorder="1" applyAlignment="1">
      <alignment horizontal="center" vertical="center" wrapText="1"/>
    </xf>
    <xf numFmtId="0" fontId="0" fillId="0" borderId="0" xfId="0"/>
    <xf numFmtId="0" fontId="0" fillId="0" borderId="202" xfId="0" applyBorder="1" applyAlignment="1">
      <alignment horizontal="center" vertical="center" wrapText="1"/>
    </xf>
    <xf numFmtId="0" fontId="0" fillId="0" borderId="203" xfId="0" applyBorder="1" applyAlignment="1">
      <alignment horizontal="center" vertical="center" wrapText="1"/>
    </xf>
    <xf numFmtId="0" fontId="0" fillId="0" borderId="178" xfId="0" applyBorder="1" applyAlignment="1">
      <alignment horizontal="center" vertical="center" wrapText="1"/>
    </xf>
    <xf numFmtId="0" fontId="0" fillId="0" borderId="188" xfId="0" applyBorder="1" applyAlignment="1">
      <alignment horizontal="center" vertical="center" wrapText="1"/>
    </xf>
    <xf numFmtId="0" fontId="21" fillId="0" borderId="0" xfId="0" applyFont="1" applyAlignment="1">
      <alignment horizontal="left" wrapText="1"/>
    </xf>
    <xf numFmtId="49" fontId="13" fillId="5" borderId="204" xfId="0" applyNumberFormat="1" applyFont="1" applyFill="1" applyBorder="1" applyAlignment="1">
      <alignment horizontal="center" vertical="center" textRotation="90" wrapText="1"/>
    </xf>
    <xf numFmtId="0" fontId="0" fillId="0" borderId="205" xfId="0" applyBorder="1" applyAlignment="1">
      <alignment horizontal="center"/>
    </xf>
    <xf numFmtId="0" fontId="0" fillId="0" borderId="206" xfId="0" applyBorder="1" applyAlignment="1">
      <alignment horizontal="center"/>
    </xf>
    <xf numFmtId="0" fontId="13" fillId="5" borderId="100" xfId="0" applyFont="1" applyFill="1" applyBorder="1" applyAlignment="1">
      <alignment horizontal="center"/>
    </xf>
    <xf numFmtId="0" fontId="13" fillId="5" borderId="162" xfId="0" applyFont="1" applyFill="1" applyBorder="1" applyAlignment="1">
      <alignment horizontal="center"/>
    </xf>
    <xf numFmtId="0" fontId="22" fillId="0" borderId="51" xfId="0" applyFont="1" applyBorder="1" applyAlignment="1">
      <alignment horizontal="right"/>
    </xf>
    <xf numFmtId="49" fontId="14" fillId="5" borderId="19" xfId="0" applyNumberFormat="1" applyFont="1" applyFill="1" applyBorder="1" applyAlignment="1">
      <alignment horizontal="left" vertical="center" wrapText="1"/>
    </xf>
    <xf numFmtId="0" fontId="0" fillId="0" borderId="19" xfId="0" applyBorder="1" applyAlignment="1">
      <alignment vertical="center" wrapText="1"/>
    </xf>
    <xf numFmtId="49" fontId="14" fillId="5" borderId="99" xfId="0" applyNumberFormat="1" applyFont="1" applyFill="1" applyBorder="1" applyAlignment="1">
      <alignment horizontal="center" vertical="center" wrapText="1"/>
    </xf>
    <xf numFmtId="49" fontId="14" fillId="5" borderId="19" xfId="0" applyNumberFormat="1" applyFont="1" applyFill="1" applyBorder="1" applyAlignment="1">
      <alignment horizontal="center" vertical="center" wrapText="1"/>
    </xf>
    <xf numFmtId="49" fontId="14" fillId="5" borderId="19" xfId="0" applyNumberFormat="1" applyFont="1" applyFill="1" applyBorder="1" applyAlignment="1">
      <alignment horizontal="center" vertical="center"/>
    </xf>
    <xf numFmtId="49" fontId="14" fillId="5" borderId="25" xfId="0" applyNumberFormat="1" applyFont="1" applyFill="1" applyBorder="1" applyAlignment="1">
      <alignment horizontal="center" vertical="center"/>
    </xf>
    <xf numFmtId="0" fontId="0" fillId="5" borderId="178" xfId="0" applyFill="1" applyBorder="1" applyAlignment="1">
      <alignment horizontal="center" vertical="center" textRotation="90" shrinkToFit="1"/>
    </xf>
    <xf numFmtId="49" fontId="17" fillId="5" borderId="198" xfId="0" applyNumberFormat="1" applyFont="1" applyFill="1" applyBorder="1" applyAlignment="1" applyProtection="1">
      <alignment horizontal="center" textRotation="90" shrinkToFit="1"/>
      <protection locked="0"/>
    </xf>
    <xf numFmtId="0" fontId="0" fillId="5" borderId="199" xfId="0" applyFill="1" applyBorder="1" applyAlignment="1">
      <alignment horizontal="center" textRotation="90" shrinkToFit="1"/>
    </xf>
    <xf numFmtId="0" fontId="0" fillId="0" borderId="199" xfId="0" applyBorder="1"/>
  </cellXfs>
  <cellStyles count="12">
    <cellStyle name="bin" xfId="1" xr:uid="{00000000-0005-0000-0000-000000000000}"/>
    <cellStyle name="cell" xfId="2" xr:uid="{00000000-0005-0000-0000-000001000000}"/>
    <cellStyle name="column" xfId="3" xr:uid="{00000000-0005-0000-0000-000002000000}"/>
    <cellStyle name="Čárka 2" xfId="4" xr:uid="{00000000-0005-0000-0000-000003000000}"/>
    <cellStyle name="Číslo" xfId="5" xr:uid="{00000000-0005-0000-0000-000004000000}"/>
    <cellStyle name="formula" xfId="6" xr:uid="{00000000-0005-0000-0000-000005000000}"/>
    <cellStyle name="gap" xfId="7" xr:uid="{00000000-0005-0000-0000-000006000000}"/>
    <cellStyle name="Normal_ENRL1_1" xfId="8" xr:uid="{00000000-0005-0000-0000-000007000000}"/>
    <cellStyle name="Normální" xfId="0" builtinId="0"/>
    <cellStyle name="ods9" xfId="9" xr:uid="{00000000-0005-0000-0000-000009000000}"/>
    <cellStyle name="Procenta" xfId="10" builtinId="5"/>
    <cellStyle name="row" xfId="11" xr:uid="{00000000-0005-0000-0000-00000B000000}"/>
  </cellStyles>
  <dxfs count="73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1" defaultTableStyle="TableStyleMedium2" defaultPivotStyle="PivotStyleLight16">
    <tableStyle name="Invisible" pivot="0" table="0" count="0" xr9:uid="{46605CB0-C761-42F0-81CD-D339A56D93F6}"/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FFFF"/>
      <color rgb="FF00FFFF"/>
      <color rgb="FF33CCCC"/>
      <color rgb="FF008080"/>
      <color rgb="FF003366"/>
      <color rgb="FF66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styles" Target="style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microsoft.com/office/2006/relationships/attachedToolbars" Target="attachedToolbars.bin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829826241435975E-2"/>
          <c:y val="7.0376432078559745E-2"/>
          <c:w val="0.88320566617578444"/>
          <c:h val="0.6481178396072012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'GB1'!$L$7</c:f>
              <c:strCache>
                <c:ptCount val="1"/>
                <c:pt idx="0">
                  <c:v>jen na VŠ</c:v>
                </c:pt>
              </c:strCache>
            </c:strRef>
          </c:tx>
          <c:spPr>
            <a:solidFill>
              <a:srgbClr val="003366"/>
            </a:solidFill>
            <a:ln w="12700">
              <a:solidFill>
                <a:srgbClr val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>
                    <a:solidFill>
                      <a:srgbClr val="FFFF00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'GB1'!$J$8:$K$40</c:f>
              <c:multiLvlStrCache>
                <c:ptCount val="33"/>
                <c:lvl>
                  <c:pt idx="0">
                    <c:v>2012/13</c:v>
                  </c:pt>
                  <c:pt idx="1">
                    <c:v>2013/14</c:v>
                  </c:pt>
                  <c:pt idx="2">
                    <c:v>2014/15</c:v>
                  </c:pt>
                  <c:pt idx="3">
                    <c:v>2015/16</c:v>
                  </c:pt>
                  <c:pt idx="4">
                    <c:v>2016/17</c:v>
                  </c:pt>
                  <c:pt idx="5">
                    <c:v>2017/18</c:v>
                  </c:pt>
                  <c:pt idx="6">
                    <c:v>2018/19</c:v>
                  </c:pt>
                  <c:pt idx="7">
                    <c:v>2019/20</c:v>
                  </c:pt>
                  <c:pt idx="8">
                    <c:v>2020/21</c:v>
                  </c:pt>
                  <c:pt idx="9">
                    <c:v>2021/22</c:v>
                  </c:pt>
                  <c:pt idx="10">
                    <c:v>2022/23</c:v>
                  </c:pt>
                  <c:pt idx="11">
                    <c:v>2012/13</c:v>
                  </c:pt>
                  <c:pt idx="12">
                    <c:v>2013/14</c:v>
                  </c:pt>
                  <c:pt idx="13">
                    <c:v>2014/15</c:v>
                  </c:pt>
                  <c:pt idx="14">
                    <c:v>2015/16</c:v>
                  </c:pt>
                  <c:pt idx="15">
                    <c:v>2016/17</c:v>
                  </c:pt>
                  <c:pt idx="16">
                    <c:v>2017/18</c:v>
                  </c:pt>
                  <c:pt idx="17">
                    <c:v>2018/19</c:v>
                  </c:pt>
                  <c:pt idx="18">
                    <c:v>2019/20</c:v>
                  </c:pt>
                  <c:pt idx="19">
                    <c:v>2020/21</c:v>
                  </c:pt>
                  <c:pt idx="20">
                    <c:v>2021/22</c:v>
                  </c:pt>
                  <c:pt idx="21">
                    <c:v>2022/23</c:v>
                  </c:pt>
                  <c:pt idx="22">
                    <c:v>2012/13</c:v>
                  </c:pt>
                  <c:pt idx="23">
                    <c:v>2013/14</c:v>
                  </c:pt>
                  <c:pt idx="24">
                    <c:v>2014/15</c:v>
                  </c:pt>
                  <c:pt idx="25">
                    <c:v>2015/16</c:v>
                  </c:pt>
                  <c:pt idx="26">
                    <c:v>2016/17</c:v>
                  </c:pt>
                  <c:pt idx="27">
                    <c:v>2017/18</c:v>
                  </c:pt>
                  <c:pt idx="28">
                    <c:v>2018/19</c:v>
                  </c:pt>
                  <c:pt idx="29">
                    <c:v>2019/20</c:v>
                  </c:pt>
                  <c:pt idx="30">
                    <c:v>2020/21</c:v>
                  </c:pt>
                  <c:pt idx="31">
                    <c:v>2021/22</c:v>
                  </c:pt>
                  <c:pt idx="32">
                    <c:v>2022/23</c:v>
                  </c:pt>
                </c:lvl>
                <c:lvl>
                  <c:pt idx="0">
                    <c:v>přihlášení</c:v>
                  </c:pt>
                  <c:pt idx="11">
                    <c:v>přijatí</c:v>
                  </c:pt>
                  <c:pt idx="22">
                    <c:v>zapsaní</c:v>
                  </c:pt>
                </c:lvl>
              </c:multiLvlStrCache>
            </c:multiLvlStrRef>
          </c:cat>
          <c:val>
            <c:numRef>
              <c:f>'GB1'!$L$8:$L$40</c:f>
              <c:numCache>
                <c:formatCode>0.0%</c:formatCode>
                <c:ptCount val="33"/>
                <c:pt idx="0">
                  <c:v>0.88295403926574523</c:v>
                </c:pt>
                <c:pt idx="1">
                  <c:v>0.88263097910067889</c:v>
                </c:pt>
                <c:pt idx="2">
                  <c:v>0.87927588592512873</c:v>
                </c:pt>
                <c:pt idx="3">
                  <c:v>0.88128045914454645</c:v>
                </c:pt>
                <c:pt idx="4">
                  <c:v>0.88472536150976278</c:v>
                </c:pt>
                <c:pt idx="5">
                  <c:v>0.88830815221013149</c:v>
                </c:pt>
                <c:pt idx="6">
                  <c:v>0.89192214780917967</c:v>
                </c:pt>
                <c:pt idx="7">
                  <c:v>0.89556165746596372</c:v>
                </c:pt>
                <c:pt idx="8">
                  <c:v>0.89082387625320092</c:v>
                </c:pt>
                <c:pt idx="9">
                  <c:v>0.87552974272879891</c:v>
                </c:pt>
                <c:pt idx="10">
                  <c:v>0.87611876949196332</c:v>
                </c:pt>
                <c:pt idx="11">
                  <c:v>0.87447120152112012</c:v>
                </c:pt>
                <c:pt idx="12">
                  <c:v>0.87278489445533625</c:v>
                </c:pt>
                <c:pt idx="13">
                  <c:v>0.87079856220965679</c:v>
                </c:pt>
                <c:pt idx="14">
                  <c:v>0.88780155011016293</c:v>
                </c:pt>
                <c:pt idx="15">
                  <c:v>0.89108397093963454</c:v>
                </c:pt>
                <c:pt idx="16">
                  <c:v>0.88475750857170554</c:v>
                </c:pt>
                <c:pt idx="17">
                  <c:v>0.88841923124459277</c:v>
                </c:pt>
                <c:pt idx="18">
                  <c:v>0.89502488735816566</c:v>
                </c:pt>
                <c:pt idx="19">
                  <c:v>0.89463811876658428</c:v>
                </c:pt>
                <c:pt idx="20">
                  <c:v>0.87816496777179498</c:v>
                </c:pt>
                <c:pt idx="21">
                  <c:v>0.87710840533245327</c:v>
                </c:pt>
                <c:pt idx="22">
                  <c:v>0.88400339041821574</c:v>
                </c:pt>
                <c:pt idx="23">
                  <c:v>0.88274749104846439</c:v>
                </c:pt>
                <c:pt idx="24">
                  <c:v>0.878738974996918</c:v>
                </c:pt>
                <c:pt idx="25">
                  <c:v>0.88096537649208573</c:v>
                </c:pt>
                <c:pt idx="26">
                  <c:v>0.88467485336774987</c:v>
                </c:pt>
                <c:pt idx="27">
                  <c:v>0.89297176073311246</c:v>
                </c:pt>
                <c:pt idx="28">
                  <c:v>0.89680576751039309</c:v>
                </c:pt>
                <c:pt idx="29">
                  <c:v>0.90208836446902485</c:v>
                </c:pt>
                <c:pt idx="30">
                  <c:v>0.9027834629553827</c:v>
                </c:pt>
                <c:pt idx="31">
                  <c:v>0.88843506632689517</c:v>
                </c:pt>
                <c:pt idx="32">
                  <c:v>0.89060202858801873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A3-423D-9E56-7010EB7CD868}"/>
            </c:ext>
          </c:extLst>
        </c:ser>
        <c:ser>
          <c:idx val="1"/>
          <c:order val="1"/>
          <c:tx>
            <c:strRef>
              <c:f>'GB1'!$M$7</c:f>
              <c:strCache>
                <c:ptCount val="1"/>
                <c:pt idx="0">
                  <c:v>jen na VOŠ</c:v>
                </c:pt>
              </c:strCache>
            </c:strRef>
          </c:tx>
          <c:spPr>
            <a:solidFill>
              <a:srgbClr val="008080"/>
            </a:solidFill>
            <a:ln w="12700">
              <a:solidFill>
                <a:srgbClr val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>
                    <a:solidFill>
                      <a:srgbClr val="FFFF00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'GB1'!$J$8:$K$40</c:f>
              <c:multiLvlStrCache>
                <c:ptCount val="33"/>
                <c:lvl>
                  <c:pt idx="0">
                    <c:v>2012/13</c:v>
                  </c:pt>
                  <c:pt idx="1">
                    <c:v>2013/14</c:v>
                  </c:pt>
                  <c:pt idx="2">
                    <c:v>2014/15</c:v>
                  </c:pt>
                  <c:pt idx="3">
                    <c:v>2015/16</c:v>
                  </c:pt>
                  <c:pt idx="4">
                    <c:v>2016/17</c:v>
                  </c:pt>
                  <c:pt idx="5">
                    <c:v>2017/18</c:v>
                  </c:pt>
                  <c:pt idx="6">
                    <c:v>2018/19</c:v>
                  </c:pt>
                  <c:pt idx="7">
                    <c:v>2019/20</c:v>
                  </c:pt>
                  <c:pt idx="8">
                    <c:v>2020/21</c:v>
                  </c:pt>
                  <c:pt idx="9">
                    <c:v>2021/22</c:v>
                  </c:pt>
                  <c:pt idx="10">
                    <c:v>2022/23</c:v>
                  </c:pt>
                  <c:pt idx="11">
                    <c:v>2012/13</c:v>
                  </c:pt>
                  <c:pt idx="12">
                    <c:v>2013/14</c:v>
                  </c:pt>
                  <c:pt idx="13">
                    <c:v>2014/15</c:v>
                  </c:pt>
                  <c:pt idx="14">
                    <c:v>2015/16</c:v>
                  </c:pt>
                  <c:pt idx="15">
                    <c:v>2016/17</c:v>
                  </c:pt>
                  <c:pt idx="16">
                    <c:v>2017/18</c:v>
                  </c:pt>
                  <c:pt idx="17">
                    <c:v>2018/19</c:v>
                  </c:pt>
                  <c:pt idx="18">
                    <c:v>2019/20</c:v>
                  </c:pt>
                  <c:pt idx="19">
                    <c:v>2020/21</c:v>
                  </c:pt>
                  <c:pt idx="20">
                    <c:v>2021/22</c:v>
                  </c:pt>
                  <c:pt idx="21">
                    <c:v>2022/23</c:v>
                  </c:pt>
                  <c:pt idx="22">
                    <c:v>2012/13</c:v>
                  </c:pt>
                  <c:pt idx="23">
                    <c:v>2013/14</c:v>
                  </c:pt>
                  <c:pt idx="24">
                    <c:v>2014/15</c:v>
                  </c:pt>
                  <c:pt idx="25">
                    <c:v>2015/16</c:v>
                  </c:pt>
                  <c:pt idx="26">
                    <c:v>2016/17</c:v>
                  </c:pt>
                  <c:pt idx="27">
                    <c:v>2017/18</c:v>
                  </c:pt>
                  <c:pt idx="28">
                    <c:v>2018/19</c:v>
                  </c:pt>
                  <c:pt idx="29">
                    <c:v>2019/20</c:v>
                  </c:pt>
                  <c:pt idx="30">
                    <c:v>2020/21</c:v>
                  </c:pt>
                  <c:pt idx="31">
                    <c:v>2021/22</c:v>
                  </c:pt>
                  <c:pt idx="32">
                    <c:v>2022/23</c:v>
                  </c:pt>
                </c:lvl>
                <c:lvl>
                  <c:pt idx="0">
                    <c:v>přihlášení</c:v>
                  </c:pt>
                  <c:pt idx="11">
                    <c:v>přijatí</c:v>
                  </c:pt>
                  <c:pt idx="22">
                    <c:v>zapsaní</c:v>
                  </c:pt>
                </c:lvl>
              </c:multiLvlStrCache>
            </c:multiLvlStrRef>
          </c:cat>
          <c:val>
            <c:numRef>
              <c:f>'GB1'!$M$8:$M$40</c:f>
              <c:numCache>
                <c:formatCode>0.0%</c:formatCode>
                <c:ptCount val="33"/>
                <c:pt idx="0">
                  <c:v>6.2209545844386378E-2</c:v>
                </c:pt>
                <c:pt idx="1">
                  <c:v>6.1264587222676706E-2</c:v>
                </c:pt>
                <c:pt idx="2">
                  <c:v>6.402490583442233E-2</c:v>
                </c:pt>
                <c:pt idx="3">
                  <c:v>6.6892610642456024E-2</c:v>
                </c:pt>
                <c:pt idx="4">
                  <c:v>6.6483302016103404E-2</c:v>
                </c:pt>
                <c:pt idx="5">
                  <c:v>6.6803758603947105E-2</c:v>
                </c:pt>
                <c:pt idx="6">
                  <c:v>6.543983345444547E-2</c:v>
                </c:pt>
                <c:pt idx="7">
                  <c:v>6.1174309468910552E-2</c:v>
                </c:pt>
                <c:pt idx="8">
                  <c:v>6.5775921533795079E-2</c:v>
                </c:pt>
                <c:pt idx="9">
                  <c:v>7.1146603747901452E-2</c:v>
                </c:pt>
                <c:pt idx="10">
                  <c:v>6.8547122109653247E-2</c:v>
                </c:pt>
                <c:pt idx="11">
                  <c:v>0.1060599168478607</c:v>
                </c:pt>
                <c:pt idx="12">
                  <c:v>0.10811428136361041</c:v>
                </c:pt>
                <c:pt idx="13">
                  <c:v>0.10911651567065352</c:v>
                </c:pt>
                <c:pt idx="14">
                  <c:v>0.10148412423249416</c:v>
                </c:pt>
                <c:pt idx="15">
                  <c:v>9.7354637831575386E-2</c:v>
                </c:pt>
                <c:pt idx="16">
                  <c:v>9.5772907352887723E-2</c:v>
                </c:pt>
                <c:pt idx="17">
                  <c:v>9.3288839451242125E-2</c:v>
                </c:pt>
                <c:pt idx="18">
                  <c:v>8.6067797409827562E-2</c:v>
                </c:pt>
                <c:pt idx="19">
                  <c:v>8.7290694482569306E-2</c:v>
                </c:pt>
                <c:pt idx="20">
                  <c:v>0.10121123866933071</c:v>
                </c:pt>
                <c:pt idx="21">
                  <c:v>0.10255896462711725</c:v>
                </c:pt>
                <c:pt idx="22">
                  <c:v>0.10974552599641695</c:v>
                </c:pt>
                <c:pt idx="23">
                  <c:v>0.11131171516465782</c:v>
                </c:pt>
                <c:pt idx="24">
                  <c:v>0.11381949814522184</c:v>
                </c:pt>
                <c:pt idx="25">
                  <c:v>0.11190346235079143</c:v>
                </c:pt>
                <c:pt idx="26">
                  <c:v>0.107261970175192</c:v>
                </c:pt>
                <c:pt idx="27">
                  <c:v>9.8830989727660565E-2</c:v>
                </c:pt>
                <c:pt idx="28">
                  <c:v>9.5366521075619645E-2</c:v>
                </c:pt>
                <c:pt idx="29">
                  <c:v>8.9953577997722689E-2</c:v>
                </c:pt>
                <c:pt idx="30">
                  <c:v>8.978835087043413E-2</c:v>
                </c:pt>
                <c:pt idx="31">
                  <c:v>0.1037533639762795</c:v>
                </c:pt>
                <c:pt idx="32">
                  <c:v>0.10167648839306673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DA3-423D-9E56-7010EB7CD868}"/>
            </c:ext>
          </c:extLst>
        </c:ser>
        <c:ser>
          <c:idx val="2"/>
          <c:order val="2"/>
          <c:tx>
            <c:strRef>
              <c:f>'GB1'!$N$7</c:f>
              <c:strCache>
                <c:ptCount val="1"/>
                <c:pt idx="0">
                  <c:v>na VŠ a VOŠ</c:v>
                </c:pt>
              </c:strCache>
            </c:strRef>
          </c:tx>
          <c:spPr>
            <a:solidFill>
              <a:srgbClr val="33CCCC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14"/>
              <c:layout>
                <c:manualLayout>
                  <c:x val="-5.3881320870644953E-17"/>
                  <c:y val="-4.24581155001506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080-4481-A38B-C944A9F477CF}"/>
                </c:ext>
              </c:extLst>
            </c:dLbl>
            <c:dLbl>
              <c:idx val="15"/>
              <c:layout>
                <c:manualLayout>
                  <c:x val="5.3881320870644953E-17"/>
                  <c:y val="-4.469275315805328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424-42C0-96B4-1923E7BAF633}"/>
                </c:ext>
              </c:extLst>
            </c:dLbl>
            <c:dLbl>
              <c:idx val="22"/>
              <c:layout>
                <c:manualLayout>
                  <c:x val="0"/>
                  <c:y val="-3.351956486853996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DCC-47CD-A2E4-14E6723BA13A}"/>
                </c:ext>
              </c:extLst>
            </c:dLbl>
            <c:dLbl>
              <c:idx val="23"/>
              <c:layout>
                <c:manualLayout>
                  <c:x val="0"/>
                  <c:y val="-3.575420252644262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DCC-47CD-A2E4-14E6723BA13A}"/>
                </c:ext>
              </c:extLst>
            </c:dLbl>
            <c:dLbl>
              <c:idx val="24"/>
              <c:layout>
                <c:manualLayout>
                  <c:x val="0"/>
                  <c:y val="-3.798884018434529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DCC-47CD-A2E4-14E6723BA13A}"/>
                </c:ext>
              </c:extLst>
            </c:dLbl>
            <c:dLbl>
              <c:idx val="25"/>
              <c:layout>
                <c:manualLayout>
                  <c:x val="0"/>
                  <c:y val="-4.022347784224795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DCC-47CD-A2E4-14E6723BA13A}"/>
                </c:ext>
              </c:extLst>
            </c:dLbl>
            <c:dLbl>
              <c:idx val="26"/>
              <c:layout>
                <c:manualLayout>
                  <c:x val="0"/>
                  <c:y val="-4.24581155001506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DCC-47CD-A2E4-14E6723BA13A}"/>
                </c:ext>
              </c:extLst>
            </c:dLbl>
            <c:dLbl>
              <c:idx val="27"/>
              <c:layout>
                <c:manualLayout>
                  <c:x val="0"/>
                  <c:y val="-4.24581155001506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DCC-47CD-A2E4-14E6723BA13A}"/>
                </c:ext>
              </c:extLst>
            </c:dLbl>
            <c:dLbl>
              <c:idx val="28"/>
              <c:layout>
                <c:manualLayout>
                  <c:x val="0"/>
                  <c:y val="-4.24581155001506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DCC-47CD-A2E4-14E6723BA13A}"/>
                </c:ext>
              </c:extLst>
            </c:dLbl>
            <c:dLbl>
              <c:idx val="29"/>
              <c:layout>
                <c:manualLayout>
                  <c:x val="-1.0776264174128991E-16"/>
                  <c:y val="-4.24581155001506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DCC-47CD-A2E4-14E6723BA13A}"/>
                </c:ext>
              </c:extLst>
            </c:dLbl>
            <c:dLbl>
              <c:idx val="30"/>
              <c:layout>
                <c:manualLayout>
                  <c:x val="-1.0776264174128991E-16"/>
                  <c:y val="-4.022347784224795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DCC-47CD-A2E4-14E6723BA13A}"/>
                </c:ext>
              </c:extLst>
            </c:dLbl>
            <c:dLbl>
              <c:idx val="31"/>
              <c:layout>
                <c:manualLayout>
                  <c:x val="-1.0776264174128991E-16"/>
                  <c:y val="-4.022347784224795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DCC-47CD-A2E4-14E6723BA13A}"/>
                </c:ext>
              </c:extLst>
            </c:dLbl>
            <c:dLbl>
              <c:idx val="32"/>
              <c:layout>
                <c:manualLayout>
                  <c:x val="0"/>
                  <c:y val="-4.022347784224795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259-460B-8031-E240B3C2BC5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 sz="900"/>
                </a:pPr>
                <a:endParaRPr lang="cs-CZ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'GB1'!$J$8:$K$40</c:f>
              <c:multiLvlStrCache>
                <c:ptCount val="33"/>
                <c:lvl>
                  <c:pt idx="0">
                    <c:v>2012/13</c:v>
                  </c:pt>
                  <c:pt idx="1">
                    <c:v>2013/14</c:v>
                  </c:pt>
                  <c:pt idx="2">
                    <c:v>2014/15</c:v>
                  </c:pt>
                  <c:pt idx="3">
                    <c:v>2015/16</c:v>
                  </c:pt>
                  <c:pt idx="4">
                    <c:v>2016/17</c:v>
                  </c:pt>
                  <c:pt idx="5">
                    <c:v>2017/18</c:v>
                  </c:pt>
                  <c:pt idx="6">
                    <c:v>2018/19</c:v>
                  </c:pt>
                  <c:pt idx="7">
                    <c:v>2019/20</c:v>
                  </c:pt>
                  <c:pt idx="8">
                    <c:v>2020/21</c:v>
                  </c:pt>
                  <c:pt idx="9">
                    <c:v>2021/22</c:v>
                  </c:pt>
                  <c:pt idx="10">
                    <c:v>2022/23</c:v>
                  </c:pt>
                  <c:pt idx="11">
                    <c:v>2012/13</c:v>
                  </c:pt>
                  <c:pt idx="12">
                    <c:v>2013/14</c:v>
                  </c:pt>
                  <c:pt idx="13">
                    <c:v>2014/15</c:v>
                  </c:pt>
                  <c:pt idx="14">
                    <c:v>2015/16</c:v>
                  </c:pt>
                  <c:pt idx="15">
                    <c:v>2016/17</c:v>
                  </c:pt>
                  <c:pt idx="16">
                    <c:v>2017/18</c:v>
                  </c:pt>
                  <c:pt idx="17">
                    <c:v>2018/19</c:v>
                  </c:pt>
                  <c:pt idx="18">
                    <c:v>2019/20</c:v>
                  </c:pt>
                  <c:pt idx="19">
                    <c:v>2020/21</c:v>
                  </c:pt>
                  <c:pt idx="20">
                    <c:v>2021/22</c:v>
                  </c:pt>
                  <c:pt idx="21">
                    <c:v>2022/23</c:v>
                  </c:pt>
                  <c:pt idx="22">
                    <c:v>2012/13</c:v>
                  </c:pt>
                  <c:pt idx="23">
                    <c:v>2013/14</c:v>
                  </c:pt>
                  <c:pt idx="24">
                    <c:v>2014/15</c:v>
                  </c:pt>
                  <c:pt idx="25">
                    <c:v>2015/16</c:v>
                  </c:pt>
                  <c:pt idx="26">
                    <c:v>2016/17</c:v>
                  </c:pt>
                  <c:pt idx="27">
                    <c:v>2017/18</c:v>
                  </c:pt>
                  <c:pt idx="28">
                    <c:v>2018/19</c:v>
                  </c:pt>
                  <c:pt idx="29">
                    <c:v>2019/20</c:v>
                  </c:pt>
                  <c:pt idx="30">
                    <c:v>2020/21</c:v>
                  </c:pt>
                  <c:pt idx="31">
                    <c:v>2021/22</c:v>
                  </c:pt>
                  <c:pt idx="32">
                    <c:v>2022/23</c:v>
                  </c:pt>
                </c:lvl>
                <c:lvl>
                  <c:pt idx="0">
                    <c:v>přihlášení</c:v>
                  </c:pt>
                  <c:pt idx="11">
                    <c:v>přijatí</c:v>
                  </c:pt>
                  <c:pt idx="22">
                    <c:v>zapsaní</c:v>
                  </c:pt>
                </c:lvl>
              </c:multiLvlStrCache>
            </c:multiLvlStrRef>
          </c:cat>
          <c:val>
            <c:numRef>
              <c:f>'GB1'!$N$8:$N$40</c:f>
              <c:numCache>
                <c:formatCode>0.0%</c:formatCode>
                <c:ptCount val="33"/>
                <c:pt idx="0">
                  <c:v>5.4836414889868429E-2</c:v>
                </c:pt>
                <c:pt idx="1">
                  <c:v>5.6104433676644361E-2</c:v>
                </c:pt>
                <c:pt idx="2">
                  <c:v>5.6699208240448919E-2</c:v>
                </c:pt>
                <c:pt idx="3">
                  <c:v>5.182693021299755E-2</c:v>
                </c:pt>
                <c:pt idx="4">
                  <c:v>4.8791336474133785E-2</c:v>
                </c:pt>
                <c:pt idx="5">
                  <c:v>4.4888089185921416E-2</c:v>
                </c:pt>
                <c:pt idx="6">
                  <c:v>4.2638018736374884E-2</c:v>
                </c:pt>
                <c:pt idx="7">
                  <c:v>4.3264033065125669E-2</c:v>
                </c:pt>
                <c:pt idx="8">
                  <c:v>4.3400202213003995E-2</c:v>
                </c:pt>
                <c:pt idx="9">
                  <c:v>5.3323653523299604E-2</c:v>
                </c:pt>
                <c:pt idx="10">
                  <c:v>5.5334108398383437E-2</c:v>
                </c:pt>
                <c:pt idx="11">
                  <c:v>1.9468881631019206E-2</c:v>
                </c:pt>
                <c:pt idx="12">
                  <c:v>1.9100824181053352E-2</c:v>
                </c:pt>
                <c:pt idx="13">
                  <c:v>2.0084922119689739E-2</c:v>
                </c:pt>
                <c:pt idx="14">
                  <c:v>1.0714325657342892E-2</c:v>
                </c:pt>
                <c:pt idx="15">
                  <c:v>1.1561391228790036E-2</c:v>
                </c:pt>
                <c:pt idx="16">
                  <c:v>1.9469584075406776E-2</c:v>
                </c:pt>
                <c:pt idx="17">
                  <c:v>1.8291929304165122E-2</c:v>
                </c:pt>
                <c:pt idx="18">
                  <c:v>1.8907315232006793E-2</c:v>
                </c:pt>
                <c:pt idx="19">
                  <c:v>1.8071186750846371E-2</c:v>
                </c:pt>
                <c:pt idx="20">
                  <c:v>2.0623793558874327E-2</c:v>
                </c:pt>
                <c:pt idx="21">
                  <c:v>2.0332630040429518E-2</c:v>
                </c:pt>
                <c:pt idx="22">
                  <c:v>6.2510835853672635E-3</c:v>
                </c:pt>
                <c:pt idx="23">
                  <c:v>5.9407937868778049E-3</c:v>
                </c:pt>
                <c:pt idx="24">
                  <c:v>7.4415268578601123E-3</c:v>
                </c:pt>
                <c:pt idx="25">
                  <c:v>7.1311611571228551E-3</c:v>
                </c:pt>
                <c:pt idx="26">
                  <c:v>8.0631764570581552E-3</c:v>
                </c:pt>
                <c:pt idx="27">
                  <c:v>8.1972495392269324E-3</c:v>
                </c:pt>
                <c:pt idx="28">
                  <c:v>7.8277114139872657E-3</c:v>
                </c:pt>
                <c:pt idx="29">
                  <c:v>7.9580575332524189E-3</c:v>
                </c:pt>
                <c:pt idx="30">
                  <c:v>7.42818617418314E-3</c:v>
                </c:pt>
                <c:pt idx="31">
                  <c:v>7.8115696968253587E-3</c:v>
                </c:pt>
                <c:pt idx="32">
                  <c:v>7.7214830189145447E-3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DA3-423D-9E56-7010EB7CD8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-691927232"/>
        <c:axId val="-691926688"/>
      </c:barChart>
      <c:catAx>
        <c:axId val="-691927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chemeClr val="tx1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cs-CZ"/>
          </a:p>
        </c:txPr>
        <c:crossAx val="-6919266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691926688"/>
        <c:scaling>
          <c:orientation val="minMax"/>
          <c:max val="1"/>
          <c:min val="0.8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cs-CZ"/>
          </a:p>
        </c:txPr>
        <c:crossAx val="-691927232"/>
        <c:crosses val="autoZero"/>
        <c:crossBetween val="between"/>
        <c:majorUnit val="5.000000000000001E-2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7.4400662921686123E-2"/>
          <c:y val="0.94205038859320323"/>
          <c:w val="0.87563383328339339"/>
          <c:h val="3.899203548489464E-2"/>
        </c:manualLayout>
      </c:layout>
      <c:overlay val="0"/>
      <c:spPr>
        <a:solidFill>
          <a:srgbClr val="FFFFFF"/>
        </a:solidFill>
        <a:ln w="25400">
          <a:noFill/>
        </a:ln>
      </c:spPr>
    </c:legend>
    <c:plotVisOnly val="1"/>
    <c:dispBlanksAs val="gap"/>
    <c:showDLblsOverMax val="0"/>
  </c:chart>
  <c:spPr>
    <a:solidFill>
      <a:srgbClr val="FFFFFF"/>
    </a:solidFill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 horizontalDpi="1200" verticalDpi="12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101429798561375E-2"/>
          <c:y val="4.8997772828507792E-2"/>
          <c:w val="0.89861801702572419"/>
          <c:h val="0.76169265033407574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'GB2'!$J$18:$J$18</c:f>
              <c:strCache>
                <c:ptCount val="1"/>
                <c:pt idx="0">
                  <c:v>1–50 studentů</c:v>
                </c:pt>
              </c:strCache>
            </c:strRef>
          </c:tx>
          <c:spPr>
            <a:solidFill>
              <a:srgbClr val="00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>
                    <a:solidFill>
                      <a:srgbClr val="FFFF00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'GB2'!$K$17:$U$17</c:f>
              <c:strCache>
                <c:ptCount val="11"/>
                <c:pt idx="0">
                  <c:v>2012/13</c:v>
                </c:pt>
                <c:pt idx="1">
                  <c:v>2013/14</c:v>
                </c:pt>
                <c:pt idx="2">
                  <c:v>2014/15</c:v>
                </c:pt>
                <c:pt idx="3">
                  <c:v>2015/16</c:v>
                </c:pt>
                <c:pt idx="4">
                  <c:v>2016/17</c:v>
                </c:pt>
                <c:pt idx="5">
                  <c:v>2017/18</c:v>
                </c:pt>
                <c:pt idx="6">
                  <c:v>2018/19</c:v>
                </c:pt>
                <c:pt idx="7">
                  <c:v>2019/20</c:v>
                </c:pt>
                <c:pt idx="8">
                  <c:v>2020/21</c:v>
                </c:pt>
                <c:pt idx="9">
                  <c:v>2021/22</c:v>
                </c:pt>
                <c:pt idx="10">
                  <c:v>2022/23</c:v>
                </c:pt>
              </c:strCache>
            </c:strRef>
          </c:cat>
          <c:val>
            <c:numRef>
              <c:f>'GB2'!$K$18:$U$18</c:f>
              <c:numCache>
                <c:formatCode>0.0%</c:formatCode>
                <c:ptCount val="11"/>
                <c:pt idx="0">
                  <c:v>0.23493975903614459</c:v>
                </c:pt>
                <c:pt idx="1">
                  <c:v>0.24550898203592814</c:v>
                </c:pt>
                <c:pt idx="2">
                  <c:v>0.27878787878787881</c:v>
                </c:pt>
                <c:pt idx="3">
                  <c:v>0.29192546583850931</c:v>
                </c:pt>
                <c:pt idx="4">
                  <c:v>0.36942675159235666</c:v>
                </c:pt>
                <c:pt idx="5">
                  <c:v>0.43870967741935485</c:v>
                </c:pt>
                <c:pt idx="6">
                  <c:v>0.5163398692810458</c:v>
                </c:pt>
                <c:pt idx="7">
                  <c:v>0.5</c:v>
                </c:pt>
                <c:pt idx="8">
                  <c:v>0.46666666666666667</c:v>
                </c:pt>
                <c:pt idx="9">
                  <c:v>0.42857142857142855</c:v>
                </c:pt>
                <c:pt idx="10">
                  <c:v>0.39393939393939392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AD-4821-BFE5-FA2DE1A5B412}"/>
            </c:ext>
          </c:extLst>
        </c:ser>
        <c:ser>
          <c:idx val="1"/>
          <c:order val="1"/>
          <c:tx>
            <c:strRef>
              <c:f>'GB2'!$J$19:$J$19</c:f>
              <c:strCache>
                <c:ptCount val="1"/>
                <c:pt idx="0">
                  <c:v>51-100 studentů</c:v>
                </c:pt>
              </c:strCache>
            </c:strRef>
          </c:tx>
          <c:spPr>
            <a:solidFill>
              <a:srgbClr val="00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>
                    <a:solidFill>
                      <a:srgbClr val="FFFF00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'GB2'!$K$17:$U$17</c:f>
              <c:strCache>
                <c:ptCount val="11"/>
                <c:pt idx="0">
                  <c:v>2012/13</c:v>
                </c:pt>
                <c:pt idx="1">
                  <c:v>2013/14</c:v>
                </c:pt>
                <c:pt idx="2">
                  <c:v>2014/15</c:v>
                </c:pt>
                <c:pt idx="3">
                  <c:v>2015/16</c:v>
                </c:pt>
                <c:pt idx="4">
                  <c:v>2016/17</c:v>
                </c:pt>
                <c:pt idx="5">
                  <c:v>2017/18</c:v>
                </c:pt>
                <c:pt idx="6">
                  <c:v>2018/19</c:v>
                </c:pt>
                <c:pt idx="7">
                  <c:v>2019/20</c:v>
                </c:pt>
                <c:pt idx="8">
                  <c:v>2020/21</c:v>
                </c:pt>
                <c:pt idx="9">
                  <c:v>2021/22</c:v>
                </c:pt>
                <c:pt idx="10">
                  <c:v>2022/23</c:v>
                </c:pt>
              </c:strCache>
            </c:strRef>
          </c:cat>
          <c:val>
            <c:numRef>
              <c:f>'GB2'!$K$19:$U$19</c:f>
              <c:numCache>
                <c:formatCode>0.0%</c:formatCode>
                <c:ptCount val="11"/>
                <c:pt idx="0">
                  <c:v>0.31927710843373491</c:v>
                </c:pt>
                <c:pt idx="1">
                  <c:v>0.3532934131736527</c:v>
                </c:pt>
                <c:pt idx="2">
                  <c:v>0.33333333333333331</c:v>
                </c:pt>
                <c:pt idx="3">
                  <c:v>0.36024844720496896</c:v>
                </c:pt>
                <c:pt idx="4">
                  <c:v>0.34394904458598724</c:v>
                </c:pt>
                <c:pt idx="5">
                  <c:v>0.32903225806451614</c:v>
                </c:pt>
                <c:pt idx="6">
                  <c:v>0.26797385620915032</c:v>
                </c:pt>
                <c:pt idx="7">
                  <c:v>0.26056338028169013</c:v>
                </c:pt>
                <c:pt idx="8">
                  <c:v>0.2814814814814815</c:v>
                </c:pt>
                <c:pt idx="9">
                  <c:v>0.2857142857142857</c:v>
                </c:pt>
                <c:pt idx="10">
                  <c:v>0.31060606060606061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9AD-4821-BFE5-FA2DE1A5B412}"/>
            </c:ext>
          </c:extLst>
        </c:ser>
        <c:ser>
          <c:idx val="2"/>
          <c:order val="2"/>
          <c:tx>
            <c:strRef>
              <c:f>'GB2'!$J$20:$J$20</c:f>
              <c:strCache>
                <c:ptCount val="1"/>
                <c:pt idx="0">
                  <c:v>101-150 studentů</c:v>
                </c:pt>
              </c:strCache>
            </c:strRef>
          </c:tx>
          <c:spPr>
            <a:solidFill>
              <a:srgbClr val="33CC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>
                    <a:solidFill>
                      <a:sysClr val="windowText" lastClr="000000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'GB2'!$K$17:$U$17</c:f>
              <c:strCache>
                <c:ptCount val="11"/>
                <c:pt idx="0">
                  <c:v>2012/13</c:v>
                </c:pt>
                <c:pt idx="1">
                  <c:v>2013/14</c:v>
                </c:pt>
                <c:pt idx="2">
                  <c:v>2014/15</c:v>
                </c:pt>
                <c:pt idx="3">
                  <c:v>2015/16</c:v>
                </c:pt>
                <c:pt idx="4">
                  <c:v>2016/17</c:v>
                </c:pt>
                <c:pt idx="5">
                  <c:v>2017/18</c:v>
                </c:pt>
                <c:pt idx="6">
                  <c:v>2018/19</c:v>
                </c:pt>
                <c:pt idx="7">
                  <c:v>2019/20</c:v>
                </c:pt>
                <c:pt idx="8">
                  <c:v>2020/21</c:v>
                </c:pt>
                <c:pt idx="9">
                  <c:v>2021/22</c:v>
                </c:pt>
                <c:pt idx="10">
                  <c:v>2022/23</c:v>
                </c:pt>
              </c:strCache>
            </c:strRef>
          </c:cat>
          <c:val>
            <c:numRef>
              <c:f>'GB2'!$K$20:$U$20</c:f>
              <c:numCache>
                <c:formatCode>0.0%</c:formatCode>
                <c:ptCount val="11"/>
                <c:pt idx="0">
                  <c:v>0.16867469879518071</c:v>
                </c:pt>
                <c:pt idx="1">
                  <c:v>0.1497005988023952</c:v>
                </c:pt>
                <c:pt idx="2">
                  <c:v>0.15757575757575756</c:v>
                </c:pt>
                <c:pt idx="3">
                  <c:v>0.16149068322981366</c:v>
                </c:pt>
                <c:pt idx="4">
                  <c:v>0.11464968152866242</c:v>
                </c:pt>
                <c:pt idx="5">
                  <c:v>7.0967741935483872E-2</c:v>
                </c:pt>
                <c:pt idx="6">
                  <c:v>7.1895424836601302E-2</c:v>
                </c:pt>
                <c:pt idx="7">
                  <c:v>7.746478873239436E-2</c:v>
                </c:pt>
                <c:pt idx="8">
                  <c:v>8.8888888888888892E-2</c:v>
                </c:pt>
                <c:pt idx="9">
                  <c:v>0.10526315789473684</c:v>
                </c:pt>
                <c:pt idx="10">
                  <c:v>0.11363636363636363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9AD-4821-BFE5-FA2DE1A5B412}"/>
            </c:ext>
          </c:extLst>
        </c:ser>
        <c:ser>
          <c:idx val="3"/>
          <c:order val="3"/>
          <c:tx>
            <c:strRef>
              <c:f>'GB2'!$J$21:$J$21</c:f>
              <c:strCache>
                <c:ptCount val="1"/>
                <c:pt idx="0">
                  <c:v>151-200 studentů</c:v>
                </c:pt>
              </c:strCache>
            </c:strRef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'GB2'!$K$17:$U$17</c:f>
              <c:strCache>
                <c:ptCount val="11"/>
                <c:pt idx="0">
                  <c:v>2012/13</c:v>
                </c:pt>
                <c:pt idx="1">
                  <c:v>2013/14</c:v>
                </c:pt>
                <c:pt idx="2">
                  <c:v>2014/15</c:v>
                </c:pt>
                <c:pt idx="3">
                  <c:v>2015/16</c:v>
                </c:pt>
                <c:pt idx="4">
                  <c:v>2016/17</c:v>
                </c:pt>
                <c:pt idx="5">
                  <c:v>2017/18</c:v>
                </c:pt>
                <c:pt idx="6">
                  <c:v>2018/19</c:v>
                </c:pt>
                <c:pt idx="7">
                  <c:v>2019/20</c:v>
                </c:pt>
                <c:pt idx="8">
                  <c:v>2020/21</c:v>
                </c:pt>
                <c:pt idx="9">
                  <c:v>2021/22</c:v>
                </c:pt>
                <c:pt idx="10">
                  <c:v>2022/23</c:v>
                </c:pt>
              </c:strCache>
            </c:strRef>
          </c:cat>
          <c:val>
            <c:numRef>
              <c:f>'GB2'!$K$21:$U$21</c:f>
              <c:numCache>
                <c:formatCode>0.0%</c:formatCode>
                <c:ptCount val="11"/>
                <c:pt idx="0">
                  <c:v>0.1144578313253012</c:v>
                </c:pt>
                <c:pt idx="1">
                  <c:v>8.9820359281437126E-2</c:v>
                </c:pt>
                <c:pt idx="2">
                  <c:v>7.8787878787878782E-2</c:v>
                </c:pt>
                <c:pt idx="3">
                  <c:v>3.7267080745341616E-2</c:v>
                </c:pt>
                <c:pt idx="4">
                  <c:v>5.0955414012738856E-2</c:v>
                </c:pt>
                <c:pt idx="5">
                  <c:v>6.4516129032258063E-2</c:v>
                </c:pt>
                <c:pt idx="6">
                  <c:v>4.5751633986928102E-2</c:v>
                </c:pt>
                <c:pt idx="7">
                  <c:v>5.6338028169014086E-2</c:v>
                </c:pt>
                <c:pt idx="8">
                  <c:v>5.185185185185185E-2</c:v>
                </c:pt>
                <c:pt idx="9">
                  <c:v>4.5112781954887216E-2</c:v>
                </c:pt>
                <c:pt idx="10">
                  <c:v>2.2727272727272728E-2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9AD-4821-BFE5-FA2DE1A5B412}"/>
            </c:ext>
          </c:extLst>
        </c:ser>
        <c:ser>
          <c:idx val="4"/>
          <c:order val="4"/>
          <c:tx>
            <c:strRef>
              <c:f>'GB2'!$J$22:$J$22</c:f>
              <c:strCache>
                <c:ptCount val="1"/>
                <c:pt idx="0">
                  <c:v>201 a více studentů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'GB2'!$K$17:$U$17</c:f>
              <c:strCache>
                <c:ptCount val="11"/>
                <c:pt idx="0">
                  <c:v>2012/13</c:v>
                </c:pt>
                <c:pt idx="1">
                  <c:v>2013/14</c:v>
                </c:pt>
                <c:pt idx="2">
                  <c:v>2014/15</c:v>
                </c:pt>
                <c:pt idx="3">
                  <c:v>2015/16</c:v>
                </c:pt>
                <c:pt idx="4">
                  <c:v>2016/17</c:v>
                </c:pt>
                <c:pt idx="5">
                  <c:v>2017/18</c:v>
                </c:pt>
                <c:pt idx="6">
                  <c:v>2018/19</c:v>
                </c:pt>
                <c:pt idx="7">
                  <c:v>2019/20</c:v>
                </c:pt>
                <c:pt idx="8">
                  <c:v>2020/21</c:v>
                </c:pt>
                <c:pt idx="9">
                  <c:v>2021/22</c:v>
                </c:pt>
                <c:pt idx="10">
                  <c:v>2022/23</c:v>
                </c:pt>
              </c:strCache>
            </c:strRef>
          </c:cat>
          <c:val>
            <c:numRef>
              <c:f>'GB2'!$K$22:$U$22</c:f>
              <c:numCache>
                <c:formatCode>0.0%</c:formatCode>
                <c:ptCount val="11"/>
                <c:pt idx="0">
                  <c:v>0.16265060240963855</c:v>
                </c:pt>
                <c:pt idx="1">
                  <c:v>0.16167664670658682</c:v>
                </c:pt>
                <c:pt idx="2">
                  <c:v>0.15151515151515152</c:v>
                </c:pt>
                <c:pt idx="3">
                  <c:v>0.14906832298136646</c:v>
                </c:pt>
                <c:pt idx="4">
                  <c:v>0.12101910828025478</c:v>
                </c:pt>
                <c:pt idx="5">
                  <c:v>9.6774193548387094E-2</c:v>
                </c:pt>
                <c:pt idx="6">
                  <c:v>9.8039215686274508E-2</c:v>
                </c:pt>
                <c:pt idx="7">
                  <c:v>0.10563380281690141</c:v>
                </c:pt>
                <c:pt idx="8">
                  <c:v>0.1111111111111111</c:v>
                </c:pt>
                <c:pt idx="9">
                  <c:v>0.13533834586466165</c:v>
                </c:pt>
                <c:pt idx="10">
                  <c:v>0.15909090909090909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9AD-4821-BFE5-FA2DE1A5B4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691926144"/>
        <c:axId val="-691925600"/>
      </c:barChart>
      <c:catAx>
        <c:axId val="-69192614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cs-CZ"/>
          </a:p>
        </c:txPr>
        <c:crossAx val="-6919256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691925600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cs-CZ"/>
          </a:p>
        </c:txPr>
        <c:crossAx val="-691926144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3.5557577162579281E-3"/>
          <c:y val="0.90780951830220324"/>
          <c:w val="0.99314692309823982"/>
          <c:h val="7.006650993176429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/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/>
            </a:pPr>
            <a:r>
              <a:rPr lang="cs-CZ" sz="1000" b="1"/>
              <a:t>Učitelé</a:t>
            </a:r>
            <a:r>
              <a:rPr lang="cs-CZ" sz="1000" b="1" baseline="30000"/>
              <a:t>1)</a:t>
            </a:r>
            <a:r>
              <a:rPr lang="cs-CZ" sz="1000" b="1"/>
              <a:t> </a:t>
            </a:r>
          </a:p>
        </c:rich>
      </c:tx>
      <c:layout>
        <c:manualLayout>
          <c:xMode val="edge"/>
          <c:yMode val="edge"/>
          <c:x val="0.4664679676546708"/>
          <c:y val="1.81818181818181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110199167264819"/>
          <c:y val="0.16083943543664539"/>
          <c:w val="0.78521724799681836"/>
          <c:h val="0.60139962815441328"/>
        </c:manualLayout>
      </c:layout>
      <c:areaChart>
        <c:grouping val="stacked"/>
        <c:varyColors val="0"/>
        <c:ser>
          <c:idx val="0"/>
          <c:order val="1"/>
          <c:tx>
            <c:strRef>
              <c:f>'GB3'!$J$19</c:f>
              <c:strCache>
                <c:ptCount val="1"/>
                <c:pt idx="0">
                  <c:v>reálné mzdy 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'GB3'!$K$17:$U$17</c:f>
              <c:numCache>
                <c:formatCode>General</c:formatCode>
                <c:ptCount val="1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</c:numCache>
            </c:numRef>
          </c:cat>
          <c:val>
            <c:numRef>
              <c:f>'GB3'!$K$19:$U$19</c:f>
              <c:numCache>
                <c:formatCode>#\ ##0_ ;[Red]\-#\ ##0\ .;\–\ </c:formatCode>
                <c:ptCount val="11"/>
                <c:pt idx="0">
                  <c:v>29994.742950513479</c:v>
                </c:pt>
                <c:pt idx="1">
                  <c:v>29776.851268643866</c:v>
                </c:pt>
                <c:pt idx="2">
                  <c:v>30242.546101838023</c:v>
                </c:pt>
                <c:pt idx="3">
                  <c:v>30524.818175625485</c:v>
                </c:pt>
                <c:pt idx="4">
                  <c:v>31744.695529915687</c:v>
                </c:pt>
                <c:pt idx="5">
                  <c:v>32938.538256303465</c:v>
                </c:pt>
                <c:pt idx="6">
                  <c:v>35518.993352326688</c:v>
                </c:pt>
                <c:pt idx="7">
                  <c:v>38535.82982082232</c:v>
                </c:pt>
                <c:pt idx="8">
                  <c:v>42424.584458341415</c:v>
                </c:pt>
                <c:pt idx="9">
                  <c:v>44655.340448969218</c:v>
                </c:pt>
                <c:pt idx="10">
                  <c:v>42065.152405763532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82-49C9-BB78-425B68A3D2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916578304"/>
        <c:axId val="-916584288"/>
      </c:areaChart>
      <c:barChart>
        <c:barDir val="col"/>
        <c:grouping val="clustered"/>
        <c:varyColors val="0"/>
        <c:ser>
          <c:idx val="1"/>
          <c:order val="0"/>
          <c:tx>
            <c:strRef>
              <c:f>'GB3'!$J$18</c:f>
              <c:strCache>
                <c:ptCount val="1"/>
                <c:pt idx="0">
                  <c:v>nominální mzdy</c:v>
                </c:pt>
              </c:strCache>
            </c:strRef>
          </c:tx>
          <c:spPr>
            <a:solidFill>
              <a:srgbClr val="33CC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'GB3'!$K$17:$U$17</c:f>
              <c:numCache>
                <c:formatCode>General</c:formatCode>
                <c:ptCount val="1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</c:numCache>
            </c:numRef>
          </c:cat>
          <c:val>
            <c:numRef>
              <c:f>'GB3'!$K$18:$U$18</c:f>
              <c:numCache>
                <c:formatCode>#\ ##0_ ;[Red]\-#\ ##0\ .;\–\ </c:formatCode>
                <c:ptCount val="11"/>
                <c:pt idx="0">
                  <c:v>29364.853348552697</c:v>
                </c:pt>
                <c:pt idx="1">
                  <c:v>29568.413309763357</c:v>
                </c:pt>
                <c:pt idx="2">
                  <c:v>30151.818463532509</c:v>
                </c:pt>
                <c:pt idx="3">
                  <c:v>30524.818175625482</c:v>
                </c:pt>
                <c:pt idx="4">
                  <c:v>31966.908398625095</c:v>
                </c:pt>
                <c:pt idx="5">
                  <c:v>33959.632942248871</c:v>
                </c:pt>
                <c:pt idx="6">
                  <c:v>37401.5</c:v>
                </c:pt>
                <c:pt idx="7">
                  <c:v>41734.303695950577</c:v>
                </c:pt>
                <c:pt idx="8">
                  <c:v>47430.685424425697</c:v>
                </c:pt>
                <c:pt idx="9">
                  <c:v>51398.296856763569</c:v>
                </c:pt>
                <c:pt idx="10">
                  <c:v>54768.828432304115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082-49C9-BB78-425B68A3D2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916578304"/>
        <c:axId val="-916584288"/>
      </c:barChart>
      <c:lineChart>
        <c:grouping val="standard"/>
        <c:varyColors val="0"/>
        <c:ser>
          <c:idx val="2"/>
          <c:order val="2"/>
          <c:tx>
            <c:strRef>
              <c:f>'GB3'!$J$20</c:f>
              <c:strCache>
                <c:ptCount val="1"/>
                <c:pt idx="0">
                  <c:v>počty </c:v>
                </c:pt>
              </c:strCache>
            </c:strRef>
          </c:tx>
          <c:spPr>
            <a:ln w="25400">
              <a:solidFill>
                <a:srgbClr val="003366"/>
              </a:solidFill>
              <a:prstDash val="solid"/>
            </a:ln>
          </c:spPr>
          <c:marker>
            <c:symbol val="none"/>
          </c:marker>
          <c:cat>
            <c:numRef>
              <c:f>'GB3'!$K$17:$U$17</c:f>
              <c:numCache>
                <c:formatCode>General</c:formatCode>
                <c:ptCount val="1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</c:numCache>
            </c:numRef>
          </c:cat>
          <c:val>
            <c:numRef>
              <c:f>'GB3'!$K$20:$U$20</c:f>
              <c:numCache>
                <c:formatCode>#\ ##0_ ;[Red]\-#\ ##0\ .;\–\ </c:formatCode>
                <c:ptCount val="11"/>
                <c:pt idx="0">
                  <c:v>1.3736879999999998</c:v>
                </c:pt>
                <c:pt idx="1">
                  <c:v>1.3480430000000001</c:v>
                </c:pt>
                <c:pt idx="2">
                  <c:v>1.3080089999999993</c:v>
                </c:pt>
                <c:pt idx="3">
                  <c:v>1.2624820000000005</c:v>
                </c:pt>
                <c:pt idx="4">
                  <c:v>1.174855</c:v>
                </c:pt>
                <c:pt idx="5">
                  <c:v>1.0955860000000002</c:v>
                </c:pt>
                <c:pt idx="6">
                  <c:v>1.0258434000000007</c:v>
                </c:pt>
                <c:pt idx="7">
                  <c:v>0.92091689999999993</c:v>
                </c:pt>
                <c:pt idx="8">
                  <c:v>0.85684720000000048</c:v>
                </c:pt>
                <c:pt idx="9">
                  <c:v>0.86225669999999999</c:v>
                </c:pt>
                <c:pt idx="10">
                  <c:v>0.86194819999999983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082-49C9-BB78-425B68A3D2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916578848"/>
        <c:axId val="-916582112"/>
      </c:lineChart>
      <c:catAx>
        <c:axId val="-9165783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cs-CZ"/>
          </a:p>
        </c:txPr>
        <c:crossAx val="-916584288"/>
        <c:crossesAt val="4000"/>
        <c:auto val="0"/>
        <c:lblAlgn val="ctr"/>
        <c:lblOffset val="100"/>
        <c:tickLblSkip val="1"/>
        <c:tickMarkSkip val="1"/>
        <c:noMultiLvlLbl val="0"/>
      </c:catAx>
      <c:valAx>
        <c:axId val="-916584288"/>
        <c:scaling>
          <c:orientation val="minMax"/>
          <c:max val="55000"/>
          <c:min val="5000"/>
        </c:scaling>
        <c:delete val="0"/>
        <c:axPos val="l"/>
        <c:title>
          <c:tx>
            <c:rich>
              <a:bodyPr/>
              <a:lstStyle/>
              <a:p>
                <a:pPr>
                  <a:defRPr sz="1000"/>
                </a:pPr>
                <a:r>
                  <a:rPr lang="cs-CZ" sz="1000"/>
                  <a:t>průměrné mzdy v Kč</a:t>
                </a:r>
              </a:p>
            </c:rich>
          </c:tx>
          <c:layout>
            <c:manualLayout>
              <c:xMode val="edge"/>
              <c:yMode val="edge"/>
              <c:x val="1.4903158025748871E-2"/>
              <c:y val="0.2472727272727272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cs-CZ"/>
          </a:p>
        </c:txPr>
        <c:crossAx val="-916578304"/>
        <c:crosses val="autoZero"/>
        <c:crossBetween val="between"/>
        <c:majorUnit val="5000"/>
      </c:valAx>
      <c:catAx>
        <c:axId val="-9165788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-916582112"/>
        <c:crossesAt val="0"/>
        <c:auto val="0"/>
        <c:lblAlgn val="ctr"/>
        <c:lblOffset val="100"/>
        <c:noMultiLvlLbl val="0"/>
      </c:catAx>
      <c:valAx>
        <c:axId val="-916582112"/>
        <c:scaling>
          <c:orientation val="minMax"/>
          <c:max val="3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1000"/>
                </a:pPr>
                <a:r>
                  <a:rPr lang="cs-CZ" sz="1000"/>
                  <a:t>přepočtené počty uč. v tis.</a:t>
                </a:r>
              </a:p>
            </c:rich>
          </c:tx>
          <c:layout>
            <c:manualLayout>
              <c:xMode val="edge"/>
              <c:yMode val="edge"/>
              <c:x val="0.95081972494024014"/>
              <c:y val="0.1854545454545454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cs-CZ"/>
          </a:p>
        </c:txPr>
        <c:crossAx val="-916578848"/>
        <c:crosses val="max"/>
        <c:crossBetween val="between"/>
        <c:majorUnit val="1"/>
        <c:minorUnit val="0.02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2891716858161242"/>
          <c:y val="0.88413024577380206"/>
          <c:w val="0.78537928058476247"/>
          <c:h val="9.1152322392126617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/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/>
            </a:pPr>
            <a:r>
              <a:rPr lang="cs-CZ" sz="1000" b="1"/>
              <a:t>Zaměstnanci</a:t>
            </a:r>
          </a:p>
        </c:rich>
      </c:tx>
      <c:layout>
        <c:manualLayout>
          <c:xMode val="edge"/>
          <c:yMode val="edge"/>
          <c:x val="0.44858421248875924"/>
          <c:y val="1.785721421500513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813379187371596"/>
          <c:y val="0.13840853834703845"/>
          <c:w val="0.78830137174481774"/>
          <c:h val="0.6228384225616731"/>
        </c:manualLayout>
      </c:layout>
      <c:areaChart>
        <c:grouping val="stacked"/>
        <c:varyColors val="0"/>
        <c:ser>
          <c:idx val="0"/>
          <c:order val="1"/>
          <c:tx>
            <c:strRef>
              <c:f>'GB3'!$J$13</c:f>
              <c:strCache>
                <c:ptCount val="1"/>
                <c:pt idx="0">
                  <c:v>reálné mzdy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'GB3'!$K$11:$U$11</c:f>
              <c:numCache>
                <c:formatCode>General</c:formatCode>
                <c:ptCount val="1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</c:numCache>
            </c:numRef>
          </c:cat>
          <c:val>
            <c:numRef>
              <c:f>'GB3'!$K$13:$U$13</c:f>
              <c:numCache>
                <c:formatCode>#,##0</c:formatCode>
                <c:ptCount val="11"/>
                <c:pt idx="0">
                  <c:v>27410.274395448414</c:v>
                </c:pt>
                <c:pt idx="1">
                  <c:v>27362.591795389795</c:v>
                </c:pt>
                <c:pt idx="2">
                  <c:v>27680.968831523161</c:v>
                </c:pt>
                <c:pt idx="3">
                  <c:v>27895.062072864825</c:v>
                </c:pt>
                <c:pt idx="4">
                  <c:v>29059.777152693998</c:v>
                </c:pt>
                <c:pt idx="5">
                  <c:v>30119.06930838124</c:v>
                </c:pt>
                <c:pt idx="6">
                  <c:v>32443.779677113012</c:v>
                </c:pt>
                <c:pt idx="7">
                  <c:v>34978.243212738809</c:v>
                </c:pt>
                <c:pt idx="8">
                  <c:v>38411.456240280233</c:v>
                </c:pt>
                <c:pt idx="9">
                  <c:v>40193.206177107306</c:v>
                </c:pt>
                <c:pt idx="10">
                  <c:v>37425.071711349614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79-4311-B141-F5FEBF5DB3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916583744"/>
        <c:axId val="-916581568"/>
      </c:areaChart>
      <c:barChart>
        <c:barDir val="col"/>
        <c:grouping val="clustered"/>
        <c:varyColors val="0"/>
        <c:ser>
          <c:idx val="1"/>
          <c:order val="0"/>
          <c:tx>
            <c:strRef>
              <c:f>'GB3'!$J$12</c:f>
              <c:strCache>
                <c:ptCount val="1"/>
                <c:pt idx="0">
                  <c:v>nominální mzdy </c:v>
                </c:pt>
              </c:strCache>
            </c:strRef>
          </c:tx>
          <c:spPr>
            <a:solidFill>
              <a:srgbClr val="33CC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'GB3'!$K$11:$U$11</c:f>
              <c:numCache>
                <c:formatCode>General</c:formatCode>
                <c:ptCount val="1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</c:numCache>
            </c:numRef>
          </c:cat>
          <c:val>
            <c:numRef>
              <c:f>'GB3'!$K$12:$U$12</c:f>
              <c:numCache>
                <c:formatCode>#,##0</c:formatCode>
                <c:ptCount val="11"/>
                <c:pt idx="0">
                  <c:v>26834.658633143998</c:v>
                </c:pt>
                <c:pt idx="1">
                  <c:v>27171.053652822065</c:v>
                </c:pt>
                <c:pt idx="2">
                  <c:v>27597.92592502859</c:v>
                </c:pt>
                <c:pt idx="3">
                  <c:v>27895.062072864821</c:v>
                </c:pt>
                <c:pt idx="4">
                  <c:v>29263.195592762859</c:v>
                </c:pt>
                <c:pt idx="5">
                  <c:v>31052.760456941058</c:v>
                </c:pt>
                <c:pt idx="6">
                  <c:v>34163.300000000003</c:v>
                </c:pt>
                <c:pt idx="7">
                  <c:v>37881.437399396134</c:v>
                </c:pt>
                <c:pt idx="8">
                  <c:v>42944.008076633298</c:v>
                </c:pt>
                <c:pt idx="9">
                  <c:v>46262.380309850509</c:v>
                </c:pt>
                <c:pt idx="10">
                  <c:v>48727.443368177192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479-4311-B141-F5FEBF5DB3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916583744"/>
        <c:axId val="-916581568"/>
      </c:barChart>
      <c:lineChart>
        <c:grouping val="standard"/>
        <c:varyColors val="0"/>
        <c:ser>
          <c:idx val="2"/>
          <c:order val="2"/>
          <c:tx>
            <c:strRef>
              <c:f>'GB3'!$J$14</c:f>
              <c:strCache>
                <c:ptCount val="1"/>
                <c:pt idx="0">
                  <c:v>počty </c:v>
                </c:pt>
              </c:strCache>
            </c:strRef>
          </c:tx>
          <c:spPr>
            <a:ln w="25400">
              <a:solidFill>
                <a:srgbClr val="003366"/>
              </a:solidFill>
              <a:prstDash val="solid"/>
            </a:ln>
          </c:spPr>
          <c:marker>
            <c:symbol val="none"/>
          </c:marker>
          <c:cat>
            <c:numRef>
              <c:f>'GB3'!$K$11:$U$11</c:f>
              <c:numCache>
                <c:formatCode>General</c:formatCode>
                <c:ptCount val="1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</c:numCache>
            </c:numRef>
          </c:cat>
          <c:val>
            <c:numRef>
              <c:f>'GB3'!$K$14:$U$14</c:f>
              <c:numCache>
                <c:formatCode>#\ ##0_ ;[Red]\-#\ ##0\ .;\–\ </c:formatCode>
                <c:ptCount val="11"/>
                <c:pt idx="0">
                  <c:v>1.8436079999999995</c:v>
                </c:pt>
                <c:pt idx="1">
                  <c:v>1.7909030000000006</c:v>
                </c:pt>
                <c:pt idx="2">
                  <c:v>1.7335680000000018</c:v>
                </c:pt>
                <c:pt idx="3">
                  <c:v>1.675504000000001</c:v>
                </c:pt>
                <c:pt idx="4">
                  <c:v>1.5614619999999999</c:v>
                </c:pt>
                <c:pt idx="5">
                  <c:v>1.4587439999999994</c:v>
                </c:pt>
                <c:pt idx="6">
                  <c:v>1.3734182999999998</c:v>
                </c:pt>
                <c:pt idx="7">
                  <c:v>1.2592501</c:v>
                </c:pt>
                <c:pt idx="8">
                  <c:v>1.1753082000000001</c:v>
                </c:pt>
                <c:pt idx="9">
                  <c:v>1.1747450999999991</c:v>
                </c:pt>
                <c:pt idx="10">
                  <c:v>1.1816147999999995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479-4311-B141-F5FEBF5DB3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916583200"/>
        <c:axId val="-916577760"/>
      </c:lineChart>
      <c:catAx>
        <c:axId val="-916583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cs-CZ"/>
          </a:p>
        </c:txPr>
        <c:crossAx val="-916581568"/>
        <c:crossesAt val="4000"/>
        <c:auto val="0"/>
        <c:lblAlgn val="ctr"/>
        <c:lblOffset val="100"/>
        <c:tickLblSkip val="1"/>
        <c:tickMarkSkip val="1"/>
        <c:noMultiLvlLbl val="0"/>
      </c:catAx>
      <c:valAx>
        <c:axId val="-916581568"/>
        <c:scaling>
          <c:orientation val="minMax"/>
          <c:max val="55000"/>
          <c:min val="5000"/>
        </c:scaling>
        <c:delete val="0"/>
        <c:axPos val="l"/>
        <c:title>
          <c:tx>
            <c:rich>
              <a:bodyPr/>
              <a:lstStyle/>
              <a:p>
                <a:pPr>
                  <a:defRPr sz="1000"/>
                </a:pPr>
                <a:r>
                  <a:rPr lang="cs-CZ" sz="1000"/>
                  <a:t>průměrné mzdy v Kč</a:t>
                </a:r>
              </a:p>
            </c:rich>
          </c:tx>
          <c:layout>
            <c:manualLayout>
              <c:xMode val="edge"/>
              <c:yMode val="edge"/>
              <c:x val="8.9418697314646248E-3"/>
              <c:y val="0.2392861618941230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cs-CZ"/>
          </a:p>
        </c:txPr>
        <c:crossAx val="-916583744"/>
        <c:crosses val="autoZero"/>
        <c:crossBetween val="between"/>
        <c:majorUnit val="5000"/>
      </c:valAx>
      <c:catAx>
        <c:axId val="-9165832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-916577760"/>
        <c:crossesAt val="0"/>
        <c:auto val="0"/>
        <c:lblAlgn val="ctr"/>
        <c:lblOffset val="100"/>
        <c:noMultiLvlLbl val="0"/>
      </c:catAx>
      <c:valAx>
        <c:axId val="-916577760"/>
        <c:scaling>
          <c:orientation val="minMax"/>
          <c:max val="3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1000"/>
                </a:pPr>
                <a:r>
                  <a:rPr lang="cs-CZ" sz="1000"/>
                  <a:t>přepočtené počty zam. v tis.</a:t>
                </a:r>
              </a:p>
            </c:rich>
          </c:tx>
          <c:layout>
            <c:manualLayout>
              <c:xMode val="edge"/>
              <c:yMode val="edge"/>
              <c:x val="0.9508196433663062"/>
              <c:y val="0.2071431036518359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cs-CZ"/>
          </a:p>
        </c:txPr>
        <c:crossAx val="-916583200"/>
        <c:crosses val="max"/>
        <c:crossBetween val="between"/>
        <c:majorUnit val="1"/>
        <c:minorUnit val="0.02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2484290119429431"/>
          <c:y val="0.8691081012616636"/>
          <c:w val="0.79415034441552379"/>
          <c:h val="8.1693481615690303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/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932227899354093"/>
          <c:y val="3.9370116582066413E-2"/>
          <c:w val="0.85724865049381349"/>
          <c:h val="0.76771727335029505"/>
        </c:manualLayout>
      </c:layout>
      <c:areaChart>
        <c:grouping val="stacked"/>
        <c:varyColors val="0"/>
        <c:ser>
          <c:idx val="0"/>
          <c:order val="1"/>
          <c:tx>
            <c:strRef>
              <c:f>'GB4'!$J$12</c:f>
              <c:strCache>
                <c:ptCount val="1"/>
                <c:pt idx="0">
                  <c:v>populace 19letých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'GB4'!$K$10:$U$10</c:f>
              <c:strCache>
                <c:ptCount val="11"/>
                <c:pt idx="0">
                  <c:v>2012/13</c:v>
                </c:pt>
                <c:pt idx="1">
                  <c:v>2013/14</c:v>
                </c:pt>
                <c:pt idx="2">
                  <c:v>2014/15</c:v>
                </c:pt>
                <c:pt idx="3">
                  <c:v>2015/16</c:v>
                </c:pt>
                <c:pt idx="4">
                  <c:v>2016/17</c:v>
                </c:pt>
                <c:pt idx="5">
                  <c:v>2017/18</c:v>
                </c:pt>
                <c:pt idx="6">
                  <c:v>2018/19</c:v>
                </c:pt>
                <c:pt idx="7">
                  <c:v>2019/20</c:v>
                </c:pt>
                <c:pt idx="8">
                  <c:v>2020/21</c:v>
                </c:pt>
                <c:pt idx="9">
                  <c:v>2021/22</c:v>
                </c:pt>
                <c:pt idx="10">
                  <c:v>2022/23</c:v>
                </c:pt>
              </c:strCache>
            </c:strRef>
          </c:cat>
          <c:val>
            <c:numRef>
              <c:f>'GB4'!$K$12:$U$12</c:f>
              <c:numCache>
                <c:formatCode>#,##0</c:formatCode>
                <c:ptCount val="11"/>
                <c:pt idx="0">
                  <c:v>122809</c:v>
                </c:pt>
                <c:pt idx="1">
                  <c:v>109039</c:v>
                </c:pt>
                <c:pt idx="2">
                  <c:v>98773</c:v>
                </c:pt>
                <c:pt idx="3">
                  <c:v>93352</c:v>
                </c:pt>
                <c:pt idx="4">
                  <c:v>93131</c:v>
                </c:pt>
                <c:pt idx="5">
                  <c:v>92799</c:v>
                </c:pt>
                <c:pt idx="6">
                  <c:v>92144</c:v>
                </c:pt>
                <c:pt idx="7">
                  <c:v>94396</c:v>
                </c:pt>
                <c:pt idx="8">
                  <c:v>95638</c:v>
                </c:pt>
                <c:pt idx="9">
                  <c:v>96895</c:v>
                </c:pt>
                <c:pt idx="10">
                  <c:v>103679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C7-4197-A654-F85F4720A8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916581024"/>
        <c:axId val="-916580480"/>
      </c:areaChart>
      <c:barChart>
        <c:barDir val="col"/>
        <c:grouping val="clustered"/>
        <c:varyColors val="0"/>
        <c:ser>
          <c:idx val="1"/>
          <c:order val="2"/>
          <c:tx>
            <c:strRef>
              <c:f>'GB4'!$J$13</c:f>
              <c:strCache>
                <c:ptCount val="1"/>
                <c:pt idx="0">
                  <c:v>absolventi SŠ s maturitní zkouškou včetně 
zkráceného a nástavbového studia v denní formě vzdělávání </c:v>
                </c:pt>
              </c:strCache>
            </c:strRef>
          </c:tx>
          <c:spPr>
            <a:solidFill>
              <a:srgbClr val="33CC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#,##0" sourceLinked="0"/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000" b="0"/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'GB4'!$K$10:$U$10</c:f>
              <c:strCache>
                <c:ptCount val="11"/>
                <c:pt idx="0">
                  <c:v>2012/13</c:v>
                </c:pt>
                <c:pt idx="1">
                  <c:v>2013/14</c:v>
                </c:pt>
                <c:pt idx="2">
                  <c:v>2014/15</c:v>
                </c:pt>
                <c:pt idx="3">
                  <c:v>2015/16</c:v>
                </c:pt>
                <c:pt idx="4">
                  <c:v>2016/17</c:v>
                </c:pt>
                <c:pt idx="5">
                  <c:v>2017/18</c:v>
                </c:pt>
                <c:pt idx="6">
                  <c:v>2018/19</c:v>
                </c:pt>
                <c:pt idx="7">
                  <c:v>2019/20</c:v>
                </c:pt>
                <c:pt idx="8">
                  <c:v>2020/21</c:v>
                </c:pt>
                <c:pt idx="9">
                  <c:v>2021/22</c:v>
                </c:pt>
                <c:pt idx="10">
                  <c:v>2022/23</c:v>
                </c:pt>
              </c:strCache>
            </c:strRef>
          </c:cat>
          <c:val>
            <c:numRef>
              <c:f>'GB4'!$K$13:$U$13</c:f>
              <c:numCache>
                <c:formatCode>#,##0</c:formatCode>
                <c:ptCount val="11"/>
                <c:pt idx="0">
                  <c:v>70027</c:v>
                </c:pt>
                <c:pt idx="1">
                  <c:v>60796</c:v>
                </c:pt>
                <c:pt idx="2">
                  <c:v>56121</c:v>
                </c:pt>
                <c:pt idx="3">
                  <c:v>52336</c:v>
                </c:pt>
                <c:pt idx="4">
                  <c:v>52455</c:v>
                </c:pt>
                <c:pt idx="5">
                  <c:v>52764</c:v>
                </c:pt>
                <c:pt idx="6">
                  <c:v>54534</c:v>
                </c:pt>
                <c:pt idx="7">
                  <c:v>57572</c:v>
                </c:pt>
                <c:pt idx="8">
                  <c:v>62004</c:v>
                </c:pt>
                <c:pt idx="9">
                  <c:v>58849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AC7-4197-A654-F85F4720A8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-916581024"/>
        <c:axId val="-916580480"/>
      </c:barChart>
      <c:lineChart>
        <c:grouping val="standard"/>
        <c:varyColors val="0"/>
        <c:ser>
          <c:idx val="2"/>
          <c:order val="0"/>
          <c:tx>
            <c:strRef>
              <c:f>'GB4'!$J$11</c:f>
              <c:strCache>
                <c:ptCount val="1"/>
                <c:pt idx="0">
                  <c:v>poprvé zapsaní do prezenčního studia na VŠ</c:v>
                </c:pt>
              </c:strCache>
            </c:strRef>
          </c:tx>
          <c:spPr>
            <a:ln w="25400">
              <a:solidFill>
                <a:srgbClr val="003366"/>
              </a:solidFill>
              <a:prstDash val="solid"/>
            </a:ln>
          </c:spPr>
          <c:marker>
            <c:symbol val="diamond"/>
            <c:size val="10"/>
            <c:spPr>
              <a:solidFill>
                <a:srgbClr val="003366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numFmt formatCode="#,##0" sourceLinked="0"/>
            <c:spPr>
              <a:solidFill>
                <a:srgbClr val="FFFFFF"/>
              </a:solidFill>
              <a:ln w="3175">
                <a:solidFill>
                  <a:srgbClr val="000000"/>
                </a:solidFill>
                <a:prstDash val="solid"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'GB4'!$K$10:$U$10</c:f>
              <c:strCache>
                <c:ptCount val="11"/>
                <c:pt idx="0">
                  <c:v>2012/13</c:v>
                </c:pt>
                <c:pt idx="1">
                  <c:v>2013/14</c:v>
                </c:pt>
                <c:pt idx="2">
                  <c:v>2014/15</c:v>
                </c:pt>
                <c:pt idx="3">
                  <c:v>2015/16</c:v>
                </c:pt>
                <c:pt idx="4">
                  <c:v>2016/17</c:v>
                </c:pt>
                <c:pt idx="5">
                  <c:v>2017/18</c:v>
                </c:pt>
                <c:pt idx="6">
                  <c:v>2018/19</c:v>
                </c:pt>
                <c:pt idx="7">
                  <c:v>2019/20</c:v>
                </c:pt>
                <c:pt idx="8">
                  <c:v>2020/21</c:v>
                </c:pt>
                <c:pt idx="9">
                  <c:v>2021/22</c:v>
                </c:pt>
                <c:pt idx="10">
                  <c:v>2022/23</c:v>
                </c:pt>
              </c:strCache>
            </c:strRef>
          </c:cat>
          <c:val>
            <c:numRef>
              <c:f>'GB4'!$K$11:$U$11</c:f>
              <c:numCache>
                <c:formatCode>#,##0</c:formatCode>
                <c:ptCount val="11"/>
                <c:pt idx="0">
                  <c:v>50699</c:v>
                </c:pt>
                <c:pt idx="1">
                  <c:v>47751</c:v>
                </c:pt>
                <c:pt idx="2">
                  <c:v>40737</c:v>
                </c:pt>
                <c:pt idx="3">
                  <c:v>38234</c:v>
                </c:pt>
                <c:pt idx="4">
                  <c:v>36953</c:v>
                </c:pt>
                <c:pt idx="5">
                  <c:v>37791</c:v>
                </c:pt>
                <c:pt idx="6">
                  <c:v>38124</c:v>
                </c:pt>
                <c:pt idx="7">
                  <c:v>40466</c:v>
                </c:pt>
                <c:pt idx="8">
                  <c:v>43035</c:v>
                </c:pt>
                <c:pt idx="9">
                  <c:v>43369</c:v>
                </c:pt>
                <c:pt idx="10">
                  <c:v>43369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AC7-4197-A654-F85F4720A8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916581024"/>
        <c:axId val="-916580480"/>
      </c:lineChart>
      <c:catAx>
        <c:axId val="-916581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/>
            </a:pPr>
            <a:endParaRPr lang="cs-CZ"/>
          </a:p>
        </c:txPr>
        <c:crossAx val="-9165804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916580480"/>
        <c:scaling>
          <c:orientation val="minMax"/>
          <c:max val="140000"/>
          <c:min val="20000"/>
        </c:scaling>
        <c:delete val="0"/>
        <c:axPos val="l"/>
        <c:title>
          <c:tx>
            <c:rich>
              <a:bodyPr/>
              <a:lstStyle/>
              <a:p>
                <a:pPr>
                  <a:defRPr sz="1000" b="0"/>
                </a:pPr>
                <a:r>
                  <a:rPr lang="cs-CZ" sz="1000" b="0"/>
                  <a:t>počty žáků/studentů/populace</a:t>
                </a:r>
              </a:p>
            </c:rich>
          </c:tx>
          <c:layout>
            <c:manualLayout>
              <c:xMode val="edge"/>
              <c:yMode val="edge"/>
              <c:x val="1.3124785137030279E-2"/>
              <c:y val="0.3309840852519226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/>
            </a:pPr>
            <a:endParaRPr lang="cs-CZ"/>
          </a:p>
        </c:txPr>
        <c:crossAx val="-916581024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1.5400407565116744E-3"/>
          <c:y val="0.86613793250317417"/>
          <c:w val="0.99515190319328051"/>
          <c:h val="0.10761157079619955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 b="0"/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1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486499118563395"/>
          <c:y val="5.6391029200530504E-2"/>
          <c:w val="0.76914498999792147"/>
          <c:h val="0.7894744088074270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'GB5'!$J$11</c:f>
              <c:strCache>
                <c:ptCount val="1"/>
                <c:pt idx="0">
                  <c:v>studenti VŠ</c:v>
                </c:pt>
              </c:strCache>
            </c:strRef>
          </c:tx>
          <c:spPr>
            <a:solidFill>
              <a:srgbClr val="00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>
                    <a:solidFill>
                      <a:srgbClr val="FFFF00"/>
                    </a:solidFill>
                  </a:defRPr>
                </a:pPr>
                <a:endParaRPr lang="cs-CZ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'GB5'!$K$10:$U$10</c:f>
              <c:numCache>
                <c:formatCode>General</c:formatCode>
                <c:ptCount val="1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</c:numCache>
            </c:numRef>
          </c:cat>
          <c:val>
            <c:numRef>
              <c:f>'GB5'!$K$11:$U$11</c:f>
              <c:numCache>
                <c:formatCode>#,##0</c:formatCode>
                <c:ptCount val="11"/>
                <c:pt idx="0">
                  <c:v>380891</c:v>
                </c:pt>
                <c:pt idx="1">
                  <c:v>367768</c:v>
                </c:pt>
                <c:pt idx="2">
                  <c:v>346799</c:v>
                </c:pt>
                <c:pt idx="3">
                  <c:v>326423</c:v>
                </c:pt>
                <c:pt idx="4">
                  <c:v>311045</c:v>
                </c:pt>
                <c:pt idx="5">
                  <c:v>298663</c:v>
                </c:pt>
                <c:pt idx="6">
                  <c:v>289649</c:v>
                </c:pt>
                <c:pt idx="7">
                  <c:v>288577</c:v>
                </c:pt>
                <c:pt idx="8">
                  <c:v>298986</c:v>
                </c:pt>
                <c:pt idx="9">
                  <c:v>303633</c:v>
                </c:pt>
                <c:pt idx="10">
                  <c:v>304518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34-4583-AC70-64BD585831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-916579936"/>
        <c:axId val="-916584832"/>
      </c:barChart>
      <c:lineChart>
        <c:grouping val="standard"/>
        <c:varyColors val="0"/>
        <c:ser>
          <c:idx val="0"/>
          <c:order val="1"/>
          <c:tx>
            <c:strRef>
              <c:f>'GB5'!$J$12</c:f>
              <c:strCache>
                <c:ptCount val="1"/>
                <c:pt idx="0">
                  <c:v>poprvé zapsaní studenti na VŠ</c:v>
                </c:pt>
              </c:strCache>
            </c:strRef>
          </c:tx>
          <c:spPr>
            <a:ln w="25400">
              <a:solidFill>
                <a:srgbClr val="33CCCC"/>
              </a:solidFill>
              <a:prstDash val="solid"/>
            </a:ln>
          </c:spPr>
          <c:marker>
            <c:symbol val="diamond"/>
            <c:size val="10"/>
            <c:spPr>
              <a:solidFill>
                <a:srgbClr val="33CCCC"/>
              </a:solidFill>
              <a:ln>
                <a:solidFill>
                  <a:srgbClr val="33CCCC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3.4604928665634006E-2"/>
                  <c:y val="3.205320764440643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9DF-4ECC-A257-B72FBFB22DC6}"/>
                </c:ext>
              </c:extLst>
            </c:dLbl>
            <c:dLbl>
              <c:idx val="1"/>
              <c:layout>
                <c:manualLayout>
                  <c:x val="-3.4604928665634006E-2"/>
                  <c:y val="2.95416967174551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9DF-4ECC-A257-B72FBFB22DC6}"/>
                </c:ext>
              </c:extLst>
            </c:dLbl>
            <c:dLbl>
              <c:idx val="2"/>
              <c:layout>
                <c:manualLayout>
                  <c:x val="-3.517370604345639E-2"/>
                  <c:y val="3.636087887186700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D45-4AFB-AE20-3DD829C2EA1E}"/>
                </c:ext>
              </c:extLst>
            </c:dLbl>
            <c:dLbl>
              <c:idx val="3"/>
              <c:layout>
                <c:manualLayout>
                  <c:x val="-3.5173706043456335E-2"/>
                  <c:y val="3.38978251623627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D45-4AFB-AE20-3DD829C2EA1E}"/>
                </c:ext>
              </c:extLst>
            </c:dLbl>
            <c:dLbl>
              <c:idx val="4"/>
              <c:layout>
                <c:manualLayout>
                  <c:x val="-3.5173706043456279E-2"/>
                  <c:y val="3.636087887186700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D45-4AFB-AE20-3DD829C2EA1E}"/>
                </c:ext>
              </c:extLst>
            </c:dLbl>
            <c:dLbl>
              <c:idx val="5"/>
              <c:layout>
                <c:manualLayout>
                  <c:x val="-3.517370604345639E-2"/>
                  <c:y val="3.63608788718670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D45-4AFB-AE20-3DD829C2EA1E}"/>
                </c:ext>
              </c:extLst>
            </c:dLbl>
            <c:dLbl>
              <c:idx val="6"/>
              <c:layout>
                <c:manualLayout>
                  <c:x val="-3.5173706043456335E-2"/>
                  <c:y val="3.636087887186700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D45-4AFB-AE20-3DD829C2EA1E}"/>
                </c:ext>
              </c:extLst>
            </c:dLbl>
            <c:dLbl>
              <c:idx val="7"/>
              <c:layout>
                <c:manualLayout>
                  <c:x val="-3.5173706043456335E-2"/>
                  <c:y val="3.63608788718670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2D45-4AFB-AE20-3DD829C2EA1E}"/>
                </c:ext>
              </c:extLst>
            </c:dLbl>
            <c:dLbl>
              <c:idx val="8"/>
              <c:layout>
                <c:manualLayout>
                  <c:x val="-3.5173706043456446E-2"/>
                  <c:y val="3.63608788718670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2D45-4AFB-AE20-3DD829C2EA1E}"/>
                </c:ext>
              </c:extLst>
            </c:dLbl>
            <c:dLbl>
              <c:idx val="9"/>
              <c:layout>
                <c:manualLayout>
                  <c:x val="-3.5173706043456335E-2"/>
                  <c:y val="3.63608788718670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2D45-4AFB-AE20-3DD829C2EA1E}"/>
                </c:ext>
              </c:extLst>
            </c:dLbl>
            <c:dLbl>
              <c:idx val="10"/>
              <c:layout>
                <c:manualLayout>
                  <c:x val="-3.5173706043456335E-2"/>
                  <c:y val="3.636087887186700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D45-4AFB-AE20-3DD829C2EA1E}"/>
                </c:ext>
              </c:extLst>
            </c:dLbl>
            <c:numFmt formatCode="#,##0" sourceLinked="0"/>
            <c:spPr>
              <a:noFill/>
              <a:ln w="3175">
                <a:noFill/>
                <a:prstDash val="solid"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>
                    <a:solidFill>
                      <a:srgbClr val="33CCCC"/>
                    </a:solidFill>
                  </a:defRPr>
                </a:pPr>
                <a:endParaRPr lang="cs-CZ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'GB5'!$K$10:$U$10</c:f>
              <c:numCache>
                <c:formatCode>General</c:formatCode>
                <c:ptCount val="1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</c:numCache>
            </c:numRef>
          </c:cat>
          <c:val>
            <c:numRef>
              <c:f>'GB5'!$K$12:$U$12</c:f>
              <c:numCache>
                <c:formatCode>#,##0</c:formatCode>
                <c:ptCount val="11"/>
                <c:pt idx="0">
                  <c:v>72158</c:v>
                </c:pt>
                <c:pt idx="1">
                  <c:v>67722</c:v>
                </c:pt>
                <c:pt idx="2">
                  <c:v>59297</c:v>
                </c:pt>
                <c:pt idx="3">
                  <c:v>55603</c:v>
                </c:pt>
                <c:pt idx="4">
                  <c:v>53560</c:v>
                </c:pt>
                <c:pt idx="5">
                  <c:v>53335</c:v>
                </c:pt>
                <c:pt idx="6">
                  <c:v>53843</c:v>
                </c:pt>
                <c:pt idx="7">
                  <c:v>56903</c:v>
                </c:pt>
                <c:pt idx="8">
                  <c:v>61150</c:v>
                </c:pt>
                <c:pt idx="9">
                  <c:v>61696</c:v>
                </c:pt>
                <c:pt idx="10">
                  <c:v>60715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34-4583-AC70-64BD5858313D}"/>
            </c:ext>
          </c:extLst>
        </c:ser>
        <c:ser>
          <c:idx val="2"/>
          <c:order val="2"/>
          <c:tx>
            <c:strRef>
              <c:f>'GB5'!$J$13</c:f>
              <c:strCache>
                <c:ptCount val="1"/>
                <c:pt idx="0">
                  <c:v>absolventi VŠ</c:v>
                </c:pt>
              </c:strCache>
            </c:strRef>
          </c:tx>
          <c:spPr>
            <a:ln w="25400">
              <a:solidFill>
                <a:srgbClr val="CCFFFF"/>
              </a:solidFill>
              <a:prstDash val="solid"/>
            </a:ln>
          </c:spPr>
          <c:marker>
            <c:symbol val="square"/>
            <c:size val="10"/>
            <c:spPr>
              <a:solidFill>
                <a:srgbClr val="CC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3.4604928665634006E-2"/>
                  <c:y val="-4.712207544934787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9DF-4ECC-A257-B72FBFB22DC6}"/>
                </c:ext>
              </c:extLst>
            </c:dLbl>
            <c:dLbl>
              <c:idx val="1"/>
              <c:layout>
                <c:manualLayout>
                  <c:x val="-3.4604928665634006E-2"/>
                  <c:y val="-5.214509730325030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9DF-4ECC-A257-B72FBFB22DC6}"/>
                </c:ext>
              </c:extLst>
            </c:dLbl>
            <c:dLbl>
              <c:idx val="2"/>
              <c:layout>
                <c:manualLayout>
                  <c:x val="-3.517370604345639E-2"/>
                  <c:y val="-5.60651146066648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D45-4AFB-AE20-3DD829C2EA1E}"/>
                </c:ext>
              </c:extLst>
            </c:dLbl>
            <c:dLbl>
              <c:idx val="3"/>
              <c:layout>
                <c:manualLayout>
                  <c:x val="-3.5173706043456335E-2"/>
                  <c:y val="-4.867595347815174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D45-4AFB-AE20-3DD829C2EA1E}"/>
                </c:ext>
              </c:extLst>
            </c:dLbl>
            <c:dLbl>
              <c:idx val="4"/>
              <c:layout>
                <c:manualLayout>
                  <c:x val="-3.5173706043456279E-2"/>
                  <c:y val="-4.374984605914324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D45-4AFB-AE20-3DD829C2EA1E}"/>
                </c:ext>
              </c:extLst>
            </c:dLbl>
            <c:dLbl>
              <c:idx val="5"/>
              <c:layout>
                <c:manualLayout>
                  <c:x val="-3.517370604345639E-2"/>
                  <c:y val="-5.852816831616920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D45-4AFB-AE20-3DD829C2EA1E}"/>
                </c:ext>
              </c:extLst>
            </c:dLbl>
            <c:dLbl>
              <c:idx val="6"/>
              <c:layout>
                <c:manualLayout>
                  <c:x val="-3.5173706043456335E-2"/>
                  <c:y val="-5.36020608971606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D45-4AFB-AE20-3DD829C2EA1E}"/>
                </c:ext>
              </c:extLst>
            </c:dLbl>
            <c:dLbl>
              <c:idx val="7"/>
              <c:layout>
                <c:manualLayout>
                  <c:x val="-3.5173706043456335E-2"/>
                  <c:y val="-4.621289976864750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2D45-4AFB-AE20-3DD829C2EA1E}"/>
                </c:ext>
              </c:extLst>
            </c:dLbl>
            <c:dLbl>
              <c:idx val="8"/>
              <c:layout>
                <c:manualLayout>
                  <c:x val="-3.5173706043456446E-2"/>
                  <c:y val="-4.374984605914324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2D45-4AFB-AE20-3DD829C2EA1E}"/>
                </c:ext>
              </c:extLst>
            </c:dLbl>
            <c:dLbl>
              <c:idx val="9"/>
              <c:layout>
                <c:manualLayout>
                  <c:x val="-3.5173706043456335E-2"/>
                  <c:y val="-4.867595347815192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2D45-4AFB-AE20-3DD829C2EA1E}"/>
                </c:ext>
              </c:extLst>
            </c:dLbl>
            <c:dLbl>
              <c:idx val="10"/>
              <c:layout>
                <c:manualLayout>
                  <c:x val="-3.5173706043456335E-2"/>
                  <c:y val="-5.11390071876561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D45-4AFB-AE20-3DD829C2EA1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>
                    <a:solidFill>
                      <a:srgbClr val="CCFFFF"/>
                    </a:solidFill>
                  </a:defRPr>
                </a:pPr>
                <a:endParaRPr lang="cs-CZ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0"/>
              </c:ext>
            </c:extLst>
          </c:dLbls>
          <c:cat>
            <c:numRef>
              <c:f>'GB5'!$K$10:$U$10</c:f>
              <c:numCache>
                <c:formatCode>General</c:formatCode>
                <c:ptCount val="1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</c:numCache>
            </c:numRef>
          </c:cat>
          <c:val>
            <c:numRef>
              <c:f>'GB5'!$K$13:$U$13</c:f>
              <c:numCache>
                <c:formatCode>#,##0</c:formatCode>
                <c:ptCount val="11"/>
                <c:pt idx="0">
                  <c:v>94090</c:v>
                </c:pt>
                <c:pt idx="1">
                  <c:v>91693</c:v>
                </c:pt>
                <c:pt idx="2">
                  <c:v>88257</c:v>
                </c:pt>
                <c:pt idx="3">
                  <c:v>82039</c:v>
                </c:pt>
                <c:pt idx="4">
                  <c:v>77382</c:v>
                </c:pt>
                <c:pt idx="5">
                  <c:v>72084</c:v>
                </c:pt>
                <c:pt idx="6">
                  <c:v>68576</c:v>
                </c:pt>
                <c:pt idx="7">
                  <c:v>64253</c:v>
                </c:pt>
                <c:pt idx="8">
                  <c:v>62961</c:v>
                </c:pt>
                <c:pt idx="9">
                  <c:v>60595</c:v>
                </c:pt>
                <c:pt idx="10">
                  <c:v>58699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C34-4583-AC70-64BD585831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701566736"/>
        <c:axId val="-701568368"/>
      </c:lineChart>
      <c:catAx>
        <c:axId val="-916579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cs-CZ"/>
          </a:p>
        </c:txPr>
        <c:crossAx val="-91658483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916584832"/>
        <c:scaling>
          <c:orientation val="minMax"/>
          <c:max val="40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0"/>
                </a:pPr>
                <a:r>
                  <a:rPr lang="cs-CZ" sz="1000" b="0"/>
                  <a:t>studenti</a:t>
                </a:r>
              </a:p>
            </c:rich>
          </c:tx>
          <c:layout>
            <c:manualLayout>
              <c:xMode val="edge"/>
              <c:yMode val="edge"/>
              <c:x val="9.9502505368647097E-3"/>
              <c:y val="0.4159999606052995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cs-CZ"/>
          </a:p>
        </c:txPr>
        <c:crossAx val="-916579936"/>
        <c:crosses val="autoZero"/>
        <c:crossBetween val="between"/>
      </c:valAx>
      <c:catAx>
        <c:axId val="-7015667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-701568368"/>
        <c:crosses val="autoZero"/>
        <c:auto val="0"/>
        <c:lblAlgn val="ctr"/>
        <c:lblOffset val="100"/>
        <c:noMultiLvlLbl val="0"/>
      </c:catAx>
      <c:valAx>
        <c:axId val="-701568368"/>
        <c:scaling>
          <c:orientation val="minMax"/>
          <c:max val="400000"/>
        </c:scaling>
        <c:delete val="0"/>
        <c:axPos val="r"/>
        <c:title>
          <c:tx>
            <c:rich>
              <a:bodyPr/>
              <a:lstStyle/>
              <a:p>
                <a:pPr>
                  <a:defRPr sz="1000"/>
                </a:pPr>
                <a:r>
                  <a:rPr lang="cs-CZ" sz="1000"/>
                  <a:t>poprve zapsaní studenti/absolventi</a:t>
                </a:r>
              </a:p>
            </c:rich>
          </c:tx>
          <c:layout>
            <c:manualLayout>
              <c:xMode val="edge"/>
              <c:yMode val="edge"/>
              <c:x val="0.96144392746361251"/>
              <c:y val="0.266000108335426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cs-CZ"/>
          </a:p>
        </c:txPr>
        <c:crossAx val="-701566736"/>
        <c:crosses val="max"/>
        <c:crossBetween val="between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1166553654319268"/>
          <c:y val="0.92293317791534923"/>
          <c:w val="0.77444128339121299"/>
          <c:h val="4.135342141372237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/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1790246718036738E-2"/>
          <c:y val="5.1724234697218291E-2"/>
          <c:w val="0.87191489425831625"/>
          <c:h val="0.80843063119355996"/>
        </c:manualLayout>
      </c:layout>
      <c:barChart>
        <c:barDir val="col"/>
        <c:grouping val="percentStacked"/>
        <c:varyColors val="0"/>
        <c:ser>
          <c:idx val="1"/>
          <c:order val="1"/>
          <c:tx>
            <c:strRef>
              <c:f>'GB6'!$J$12</c:f>
              <c:strCache>
                <c:ptCount val="1"/>
                <c:pt idx="0">
                  <c:v>19letí</c:v>
                </c:pt>
              </c:strCache>
            </c:strRef>
          </c:tx>
          <c:spPr>
            <a:solidFill>
              <a:srgbClr val="003366"/>
            </a:solidFill>
            <a:ln w="12700">
              <a:solidFill>
                <a:srgbClr val="000000"/>
              </a:solidFill>
              <a:prstDash val="solid"/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>
                    <a:solidFill>
                      <a:srgbClr val="FFFF00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'GB6'!$K$10:$U$10</c:f>
              <c:numCache>
                <c:formatCode>General</c:formatCode>
                <c:ptCount val="1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</c:numCache>
            </c:numRef>
          </c:cat>
          <c:val>
            <c:numRef>
              <c:f>'GB6'!$K$12:$U$12</c:f>
              <c:numCache>
                <c:formatCode>0.0%</c:formatCode>
                <c:ptCount val="11"/>
                <c:pt idx="0">
                  <c:v>0.43363277393879607</c:v>
                </c:pt>
                <c:pt idx="1">
                  <c:v>0.41340900000000003</c:v>
                </c:pt>
                <c:pt idx="2">
                  <c:v>0.39259300000000003</c:v>
                </c:pt>
                <c:pt idx="3">
                  <c:v>0.40089999999999998</c:v>
                </c:pt>
                <c:pt idx="4">
                  <c:v>0.42549782861984958</c:v>
                </c:pt>
                <c:pt idx="5">
                  <c:v>0.44040000000000001</c:v>
                </c:pt>
                <c:pt idx="6">
                  <c:v>0.45200000000000001</c:v>
                </c:pt>
                <c:pt idx="7">
                  <c:v>0.45810000000000001</c:v>
                </c:pt>
                <c:pt idx="8">
                  <c:v>0.46810000000000002</c:v>
                </c:pt>
                <c:pt idx="9">
                  <c:v>0.47489999999999999</c:v>
                </c:pt>
                <c:pt idx="10">
                  <c:v>0.47139999999999999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w="12700">
                    <a:solidFill>
                      <a:srgbClr val="000000"/>
                    </a:solidFill>
                    <a:prstDash val="solid"/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1-23FB-4898-A360-0549B9F03DE0}"/>
            </c:ext>
          </c:extLst>
        </c:ser>
        <c:ser>
          <c:idx val="2"/>
          <c:order val="2"/>
          <c:tx>
            <c:strRef>
              <c:f>'GB6'!$J$13</c:f>
              <c:strCache>
                <c:ptCount val="1"/>
                <c:pt idx="0">
                  <c:v>20letí</c:v>
                </c:pt>
              </c:strCache>
            </c:strRef>
          </c:tx>
          <c:spPr>
            <a:solidFill>
              <a:srgbClr val="00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>
                    <a:solidFill>
                      <a:srgbClr val="FFFF00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'GB6'!$K$10:$U$10</c:f>
              <c:numCache>
                <c:formatCode>General</c:formatCode>
                <c:ptCount val="1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</c:numCache>
            </c:numRef>
          </c:cat>
          <c:val>
            <c:numRef>
              <c:f>'GB6'!$K$13:$U$13</c:f>
              <c:numCache>
                <c:formatCode>0.0%</c:formatCode>
                <c:ptCount val="11"/>
                <c:pt idx="0">
                  <c:v>0.24906219151036549</c:v>
                </c:pt>
                <c:pt idx="1">
                  <c:v>0.258913</c:v>
                </c:pt>
                <c:pt idx="2">
                  <c:v>0.25536599999999998</c:v>
                </c:pt>
                <c:pt idx="3">
                  <c:v>0.2422</c:v>
                </c:pt>
                <c:pt idx="4">
                  <c:v>0.24173816333015571</c:v>
                </c:pt>
                <c:pt idx="5">
                  <c:v>0.2495</c:v>
                </c:pt>
                <c:pt idx="6">
                  <c:v>0.251</c:v>
                </c:pt>
                <c:pt idx="7">
                  <c:v>0.24349999999999999</c:v>
                </c:pt>
                <c:pt idx="8">
                  <c:v>0.2477</c:v>
                </c:pt>
                <c:pt idx="9">
                  <c:v>0.24679999999999999</c:v>
                </c:pt>
                <c:pt idx="10">
                  <c:v>0.24379999999999999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3FB-4898-A360-0549B9F03DE0}"/>
            </c:ext>
          </c:extLst>
        </c:ser>
        <c:ser>
          <c:idx val="3"/>
          <c:order val="3"/>
          <c:tx>
            <c:strRef>
              <c:f>'GB6'!$J$14</c:f>
              <c:strCache>
                <c:ptCount val="1"/>
                <c:pt idx="0">
                  <c:v>21letí</c:v>
                </c:pt>
              </c:strCache>
            </c:strRef>
          </c:tx>
          <c:spPr>
            <a:solidFill>
              <a:srgbClr val="33CC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'GB6'!$K$10:$U$10</c:f>
              <c:numCache>
                <c:formatCode>General</c:formatCode>
                <c:ptCount val="1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</c:numCache>
            </c:numRef>
          </c:cat>
          <c:val>
            <c:numRef>
              <c:f>'GB6'!$K$14:$U$14</c:f>
              <c:numCache>
                <c:formatCode>0.0%</c:formatCode>
                <c:ptCount val="11"/>
                <c:pt idx="0">
                  <c:v>0.11353405725567633</c:v>
                </c:pt>
                <c:pt idx="1">
                  <c:v>0.11442099999999999</c:v>
                </c:pt>
                <c:pt idx="2">
                  <c:v>0.121367</c:v>
                </c:pt>
                <c:pt idx="3">
                  <c:v>0.1197</c:v>
                </c:pt>
                <c:pt idx="4">
                  <c:v>0.11107139074250609</c:v>
                </c:pt>
                <c:pt idx="5">
                  <c:v>0.10299999999999999</c:v>
                </c:pt>
                <c:pt idx="6">
                  <c:v>0.104</c:v>
                </c:pt>
                <c:pt idx="7">
                  <c:v>0.10580000000000001</c:v>
                </c:pt>
                <c:pt idx="8">
                  <c:v>0.1012</c:v>
                </c:pt>
                <c:pt idx="9">
                  <c:v>9.9599999999999994E-2</c:v>
                </c:pt>
                <c:pt idx="10">
                  <c:v>0.10100000000000001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3FB-4898-A360-0549B9F03DE0}"/>
            </c:ext>
          </c:extLst>
        </c:ser>
        <c:ser>
          <c:idx val="4"/>
          <c:order val="4"/>
          <c:tx>
            <c:strRef>
              <c:f>'GB6'!$J$15</c:f>
              <c:strCache>
                <c:ptCount val="1"/>
                <c:pt idx="0">
                  <c:v>22letí</c:v>
                </c:pt>
              </c:strCache>
            </c:strRef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'GB6'!$K$10:$U$10</c:f>
              <c:numCache>
                <c:formatCode>General</c:formatCode>
                <c:ptCount val="1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</c:numCache>
            </c:numRef>
          </c:cat>
          <c:val>
            <c:numRef>
              <c:f>'GB6'!$K$15:$U$15</c:f>
              <c:numCache>
                <c:formatCode>0.0%</c:formatCode>
                <c:ptCount val="11"/>
                <c:pt idx="0">
                  <c:v>7.5320829220138275E-2</c:v>
                </c:pt>
                <c:pt idx="1">
                  <c:v>8.0181000000000002E-2</c:v>
                </c:pt>
                <c:pt idx="2">
                  <c:v>8.1558000000000005E-2</c:v>
                </c:pt>
                <c:pt idx="3">
                  <c:v>8.5099999999999995E-2</c:v>
                </c:pt>
                <c:pt idx="4">
                  <c:v>7.745471877979028E-2</c:v>
                </c:pt>
                <c:pt idx="5">
                  <c:v>6.7500000000000004E-2</c:v>
                </c:pt>
                <c:pt idx="6">
                  <c:v>6.2100000000000002E-2</c:v>
                </c:pt>
                <c:pt idx="7">
                  <c:v>6.5600000000000006E-2</c:v>
                </c:pt>
                <c:pt idx="8">
                  <c:v>6.0600000000000001E-2</c:v>
                </c:pt>
                <c:pt idx="9">
                  <c:v>5.8500000000000003E-2</c:v>
                </c:pt>
                <c:pt idx="10">
                  <c:v>6.4000000000000001E-2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3FB-4898-A360-0549B9F03DE0}"/>
            </c:ext>
          </c:extLst>
        </c:ser>
        <c:ser>
          <c:idx val="5"/>
          <c:order val="5"/>
          <c:tx>
            <c:strRef>
              <c:f>'GB6'!$J$16</c:f>
              <c:strCache>
                <c:ptCount val="1"/>
                <c:pt idx="0">
                  <c:v>23letí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'GB6'!$K$10:$U$10</c:f>
              <c:numCache>
                <c:formatCode>General</c:formatCode>
                <c:ptCount val="1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</c:numCache>
            </c:numRef>
          </c:cat>
          <c:val>
            <c:numRef>
              <c:f>'GB6'!$K$16:$U$16</c:f>
              <c:numCache>
                <c:formatCode>0.0%</c:formatCode>
                <c:ptCount val="11"/>
                <c:pt idx="0">
                  <c:v>4.6495557749259675E-2</c:v>
                </c:pt>
                <c:pt idx="1">
                  <c:v>4.7744000000000002E-2</c:v>
                </c:pt>
                <c:pt idx="2">
                  <c:v>5.5384000000000003E-2</c:v>
                </c:pt>
                <c:pt idx="3">
                  <c:v>5.2999999999999999E-2</c:v>
                </c:pt>
                <c:pt idx="4">
                  <c:v>5.0325707022561172E-2</c:v>
                </c:pt>
                <c:pt idx="5">
                  <c:v>4.48E-2</c:v>
                </c:pt>
                <c:pt idx="6">
                  <c:v>3.9800000000000002E-2</c:v>
                </c:pt>
                <c:pt idx="7">
                  <c:v>3.7900000000000003E-2</c:v>
                </c:pt>
                <c:pt idx="8">
                  <c:v>3.8199999999999998E-2</c:v>
                </c:pt>
                <c:pt idx="9">
                  <c:v>3.6299999999999999E-2</c:v>
                </c:pt>
                <c:pt idx="10">
                  <c:v>3.78E-2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3FB-4898-A360-0549B9F03DE0}"/>
            </c:ext>
          </c:extLst>
        </c:ser>
        <c:ser>
          <c:idx val="6"/>
          <c:order val="6"/>
          <c:tx>
            <c:strRef>
              <c:f>'GB6'!$J$17</c:f>
              <c:strCache>
                <c:ptCount val="1"/>
                <c:pt idx="0">
                  <c:v>24letí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'GB6'!$K$10:$U$10</c:f>
              <c:numCache>
                <c:formatCode>General</c:formatCode>
                <c:ptCount val="1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</c:numCache>
            </c:numRef>
          </c:cat>
          <c:val>
            <c:numRef>
              <c:f>'GB6'!$K$17:$U$17</c:f>
              <c:numCache>
                <c:formatCode>0.0%</c:formatCode>
                <c:ptCount val="11"/>
                <c:pt idx="0">
                  <c:v>2.8983218163869725E-2</c:v>
                </c:pt>
                <c:pt idx="1">
                  <c:v>3.0522000000000001E-2</c:v>
                </c:pt>
                <c:pt idx="2">
                  <c:v>3.2780999999999998E-2</c:v>
                </c:pt>
                <c:pt idx="3">
                  <c:v>3.5499999999999997E-2</c:v>
                </c:pt>
                <c:pt idx="4">
                  <c:v>3.2451541150301876E-2</c:v>
                </c:pt>
                <c:pt idx="5">
                  <c:v>3.2800000000000003E-2</c:v>
                </c:pt>
                <c:pt idx="6">
                  <c:v>3.1099999999999999E-2</c:v>
                </c:pt>
                <c:pt idx="7">
                  <c:v>3.0700000000000002E-2</c:v>
                </c:pt>
                <c:pt idx="8">
                  <c:v>2.9000000000000001E-2</c:v>
                </c:pt>
                <c:pt idx="9">
                  <c:v>2.8400000000000002E-2</c:v>
                </c:pt>
                <c:pt idx="10">
                  <c:v>2.9600000000000001E-2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3FB-4898-A360-0549B9F03DE0}"/>
            </c:ext>
          </c:extLst>
        </c:ser>
        <c:ser>
          <c:idx val="7"/>
          <c:order val="7"/>
          <c:tx>
            <c:strRef>
              <c:f>'GB6'!$J$18</c:f>
              <c:strCache>
                <c:ptCount val="1"/>
                <c:pt idx="0">
                  <c:v>25letí a více</c:v>
                </c:pt>
              </c:strCache>
            </c:strRef>
          </c:tx>
          <c:spPr>
            <a:solidFill>
              <a:schemeClr val="accent1">
                <a:lumMod val="20000"/>
                <a:lumOff val="80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'GB6'!$K$10:$U$10</c:f>
              <c:numCache>
                <c:formatCode>General</c:formatCode>
                <c:ptCount val="1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</c:numCache>
            </c:numRef>
          </c:cat>
          <c:val>
            <c:numRef>
              <c:f>'GB6'!$K$18:$U$18</c:f>
              <c:numCache>
                <c:formatCode>0.0%</c:formatCode>
                <c:ptCount val="11"/>
                <c:pt idx="0">
                  <c:v>4.8193484698913255E-2</c:v>
                </c:pt>
                <c:pt idx="1">
                  <c:v>5.1326999999999998E-2</c:v>
                </c:pt>
                <c:pt idx="2">
                  <c:v>5.6319999999999995E-2</c:v>
                </c:pt>
                <c:pt idx="3">
                  <c:v>5.6499999999999995E-2</c:v>
                </c:pt>
                <c:pt idx="4">
                  <c:v>5.5926278995869078E-2</c:v>
                </c:pt>
                <c:pt idx="5">
                  <c:v>5.5599999999999997E-2</c:v>
                </c:pt>
                <c:pt idx="6">
                  <c:v>5.3799999999999994E-2</c:v>
                </c:pt>
                <c:pt idx="7">
                  <c:v>5.1799999999999999E-2</c:v>
                </c:pt>
                <c:pt idx="8">
                  <c:v>4.7299999999999995E-2</c:v>
                </c:pt>
                <c:pt idx="9">
                  <c:v>4.7500000000000001E-2</c:v>
                </c:pt>
                <c:pt idx="10">
                  <c:v>4.36E-2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3FB-4898-A360-0549B9F03D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701562928"/>
        <c:axId val="-701566192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'GB6'!$J$11</c15:sqref>
                        </c15:formulaRef>
                      </c:ext>
                    </c:extLst>
                    <c:strCache>
                      <c:ptCount val="1"/>
                      <c:pt idx="0">
                        <c:v>18letí</c:v>
                      </c:pt>
                    </c:strCache>
                  </c:strRef>
                </c:tx>
                <c:spPr>
                  <a:solidFill>
                    <a:srgbClr val="000000"/>
                  </a:solidFill>
                  <a:ln w="12700">
                    <a:solidFill>
                      <a:srgbClr val="000000"/>
                    </a:solidFill>
                    <a:prstDash val="solid"/>
                  </a:ln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'GB6'!$K$10:$U$10</c15:sqref>
                        </c15:formulaRef>
                      </c:ext>
                    </c:extLst>
                    <c:numCache>
                      <c:formatCode>General</c:formatCode>
                      <c:ptCount val="11"/>
                      <c:pt idx="0">
                        <c:v>2012</c:v>
                      </c:pt>
                      <c:pt idx="1">
                        <c:v>2013</c:v>
                      </c:pt>
                      <c:pt idx="2">
                        <c:v>2014</c:v>
                      </c:pt>
                      <c:pt idx="3">
                        <c:v>2015</c:v>
                      </c:pt>
                      <c:pt idx="4">
                        <c:v>2016</c:v>
                      </c:pt>
                      <c:pt idx="5">
                        <c:v>2017</c:v>
                      </c:pt>
                      <c:pt idx="6">
                        <c:v>2018</c:v>
                      </c:pt>
                      <c:pt idx="7">
                        <c:v>2019</c:v>
                      </c:pt>
                      <c:pt idx="8">
                        <c:v>2020</c:v>
                      </c:pt>
                      <c:pt idx="9">
                        <c:v>2021</c:v>
                      </c:pt>
                      <c:pt idx="10">
                        <c:v>2022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'GB6'!$K$11:$U$11</c15:sqref>
                        </c15:formulaRef>
                      </c:ext>
                    </c:extLst>
                    <c:numCache>
                      <c:formatCode>0.0%</c:formatCode>
                      <c:ptCount val="11"/>
                      <c:pt idx="0">
                        <c:v>4.7778874629812486E-3</c:v>
                      </c:pt>
                      <c:pt idx="1">
                        <c:v>3.4830000000000139E-3</c:v>
                      </c:pt>
                      <c:pt idx="2">
                        <c:v>4.6310000000000517E-3</c:v>
                      </c:pt>
                      <c:pt idx="3">
                        <c:v>5.0000000000000001E-3</c:v>
                      </c:pt>
                      <c:pt idx="4">
                        <c:v>5.5343713589662115E-3</c:v>
                      </c:pt>
                      <c:pt idx="5">
                        <c:v>6.4000000000000003E-3</c:v>
                      </c:pt>
                      <c:pt idx="6">
                        <c:v>6.1000000000000004E-3</c:v>
                      </c:pt>
                      <c:pt idx="7">
                        <c:v>6.6E-3</c:v>
                      </c:pt>
                      <c:pt idx="8">
                        <c:v>7.7999999999999996E-3</c:v>
                      </c:pt>
                      <c:pt idx="9">
                        <c:v>8.0000000000000002E-3</c:v>
                      </c:pt>
                      <c:pt idx="10">
                        <c:v>8.6E-3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23FB-4898-A360-0549B9F03DE0}"/>
                  </c:ext>
                </c:extLst>
              </c15:ser>
            </c15:filteredBarSeries>
          </c:ext>
        </c:extLst>
      </c:barChart>
      <c:catAx>
        <c:axId val="-701562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cs-CZ"/>
          </a:p>
        </c:txPr>
        <c:crossAx val="-7015661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7015661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cs-CZ"/>
          </a:p>
        </c:txPr>
        <c:crossAx val="-70156292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8.7528118700631818E-2"/>
          <c:y val="0.93982382105902673"/>
          <c:w val="0.86342838015052759"/>
          <c:h val="4.2477912816227197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/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/>
            </a:pPr>
            <a:r>
              <a:rPr lang="cs-CZ" sz="1000" b="1"/>
              <a:t>Akademičtí (pedagogičtí) pracovníci</a:t>
            </a:r>
          </a:p>
        </c:rich>
      </c:tx>
      <c:layout>
        <c:manualLayout>
          <c:xMode val="edge"/>
          <c:yMode val="edge"/>
          <c:x val="0.3651688493066807"/>
          <c:y val="1.754374453193350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450859868311166"/>
          <c:y val="0.15277829582484206"/>
          <c:w val="0.78899133060245497"/>
          <c:h val="0.61111318329936826"/>
        </c:manualLayout>
      </c:layout>
      <c:areaChart>
        <c:grouping val="stacked"/>
        <c:varyColors val="0"/>
        <c:ser>
          <c:idx val="0"/>
          <c:order val="1"/>
          <c:tx>
            <c:strRef>
              <c:f>'GB7'!$J$18</c:f>
              <c:strCache>
                <c:ptCount val="1"/>
                <c:pt idx="0">
                  <c:v>reálné mzdy 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'GB7'!$K$16:$U$16</c:f>
              <c:numCache>
                <c:formatCode>General</c:formatCode>
                <c:ptCount val="1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</c:numCache>
            </c:numRef>
          </c:cat>
          <c:val>
            <c:numRef>
              <c:f>'GB7'!$K$18:$U$18</c:f>
              <c:numCache>
                <c:formatCode>#\ ##0_ ;[Red]\-#\ ##0\ .;\–\ </c:formatCode>
                <c:ptCount val="11"/>
                <c:pt idx="0">
                  <c:v>40011.457890421843</c:v>
                </c:pt>
                <c:pt idx="1">
                  <c:v>41183.748079428638</c:v>
                </c:pt>
                <c:pt idx="2">
                  <c:v>42349.575042999604</c:v>
                </c:pt>
                <c:pt idx="3">
                  <c:v>41870.772319381264</c:v>
                </c:pt>
                <c:pt idx="4">
                  <c:v>42427.983736525166</c:v>
                </c:pt>
                <c:pt idx="5">
                  <c:v>44421.385048899108</c:v>
                </c:pt>
                <c:pt idx="6">
                  <c:v>47953.203702672872</c:v>
                </c:pt>
                <c:pt idx="7">
                  <c:v>50925.922068010223</c:v>
                </c:pt>
                <c:pt idx="8">
                  <c:v>50844.4441833936</c:v>
                </c:pt>
                <c:pt idx="9">
                  <c:v>50544.579011373935</c:v>
                </c:pt>
                <c:pt idx="10">
                  <c:v>52171.572233032122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5A-412F-8798-F645A4B51B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701563472"/>
        <c:axId val="-701567824"/>
      </c:areaChart>
      <c:barChart>
        <c:barDir val="col"/>
        <c:grouping val="clustered"/>
        <c:varyColors val="0"/>
        <c:ser>
          <c:idx val="1"/>
          <c:order val="0"/>
          <c:tx>
            <c:strRef>
              <c:f>'GB7'!$J$17</c:f>
              <c:strCache>
                <c:ptCount val="1"/>
                <c:pt idx="0">
                  <c:v>nominální mzdy</c:v>
                </c:pt>
              </c:strCache>
            </c:strRef>
          </c:tx>
          <c:spPr>
            <a:solidFill>
              <a:srgbClr val="33CC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'GB7'!$K$16:$U$16</c:f>
              <c:numCache>
                <c:formatCode>General</c:formatCode>
                <c:ptCount val="1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</c:numCache>
            </c:numRef>
          </c:cat>
          <c:val>
            <c:numRef>
              <c:f>'GB7'!$K$17:$U$17</c:f>
              <c:numCache>
                <c:formatCode>#\ ##0_ ;[Red]\-#\ ##0\ .;\–\ </c:formatCode>
                <c:ptCount val="11"/>
                <c:pt idx="0">
                  <c:v>39171.217274722985</c:v>
                </c:pt>
                <c:pt idx="1">
                  <c:v>40895.461842872639</c:v>
                </c:pt>
                <c:pt idx="2">
                  <c:v>42222.526317870608</c:v>
                </c:pt>
                <c:pt idx="3">
                  <c:v>41870.772319381264</c:v>
                </c:pt>
                <c:pt idx="4">
                  <c:v>42724.979622680847</c:v>
                </c:pt>
                <c:pt idx="5">
                  <c:v>45798.447985414983</c:v>
                </c:pt>
                <c:pt idx="6">
                  <c:v>50494.723498914529</c:v>
                </c:pt>
                <c:pt idx="7">
                  <c:v>55152.773599655069</c:v>
                </c:pt>
                <c:pt idx="8">
                  <c:v>56844.088597034046</c:v>
                </c:pt>
                <c:pt idx="9">
                  <c:v>58176.810442091395</c:v>
                </c:pt>
                <c:pt idx="10">
                  <c:v>60049.479640219964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35A-412F-8798-F645A4B51B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701563472"/>
        <c:axId val="-701567824"/>
      </c:barChart>
      <c:lineChart>
        <c:grouping val="standard"/>
        <c:varyColors val="0"/>
        <c:ser>
          <c:idx val="2"/>
          <c:order val="2"/>
          <c:tx>
            <c:strRef>
              <c:f>'GB7'!$J$19</c:f>
              <c:strCache>
                <c:ptCount val="1"/>
                <c:pt idx="0">
                  <c:v>počty </c:v>
                </c:pt>
              </c:strCache>
            </c:strRef>
          </c:tx>
          <c:spPr>
            <a:ln w="25400">
              <a:solidFill>
                <a:srgbClr val="003366"/>
              </a:solidFill>
              <a:prstDash val="solid"/>
            </a:ln>
          </c:spPr>
          <c:marker>
            <c:symbol val="none"/>
          </c:marker>
          <c:cat>
            <c:numRef>
              <c:f>'GB7'!$K$16:$U$16</c:f>
              <c:numCache>
                <c:formatCode>General</c:formatCode>
                <c:ptCount val="1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</c:numCache>
            </c:numRef>
          </c:cat>
          <c:val>
            <c:numRef>
              <c:f>'GB7'!$K$19:$U$19</c:f>
              <c:numCache>
                <c:formatCode>#\ ##0_ ;[Red]\-#\ ##0\ .;\–\ </c:formatCode>
                <c:ptCount val="11"/>
                <c:pt idx="0">
                  <c:v>15.449309000000003</c:v>
                </c:pt>
                <c:pt idx="1">
                  <c:v>15.026070000000001</c:v>
                </c:pt>
                <c:pt idx="2">
                  <c:v>15.072743000000004</c:v>
                </c:pt>
                <c:pt idx="3">
                  <c:v>15.299711000000006</c:v>
                </c:pt>
                <c:pt idx="4">
                  <c:v>15.585955999999998</c:v>
                </c:pt>
                <c:pt idx="5">
                  <c:v>15.038249999999998</c:v>
                </c:pt>
                <c:pt idx="6">
                  <c:v>14.590003000000003</c:v>
                </c:pt>
                <c:pt idx="7">
                  <c:v>14.536699000000013</c:v>
                </c:pt>
                <c:pt idx="8">
                  <c:v>14.648835000000004</c:v>
                </c:pt>
                <c:pt idx="9">
                  <c:v>15.047355999999997</c:v>
                </c:pt>
                <c:pt idx="10">
                  <c:v>15.271292999999996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35A-412F-8798-F645A4B51B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701565648"/>
        <c:axId val="-701564016"/>
      </c:lineChart>
      <c:catAx>
        <c:axId val="-70156347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cs-CZ"/>
          </a:p>
        </c:txPr>
        <c:crossAx val="-701567824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-701567824"/>
        <c:scaling>
          <c:orientation val="minMax"/>
          <c:max val="60000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 sz="1000"/>
                </a:pPr>
                <a:r>
                  <a:rPr lang="cs-CZ" sz="1000"/>
                  <a:t>průměrné mzdy v Kč</a:t>
                </a:r>
              </a:p>
            </c:rich>
          </c:tx>
          <c:layout>
            <c:manualLayout>
              <c:xMode val="edge"/>
              <c:yMode val="edge"/>
              <c:x val="1.4044987495829076E-2"/>
              <c:y val="0.25263232720909884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cs-CZ"/>
          </a:p>
        </c:txPr>
        <c:crossAx val="-701563472"/>
        <c:crosses val="autoZero"/>
        <c:crossBetween val="between"/>
        <c:majorUnit val="6000"/>
      </c:valAx>
      <c:catAx>
        <c:axId val="-7015656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-701564016"/>
        <c:crossesAt val="0"/>
        <c:auto val="0"/>
        <c:lblAlgn val="ctr"/>
        <c:lblOffset val="100"/>
        <c:noMultiLvlLbl val="0"/>
      </c:catAx>
      <c:valAx>
        <c:axId val="-701564016"/>
        <c:scaling>
          <c:orientation val="minMax"/>
          <c:max val="35"/>
          <c:min val="10"/>
        </c:scaling>
        <c:delete val="0"/>
        <c:axPos val="r"/>
        <c:title>
          <c:tx>
            <c:rich>
              <a:bodyPr/>
              <a:lstStyle/>
              <a:p>
                <a:pPr>
                  <a:defRPr sz="1000"/>
                </a:pPr>
                <a:r>
                  <a:rPr lang="cs-CZ" sz="1000"/>
                  <a:t>přepočtené počty uč. v tis.</a:t>
                </a:r>
              </a:p>
            </c:rich>
          </c:tx>
          <c:layout>
            <c:manualLayout>
              <c:xMode val="edge"/>
              <c:yMode val="edge"/>
              <c:x val="0.95505681055923064"/>
              <c:y val="0.1929830125400991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cs-CZ"/>
          </a:p>
        </c:txPr>
        <c:crossAx val="-701565648"/>
        <c:crosses val="max"/>
        <c:crossBetween val="between"/>
        <c:majorUnit val="5"/>
        <c:minorUnit val="0.08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2235846286073009"/>
          <c:y val="0.88502827991571476"/>
          <c:w val="0.79579409791543754"/>
          <c:h val="0.1045584266755388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/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 horizontalDpi="1200" verticalDpi="120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/>
            </a:pPr>
            <a:r>
              <a:rPr lang="cs-CZ" sz="1000" b="1"/>
              <a:t>Zaměstnanci</a:t>
            </a:r>
          </a:p>
        </c:rich>
      </c:tx>
      <c:layout>
        <c:manualLayout>
          <c:xMode val="edge"/>
          <c:yMode val="edge"/>
          <c:x val="0.45084293410692083"/>
          <c:y val="1.724133167564580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236849967137366"/>
          <c:y val="0.13157915870932924"/>
          <c:w val="0.79078998174726423"/>
          <c:h val="0.63815891974024685"/>
        </c:manualLayout>
      </c:layout>
      <c:areaChart>
        <c:grouping val="stacked"/>
        <c:varyColors val="0"/>
        <c:ser>
          <c:idx val="0"/>
          <c:order val="1"/>
          <c:tx>
            <c:strRef>
              <c:f>'GB7'!$J$12</c:f>
              <c:strCache>
                <c:ptCount val="1"/>
                <c:pt idx="0">
                  <c:v>reálné mzdy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'GB7'!$K$10:$U$10</c:f>
              <c:numCache>
                <c:formatCode>General</c:formatCode>
                <c:ptCount val="1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</c:numCache>
            </c:numRef>
          </c:cat>
          <c:val>
            <c:numRef>
              <c:f>'GB7'!$K$12:$U$12</c:f>
              <c:numCache>
                <c:formatCode>#\ ##0_ ;[Red]\-#\ ##0\ .;\–\ </c:formatCode>
                <c:ptCount val="11"/>
                <c:pt idx="0">
                  <c:v>33308.936709109919</c:v>
                </c:pt>
                <c:pt idx="1">
                  <c:v>33873.174549836876</c:v>
                </c:pt>
                <c:pt idx="2">
                  <c:v>34828.582562098993</c:v>
                </c:pt>
                <c:pt idx="3">
                  <c:v>34991.675138257844</c:v>
                </c:pt>
                <c:pt idx="4">
                  <c:v>35444.0947595045</c:v>
                </c:pt>
                <c:pt idx="5">
                  <c:v>36884.09757762248</c:v>
                </c:pt>
                <c:pt idx="6">
                  <c:v>39653.06607633883</c:v>
                </c:pt>
                <c:pt idx="7">
                  <c:v>42052.833372728579</c:v>
                </c:pt>
                <c:pt idx="8">
                  <c:v>42125.422924290353</c:v>
                </c:pt>
                <c:pt idx="9">
                  <c:v>42140.80595095476</c:v>
                </c:pt>
                <c:pt idx="10">
                  <c:v>43635.578195511393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2A-4823-8C79-934B108F49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701569456"/>
        <c:axId val="-742428928"/>
      </c:areaChart>
      <c:barChart>
        <c:barDir val="col"/>
        <c:grouping val="clustered"/>
        <c:varyColors val="0"/>
        <c:ser>
          <c:idx val="1"/>
          <c:order val="0"/>
          <c:tx>
            <c:strRef>
              <c:f>'GB7'!$J$11</c:f>
              <c:strCache>
                <c:ptCount val="1"/>
                <c:pt idx="0">
                  <c:v>nominální mzdy </c:v>
                </c:pt>
              </c:strCache>
            </c:strRef>
          </c:tx>
          <c:spPr>
            <a:solidFill>
              <a:srgbClr val="33CC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'GB7'!$K$10:$U$10</c:f>
              <c:numCache>
                <c:formatCode>General</c:formatCode>
                <c:ptCount val="1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</c:numCache>
            </c:numRef>
          </c:cat>
          <c:val>
            <c:numRef>
              <c:f>'GB7'!$K$11:$U$11</c:f>
              <c:numCache>
                <c:formatCode>#\ ##0_ ;[Red]\-#\ ##0\ .;\–\ </c:formatCode>
                <c:ptCount val="11"/>
                <c:pt idx="0">
                  <c:v>32609.449038218612</c:v>
                </c:pt>
                <c:pt idx="1">
                  <c:v>33636.062327988016</c:v>
                </c:pt>
                <c:pt idx="2">
                  <c:v>34724.096814412696</c:v>
                </c:pt>
                <c:pt idx="3">
                  <c:v>34991.675138257844</c:v>
                </c:pt>
                <c:pt idx="4">
                  <c:v>35692.203422821032</c:v>
                </c:pt>
                <c:pt idx="5">
                  <c:v>38027.504602528774</c:v>
                </c:pt>
                <c:pt idx="6">
                  <c:v>41754.678578384788</c:v>
                </c:pt>
                <c:pt idx="7">
                  <c:v>45543.218542665047</c:v>
                </c:pt>
                <c:pt idx="8">
                  <c:v>47096.222829356615</c:v>
                </c:pt>
                <c:pt idx="9">
                  <c:v>48504.067649548924</c:v>
                </c:pt>
                <c:pt idx="10">
                  <c:v>50224.550503033606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D2A-4823-8C79-934B108F49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701569456"/>
        <c:axId val="-742428928"/>
      </c:barChart>
      <c:lineChart>
        <c:grouping val="standard"/>
        <c:varyColors val="0"/>
        <c:ser>
          <c:idx val="2"/>
          <c:order val="2"/>
          <c:tx>
            <c:strRef>
              <c:f>'GB7'!$J$13</c:f>
              <c:strCache>
                <c:ptCount val="1"/>
                <c:pt idx="0">
                  <c:v>počty </c:v>
                </c:pt>
              </c:strCache>
            </c:strRef>
          </c:tx>
          <c:spPr>
            <a:ln w="25400">
              <a:solidFill>
                <a:srgbClr val="003366"/>
              </a:solidFill>
              <a:prstDash val="solid"/>
            </a:ln>
          </c:spPr>
          <c:marker>
            <c:symbol val="none"/>
          </c:marker>
          <c:cat>
            <c:numRef>
              <c:f>'GB7'!$K$10:$U$10</c:f>
              <c:numCache>
                <c:formatCode>General</c:formatCode>
                <c:ptCount val="1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</c:numCache>
            </c:numRef>
          </c:cat>
          <c:val>
            <c:numRef>
              <c:f>'GB7'!$K$13:$U$13</c:f>
              <c:numCache>
                <c:formatCode>#\ ##0_ ;[Red]\-#\ ##0\ .;\–\ </c:formatCode>
                <c:ptCount val="11"/>
                <c:pt idx="0">
                  <c:v>29.289279000000008</c:v>
                </c:pt>
                <c:pt idx="1">
                  <c:v>29.078761000000011</c:v>
                </c:pt>
                <c:pt idx="2">
                  <c:v>29.455814000000018</c:v>
                </c:pt>
                <c:pt idx="3">
                  <c:v>29.853698999999992</c:v>
                </c:pt>
                <c:pt idx="4">
                  <c:v>30.940228999999999</c:v>
                </c:pt>
                <c:pt idx="5">
                  <c:v>30.022445000000008</c:v>
                </c:pt>
                <c:pt idx="6">
                  <c:v>29.345220999999981</c:v>
                </c:pt>
                <c:pt idx="7">
                  <c:v>29.259318000000007</c:v>
                </c:pt>
                <c:pt idx="8">
                  <c:v>29.490084999999993</c:v>
                </c:pt>
                <c:pt idx="9">
                  <c:v>30.060501000000016</c:v>
                </c:pt>
                <c:pt idx="10">
                  <c:v>30.664685999999996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D2A-4823-8C79-934B108F49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742428384"/>
        <c:axId val="-742424576"/>
      </c:lineChart>
      <c:catAx>
        <c:axId val="-701569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cs-CZ"/>
          </a:p>
        </c:txPr>
        <c:crossAx val="-742428928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-742428928"/>
        <c:scaling>
          <c:orientation val="minMax"/>
          <c:max val="60000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 sz="1000"/>
                </a:pPr>
                <a:r>
                  <a:rPr lang="cs-CZ" sz="1000"/>
                  <a:t>průměrné mzdy v Kč</a:t>
                </a:r>
              </a:p>
            </c:rich>
          </c:tx>
          <c:layout>
            <c:manualLayout>
              <c:xMode val="edge"/>
              <c:yMode val="edge"/>
              <c:x val="7.0225169222268274E-3"/>
              <c:y val="0.24482766956761984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cs-CZ"/>
          </a:p>
        </c:txPr>
        <c:crossAx val="-701569456"/>
        <c:crosses val="autoZero"/>
        <c:crossBetween val="between"/>
        <c:majorUnit val="6000"/>
      </c:valAx>
      <c:catAx>
        <c:axId val="-7424283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-742424576"/>
        <c:crossesAt val="0"/>
        <c:auto val="0"/>
        <c:lblAlgn val="ctr"/>
        <c:lblOffset val="100"/>
        <c:noMultiLvlLbl val="0"/>
      </c:catAx>
      <c:valAx>
        <c:axId val="-742424576"/>
        <c:scaling>
          <c:orientation val="minMax"/>
          <c:max val="35"/>
          <c:min val="10"/>
        </c:scaling>
        <c:delete val="0"/>
        <c:axPos val="r"/>
        <c:title>
          <c:tx>
            <c:rich>
              <a:bodyPr/>
              <a:lstStyle/>
              <a:p>
                <a:pPr>
                  <a:defRPr sz="1000"/>
                </a:pPr>
                <a:r>
                  <a:rPr lang="cs-CZ" sz="1000"/>
                  <a:t>přepočtené počty zam. v tis.</a:t>
                </a:r>
              </a:p>
            </c:rich>
          </c:tx>
          <c:layout>
            <c:manualLayout>
              <c:xMode val="edge"/>
              <c:yMode val="edge"/>
              <c:x val="0.95505677579776205"/>
              <c:y val="0.2206896670810885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cs-CZ"/>
          </a:p>
        </c:txPr>
        <c:crossAx val="-742428384"/>
        <c:crosses val="max"/>
        <c:crossBetween val="between"/>
        <c:majorUnit val="5"/>
        <c:minorUnit val="0.04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2108854364863593"/>
          <c:y val="0.8841203788667753"/>
          <c:w val="0.79400096359895866"/>
          <c:h val="9.1971966040258479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/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 horizontalDpi="1200" verticalDpi="1200"/>
  </c:printSettings>
</c:chartSpace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hyperlink" Target="#B7.2.9!A1"/><Relationship Id="rId18" Type="http://schemas.openxmlformats.org/officeDocument/2006/relationships/hyperlink" Target="#B7.2.16!A1"/><Relationship Id="rId26" Type="http://schemas.openxmlformats.org/officeDocument/2006/relationships/hyperlink" Target="#B7.3.5.2!A1"/><Relationship Id="rId39" Type="http://schemas.openxmlformats.org/officeDocument/2006/relationships/hyperlink" Target="#B7.3.12!A1"/><Relationship Id="rId21" Type="http://schemas.openxmlformats.org/officeDocument/2006/relationships/hyperlink" Target="#B7.3.2!A1"/><Relationship Id="rId34" Type="http://schemas.openxmlformats.org/officeDocument/2006/relationships/hyperlink" Target="#B7.3.8.1!A1"/><Relationship Id="rId42" Type="http://schemas.openxmlformats.org/officeDocument/2006/relationships/hyperlink" Target="#B7.3.15!A1"/><Relationship Id="rId47" Type="http://schemas.openxmlformats.org/officeDocument/2006/relationships/hyperlink" Target="#'GB3'!A1"/><Relationship Id="rId50" Type="http://schemas.openxmlformats.org/officeDocument/2006/relationships/hyperlink" Target="#'GB6'!A1"/><Relationship Id="rId7" Type="http://schemas.openxmlformats.org/officeDocument/2006/relationships/hyperlink" Target="#B7.2.2!A1"/><Relationship Id="rId2" Type="http://schemas.openxmlformats.org/officeDocument/2006/relationships/hyperlink" Target="#B7.1.2!A1"/><Relationship Id="rId16" Type="http://schemas.openxmlformats.org/officeDocument/2006/relationships/hyperlink" Target="#B7.2.12!A1"/><Relationship Id="rId29" Type="http://schemas.openxmlformats.org/officeDocument/2006/relationships/hyperlink" Target="#B7.3.6.2!A1"/><Relationship Id="rId11" Type="http://schemas.openxmlformats.org/officeDocument/2006/relationships/hyperlink" Target="#B7.2.7!A1"/><Relationship Id="rId24" Type="http://schemas.openxmlformats.org/officeDocument/2006/relationships/hyperlink" Target="#B7.3.5!A1"/><Relationship Id="rId32" Type="http://schemas.openxmlformats.org/officeDocument/2006/relationships/hyperlink" Target="#B7.3.7.2!A1"/><Relationship Id="rId37" Type="http://schemas.openxmlformats.org/officeDocument/2006/relationships/hyperlink" Target="#B7.3.10!A1"/><Relationship Id="rId40" Type="http://schemas.openxmlformats.org/officeDocument/2006/relationships/hyperlink" Target="#B7.3.13!A1"/><Relationship Id="rId45" Type="http://schemas.openxmlformats.org/officeDocument/2006/relationships/hyperlink" Target="#'GB1'!A1"/><Relationship Id="rId53" Type="http://schemas.openxmlformats.org/officeDocument/2006/relationships/hyperlink" Target="#B7.2.15!A1"/><Relationship Id="rId5" Type="http://schemas.openxmlformats.org/officeDocument/2006/relationships/hyperlink" Target="#B7.1.5!A1"/><Relationship Id="rId10" Type="http://schemas.openxmlformats.org/officeDocument/2006/relationships/hyperlink" Target="#B7.2.6!A1"/><Relationship Id="rId19" Type="http://schemas.openxmlformats.org/officeDocument/2006/relationships/hyperlink" Target="#B7.2.17!A1"/><Relationship Id="rId31" Type="http://schemas.openxmlformats.org/officeDocument/2006/relationships/hyperlink" Target="#B7.3.7.1!A1"/><Relationship Id="rId44" Type="http://schemas.openxmlformats.org/officeDocument/2006/relationships/hyperlink" Target="#B7.2.4!A1"/><Relationship Id="rId52" Type="http://schemas.openxmlformats.org/officeDocument/2006/relationships/hyperlink" Target="#B7.2.14!A1"/><Relationship Id="rId4" Type="http://schemas.openxmlformats.org/officeDocument/2006/relationships/hyperlink" Target="#B7.1.4!A1"/><Relationship Id="rId9" Type="http://schemas.openxmlformats.org/officeDocument/2006/relationships/hyperlink" Target="#B7.2.5!A1"/><Relationship Id="rId14" Type="http://schemas.openxmlformats.org/officeDocument/2006/relationships/hyperlink" Target="#B7.2.10!A1"/><Relationship Id="rId22" Type="http://schemas.openxmlformats.org/officeDocument/2006/relationships/hyperlink" Target="#B7.3.3!A1"/><Relationship Id="rId27" Type="http://schemas.openxmlformats.org/officeDocument/2006/relationships/hyperlink" Target="#B7.3.6!A1"/><Relationship Id="rId30" Type="http://schemas.openxmlformats.org/officeDocument/2006/relationships/hyperlink" Target="#B7.3.7!A1"/><Relationship Id="rId35" Type="http://schemas.openxmlformats.org/officeDocument/2006/relationships/hyperlink" Target="#B7.3.8.2!A1"/><Relationship Id="rId43" Type="http://schemas.openxmlformats.org/officeDocument/2006/relationships/hyperlink" Target="#B7.3.16!A1"/><Relationship Id="rId48" Type="http://schemas.openxmlformats.org/officeDocument/2006/relationships/hyperlink" Target="#'GB4'!A1"/><Relationship Id="rId8" Type="http://schemas.openxmlformats.org/officeDocument/2006/relationships/hyperlink" Target="#B7.2.3!A1"/><Relationship Id="rId51" Type="http://schemas.openxmlformats.org/officeDocument/2006/relationships/hyperlink" Target="#'GB7'!A1"/><Relationship Id="rId3" Type="http://schemas.openxmlformats.org/officeDocument/2006/relationships/hyperlink" Target="#B7.1.3!A1"/><Relationship Id="rId12" Type="http://schemas.openxmlformats.org/officeDocument/2006/relationships/hyperlink" Target="#B7.2.8!A1"/><Relationship Id="rId17" Type="http://schemas.openxmlformats.org/officeDocument/2006/relationships/hyperlink" Target="#B7.2.13!A1"/><Relationship Id="rId25" Type="http://schemas.openxmlformats.org/officeDocument/2006/relationships/hyperlink" Target="#B7.3.5.1!A1"/><Relationship Id="rId33" Type="http://schemas.openxmlformats.org/officeDocument/2006/relationships/hyperlink" Target="#B7.3.8!A1"/><Relationship Id="rId38" Type="http://schemas.openxmlformats.org/officeDocument/2006/relationships/hyperlink" Target="#B7.3.11!A1"/><Relationship Id="rId46" Type="http://schemas.openxmlformats.org/officeDocument/2006/relationships/hyperlink" Target="#'GB2'!A1"/><Relationship Id="rId20" Type="http://schemas.openxmlformats.org/officeDocument/2006/relationships/hyperlink" Target="#B7.3.1!A1"/><Relationship Id="rId41" Type="http://schemas.openxmlformats.org/officeDocument/2006/relationships/hyperlink" Target="#B7.3.14!A1"/><Relationship Id="rId1" Type="http://schemas.openxmlformats.org/officeDocument/2006/relationships/hyperlink" Target="#B7.1.1!A1"/><Relationship Id="rId6" Type="http://schemas.openxmlformats.org/officeDocument/2006/relationships/hyperlink" Target="#B7.2.1!A1"/><Relationship Id="rId15" Type="http://schemas.openxmlformats.org/officeDocument/2006/relationships/hyperlink" Target="#B7.2.11!A1"/><Relationship Id="rId23" Type="http://schemas.openxmlformats.org/officeDocument/2006/relationships/hyperlink" Target="#B7.3.4!A1"/><Relationship Id="rId28" Type="http://schemas.openxmlformats.org/officeDocument/2006/relationships/hyperlink" Target="#B7.3.6.1!A1"/><Relationship Id="rId36" Type="http://schemas.openxmlformats.org/officeDocument/2006/relationships/hyperlink" Target="#B7.3.9!A1"/><Relationship Id="rId49" Type="http://schemas.openxmlformats.org/officeDocument/2006/relationships/hyperlink" Target="#'GB5'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6</xdr:row>
      <xdr:rowOff>9525</xdr:rowOff>
    </xdr:from>
    <xdr:to>
      <xdr:col>5</xdr:col>
      <xdr:colOff>0</xdr:colOff>
      <xdr:row>7</xdr:row>
      <xdr:rowOff>19050</xdr:rowOff>
    </xdr:to>
    <xdr:sp macro="[0]!List1.TL_1" textlink="">
      <xdr:nvSpPr>
        <xdr:cNvPr id="1026" name="TL_U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 txBox="1">
          <a:spLocks noChangeArrowheads="1"/>
        </xdr:cNvSpPr>
      </xdr:nvSpPr>
      <xdr:spPr bwMode="auto">
        <a:xfrm>
          <a:off x="6057900" y="1228725"/>
          <a:ext cx="714375" cy="238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Obsah</a:t>
          </a:r>
          <a:endParaRPr lang="cs-CZ"/>
        </a:p>
      </xdr:txBody>
    </xdr:sp>
    <xdr:clientData/>
  </xdr:twoCellAnchor>
  <xdr:twoCellAnchor>
    <xdr:from>
      <xdr:col>4</xdr:col>
      <xdr:colOff>0</xdr:colOff>
      <xdr:row>8</xdr:row>
      <xdr:rowOff>0</xdr:rowOff>
    </xdr:from>
    <xdr:to>
      <xdr:col>5</xdr:col>
      <xdr:colOff>0</xdr:colOff>
      <xdr:row>9</xdr:row>
      <xdr:rowOff>0</xdr:rowOff>
    </xdr:to>
    <xdr:sp macro="[0]!List1.TL_2" textlink="">
      <xdr:nvSpPr>
        <xdr:cNvPr id="1087" name="TL_U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3F040000}"/>
            </a:ext>
          </a:extLst>
        </xdr:cNvPr>
        <xdr:cNvSpPr txBox="1">
          <a:spLocks noChangeArrowheads="1"/>
        </xdr:cNvSpPr>
      </xdr:nvSpPr>
      <xdr:spPr bwMode="auto">
        <a:xfrm>
          <a:off x="6057900" y="1676400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B7.1.1</a:t>
          </a:r>
          <a:endParaRPr lang="cs-CZ"/>
        </a:p>
      </xdr:txBody>
    </xdr:sp>
    <xdr:clientData/>
  </xdr:twoCellAnchor>
  <xdr:twoCellAnchor>
    <xdr:from>
      <xdr:col>4</xdr:col>
      <xdr:colOff>0</xdr:colOff>
      <xdr:row>10</xdr:row>
      <xdr:rowOff>0</xdr:rowOff>
    </xdr:from>
    <xdr:to>
      <xdr:col>5</xdr:col>
      <xdr:colOff>0</xdr:colOff>
      <xdr:row>11</xdr:row>
      <xdr:rowOff>0</xdr:rowOff>
    </xdr:to>
    <xdr:sp macro="[0]!List1.TL_3" textlink="">
      <xdr:nvSpPr>
        <xdr:cNvPr id="1088" name="TL_U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40040000}"/>
            </a:ext>
          </a:extLst>
        </xdr:cNvPr>
        <xdr:cNvSpPr txBox="1">
          <a:spLocks noChangeArrowheads="1"/>
        </xdr:cNvSpPr>
      </xdr:nvSpPr>
      <xdr:spPr bwMode="auto">
        <a:xfrm>
          <a:off x="6057900" y="2076450"/>
          <a:ext cx="714375" cy="4857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B7.1.2</a:t>
          </a:r>
          <a:endParaRPr lang="cs-CZ"/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5</xdr:col>
      <xdr:colOff>0</xdr:colOff>
      <xdr:row>13</xdr:row>
      <xdr:rowOff>0</xdr:rowOff>
    </xdr:to>
    <xdr:sp macro="[0]!List1.TL_4" textlink="">
      <xdr:nvSpPr>
        <xdr:cNvPr id="1089" name="TL_U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41040000}"/>
            </a:ext>
          </a:extLst>
        </xdr:cNvPr>
        <xdr:cNvSpPr txBox="1">
          <a:spLocks noChangeArrowheads="1"/>
        </xdr:cNvSpPr>
      </xdr:nvSpPr>
      <xdr:spPr bwMode="auto">
        <a:xfrm>
          <a:off x="6057900" y="2638425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B7.1.3</a:t>
          </a:r>
          <a:endParaRPr lang="cs-CZ"/>
        </a:p>
      </xdr:txBody>
    </xdr:sp>
    <xdr:clientData/>
  </xdr:twoCellAnchor>
  <xdr:twoCellAnchor>
    <xdr:from>
      <xdr:col>4</xdr:col>
      <xdr:colOff>0</xdr:colOff>
      <xdr:row>14</xdr:row>
      <xdr:rowOff>0</xdr:rowOff>
    </xdr:from>
    <xdr:to>
      <xdr:col>5</xdr:col>
      <xdr:colOff>0</xdr:colOff>
      <xdr:row>15</xdr:row>
      <xdr:rowOff>0</xdr:rowOff>
    </xdr:to>
    <xdr:sp macro="[0]!List1.TL_5" textlink="">
      <xdr:nvSpPr>
        <xdr:cNvPr id="1090" name="TL_U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42040000}"/>
            </a:ext>
          </a:extLst>
        </xdr:cNvPr>
        <xdr:cNvSpPr txBox="1">
          <a:spLocks noChangeArrowheads="1"/>
        </xdr:cNvSpPr>
      </xdr:nvSpPr>
      <xdr:spPr bwMode="auto">
        <a:xfrm>
          <a:off x="6057900" y="3038475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B7.1.4</a:t>
          </a:r>
          <a:endParaRPr lang="cs-CZ"/>
        </a:p>
      </xdr:txBody>
    </xdr:sp>
    <xdr:clientData/>
  </xdr:twoCellAnchor>
  <xdr:twoCellAnchor>
    <xdr:from>
      <xdr:col>4</xdr:col>
      <xdr:colOff>0</xdr:colOff>
      <xdr:row>16</xdr:row>
      <xdr:rowOff>0</xdr:rowOff>
    </xdr:from>
    <xdr:to>
      <xdr:col>5</xdr:col>
      <xdr:colOff>0</xdr:colOff>
      <xdr:row>17</xdr:row>
      <xdr:rowOff>0</xdr:rowOff>
    </xdr:to>
    <xdr:sp macro="[0]!List1.TL_6" textlink="">
      <xdr:nvSpPr>
        <xdr:cNvPr id="1091" name="TL_U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43040000}"/>
            </a:ext>
          </a:extLst>
        </xdr:cNvPr>
        <xdr:cNvSpPr txBox="1">
          <a:spLocks noChangeArrowheads="1"/>
        </xdr:cNvSpPr>
      </xdr:nvSpPr>
      <xdr:spPr bwMode="auto">
        <a:xfrm>
          <a:off x="6057900" y="3438525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B7.1.5</a:t>
          </a:r>
          <a:endParaRPr lang="cs-CZ"/>
        </a:p>
      </xdr:txBody>
    </xdr:sp>
    <xdr:clientData/>
  </xdr:twoCellAnchor>
  <xdr:twoCellAnchor>
    <xdr:from>
      <xdr:col>4</xdr:col>
      <xdr:colOff>0</xdr:colOff>
      <xdr:row>19</xdr:row>
      <xdr:rowOff>9525</xdr:rowOff>
    </xdr:from>
    <xdr:to>
      <xdr:col>5</xdr:col>
      <xdr:colOff>0</xdr:colOff>
      <xdr:row>20</xdr:row>
      <xdr:rowOff>19050</xdr:rowOff>
    </xdr:to>
    <xdr:sp macro="[0]!List1.TL_7" textlink="">
      <xdr:nvSpPr>
        <xdr:cNvPr id="1092" name="TL_U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44040000}"/>
            </a:ext>
          </a:extLst>
        </xdr:cNvPr>
        <xdr:cNvSpPr txBox="1">
          <a:spLocks noChangeArrowheads="1"/>
        </xdr:cNvSpPr>
      </xdr:nvSpPr>
      <xdr:spPr bwMode="auto">
        <a:xfrm>
          <a:off x="6057900" y="4076700"/>
          <a:ext cx="714375" cy="238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B7.2.1</a:t>
          </a:r>
          <a:endParaRPr lang="cs-CZ"/>
        </a:p>
      </xdr:txBody>
    </xdr:sp>
    <xdr:clientData/>
  </xdr:twoCellAnchor>
  <xdr:twoCellAnchor>
    <xdr:from>
      <xdr:col>4</xdr:col>
      <xdr:colOff>0</xdr:colOff>
      <xdr:row>21</xdr:row>
      <xdr:rowOff>9525</xdr:rowOff>
    </xdr:from>
    <xdr:to>
      <xdr:col>5</xdr:col>
      <xdr:colOff>0</xdr:colOff>
      <xdr:row>22</xdr:row>
      <xdr:rowOff>19050</xdr:rowOff>
    </xdr:to>
    <xdr:sp macro="[0]!List1.TL_8" textlink="">
      <xdr:nvSpPr>
        <xdr:cNvPr id="1093" name="TL_U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45040000}"/>
            </a:ext>
          </a:extLst>
        </xdr:cNvPr>
        <xdr:cNvSpPr txBox="1">
          <a:spLocks noChangeArrowheads="1"/>
        </xdr:cNvSpPr>
      </xdr:nvSpPr>
      <xdr:spPr bwMode="auto">
        <a:xfrm>
          <a:off x="6057900" y="4381500"/>
          <a:ext cx="714375" cy="238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B7.2.2</a:t>
          </a:r>
          <a:endParaRPr lang="cs-CZ"/>
        </a:p>
      </xdr:txBody>
    </xdr:sp>
    <xdr:clientData/>
  </xdr:twoCellAnchor>
  <xdr:twoCellAnchor>
    <xdr:from>
      <xdr:col>4</xdr:col>
      <xdr:colOff>0</xdr:colOff>
      <xdr:row>23</xdr:row>
      <xdr:rowOff>0</xdr:rowOff>
    </xdr:from>
    <xdr:to>
      <xdr:col>5</xdr:col>
      <xdr:colOff>0</xdr:colOff>
      <xdr:row>24</xdr:row>
      <xdr:rowOff>0</xdr:rowOff>
    </xdr:to>
    <xdr:sp macro="[0]!List1.TL_9" textlink="">
      <xdr:nvSpPr>
        <xdr:cNvPr id="1094" name="TL_U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000-000046040000}"/>
            </a:ext>
          </a:extLst>
        </xdr:cNvPr>
        <xdr:cNvSpPr txBox="1">
          <a:spLocks noChangeArrowheads="1"/>
        </xdr:cNvSpPr>
      </xdr:nvSpPr>
      <xdr:spPr bwMode="auto">
        <a:xfrm>
          <a:off x="6057900" y="4676775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B7.2.3</a:t>
          </a:r>
          <a:endParaRPr lang="cs-CZ"/>
        </a:p>
      </xdr:txBody>
    </xdr:sp>
    <xdr:clientData/>
  </xdr:twoCellAnchor>
  <xdr:twoCellAnchor>
    <xdr:from>
      <xdr:col>4</xdr:col>
      <xdr:colOff>0</xdr:colOff>
      <xdr:row>26</xdr:row>
      <xdr:rowOff>95250</xdr:rowOff>
    </xdr:from>
    <xdr:to>
      <xdr:col>5</xdr:col>
      <xdr:colOff>0</xdr:colOff>
      <xdr:row>28</xdr:row>
      <xdr:rowOff>0</xdr:rowOff>
    </xdr:to>
    <xdr:sp macro="[0]!List1.TL_11" textlink="">
      <xdr:nvSpPr>
        <xdr:cNvPr id="1095" name="TL_U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000-000047040000}"/>
            </a:ext>
          </a:extLst>
        </xdr:cNvPr>
        <xdr:cNvSpPr txBox="1">
          <a:spLocks noChangeArrowheads="1"/>
        </xdr:cNvSpPr>
      </xdr:nvSpPr>
      <xdr:spPr bwMode="auto">
        <a:xfrm>
          <a:off x="6057900" y="5534025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B7.2.5</a:t>
          </a:r>
          <a:endParaRPr lang="cs-CZ"/>
        </a:p>
      </xdr:txBody>
    </xdr:sp>
    <xdr:clientData/>
  </xdr:twoCellAnchor>
  <xdr:twoCellAnchor>
    <xdr:from>
      <xdr:col>4</xdr:col>
      <xdr:colOff>0</xdr:colOff>
      <xdr:row>28</xdr:row>
      <xdr:rowOff>180975</xdr:rowOff>
    </xdr:from>
    <xdr:to>
      <xdr:col>5</xdr:col>
      <xdr:colOff>0</xdr:colOff>
      <xdr:row>30</xdr:row>
      <xdr:rowOff>0</xdr:rowOff>
    </xdr:to>
    <xdr:sp macro="[0]!List1.TL_12" textlink="">
      <xdr:nvSpPr>
        <xdr:cNvPr id="1096" name="TL_U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0000-000048040000}"/>
            </a:ext>
          </a:extLst>
        </xdr:cNvPr>
        <xdr:cNvSpPr txBox="1">
          <a:spLocks noChangeArrowheads="1"/>
        </xdr:cNvSpPr>
      </xdr:nvSpPr>
      <xdr:spPr bwMode="auto">
        <a:xfrm>
          <a:off x="6057900" y="5953125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B7.2.6</a:t>
          </a:r>
          <a:endParaRPr lang="cs-CZ"/>
        </a:p>
      </xdr:txBody>
    </xdr:sp>
    <xdr:clientData/>
  </xdr:twoCellAnchor>
  <xdr:twoCellAnchor>
    <xdr:from>
      <xdr:col>4</xdr:col>
      <xdr:colOff>0</xdr:colOff>
      <xdr:row>30</xdr:row>
      <xdr:rowOff>66675</xdr:rowOff>
    </xdr:from>
    <xdr:to>
      <xdr:col>5</xdr:col>
      <xdr:colOff>0</xdr:colOff>
      <xdr:row>32</xdr:row>
      <xdr:rowOff>0</xdr:rowOff>
    </xdr:to>
    <xdr:sp macro="[0]!List1.TL_13" textlink="">
      <xdr:nvSpPr>
        <xdr:cNvPr id="1097" name="TL_U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000-000049040000}"/>
            </a:ext>
          </a:extLst>
        </xdr:cNvPr>
        <xdr:cNvSpPr txBox="1">
          <a:spLocks noChangeArrowheads="1"/>
        </xdr:cNvSpPr>
      </xdr:nvSpPr>
      <xdr:spPr bwMode="auto">
        <a:xfrm>
          <a:off x="6057900" y="6343650"/>
          <a:ext cx="714375" cy="238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B7.2.7</a:t>
          </a:r>
          <a:endParaRPr lang="cs-CZ"/>
        </a:p>
      </xdr:txBody>
    </xdr:sp>
    <xdr:clientData/>
  </xdr:twoCellAnchor>
  <xdr:twoCellAnchor>
    <xdr:from>
      <xdr:col>4</xdr:col>
      <xdr:colOff>0</xdr:colOff>
      <xdr:row>32</xdr:row>
      <xdr:rowOff>66675</xdr:rowOff>
    </xdr:from>
    <xdr:to>
      <xdr:col>5</xdr:col>
      <xdr:colOff>0</xdr:colOff>
      <xdr:row>34</xdr:row>
      <xdr:rowOff>0</xdr:rowOff>
    </xdr:to>
    <xdr:sp macro="[0]!List1.TL_14" textlink="">
      <xdr:nvSpPr>
        <xdr:cNvPr id="1098" name="TL_U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4A040000}"/>
            </a:ext>
          </a:extLst>
        </xdr:cNvPr>
        <xdr:cNvSpPr txBox="1">
          <a:spLocks noChangeArrowheads="1"/>
        </xdr:cNvSpPr>
      </xdr:nvSpPr>
      <xdr:spPr bwMode="auto">
        <a:xfrm>
          <a:off x="6057900" y="6648450"/>
          <a:ext cx="714375" cy="238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B7.2.8</a:t>
          </a:r>
          <a:endParaRPr lang="cs-CZ"/>
        </a:p>
      </xdr:txBody>
    </xdr:sp>
    <xdr:clientData/>
  </xdr:twoCellAnchor>
  <xdr:twoCellAnchor>
    <xdr:from>
      <xdr:col>4</xdr:col>
      <xdr:colOff>0</xdr:colOff>
      <xdr:row>34</xdr:row>
      <xdr:rowOff>66675</xdr:rowOff>
    </xdr:from>
    <xdr:to>
      <xdr:col>5</xdr:col>
      <xdr:colOff>0</xdr:colOff>
      <xdr:row>36</xdr:row>
      <xdr:rowOff>0</xdr:rowOff>
    </xdr:to>
    <xdr:sp macro="[0]!List1.TL_15" textlink="">
      <xdr:nvSpPr>
        <xdr:cNvPr id="1099" name="TL_U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4B040000}"/>
            </a:ext>
          </a:extLst>
        </xdr:cNvPr>
        <xdr:cNvSpPr txBox="1">
          <a:spLocks noChangeArrowheads="1"/>
        </xdr:cNvSpPr>
      </xdr:nvSpPr>
      <xdr:spPr bwMode="auto">
        <a:xfrm>
          <a:off x="6057900" y="6953250"/>
          <a:ext cx="714375" cy="238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B7.2.9</a:t>
          </a:r>
          <a:endParaRPr lang="cs-CZ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5</xdr:col>
      <xdr:colOff>0</xdr:colOff>
      <xdr:row>38</xdr:row>
      <xdr:rowOff>9525</xdr:rowOff>
    </xdr:to>
    <xdr:sp macro="[0]!List1.TL_16" textlink="">
      <xdr:nvSpPr>
        <xdr:cNvPr id="1100" name="TL_U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00000000-0008-0000-0000-00004C040000}"/>
            </a:ext>
          </a:extLst>
        </xdr:cNvPr>
        <xdr:cNvSpPr txBox="1">
          <a:spLocks noChangeArrowheads="1"/>
        </xdr:cNvSpPr>
      </xdr:nvSpPr>
      <xdr:spPr bwMode="auto">
        <a:xfrm>
          <a:off x="6057900" y="7267575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B7.2.10</a:t>
          </a:r>
          <a:endParaRPr lang="cs-CZ"/>
        </a:p>
      </xdr:txBody>
    </xdr:sp>
    <xdr:clientData/>
  </xdr:twoCellAnchor>
  <xdr:twoCellAnchor>
    <xdr:from>
      <xdr:col>4</xdr:col>
      <xdr:colOff>0</xdr:colOff>
      <xdr:row>39</xdr:row>
      <xdr:rowOff>9525</xdr:rowOff>
    </xdr:from>
    <xdr:to>
      <xdr:col>5</xdr:col>
      <xdr:colOff>0</xdr:colOff>
      <xdr:row>40</xdr:row>
      <xdr:rowOff>19050</xdr:rowOff>
    </xdr:to>
    <xdr:sp macro="[0]!List1.TL_17" textlink="">
      <xdr:nvSpPr>
        <xdr:cNvPr id="1101" name="TL_U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00000000-0008-0000-0000-00004D040000}"/>
            </a:ext>
          </a:extLst>
        </xdr:cNvPr>
        <xdr:cNvSpPr txBox="1">
          <a:spLocks noChangeArrowheads="1"/>
        </xdr:cNvSpPr>
      </xdr:nvSpPr>
      <xdr:spPr bwMode="auto">
        <a:xfrm>
          <a:off x="6057900" y="7667625"/>
          <a:ext cx="714375" cy="238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B7.2.11</a:t>
          </a:r>
          <a:endParaRPr lang="cs-CZ"/>
        </a:p>
      </xdr:txBody>
    </xdr:sp>
    <xdr:clientData/>
  </xdr:twoCellAnchor>
  <xdr:twoCellAnchor>
    <xdr:from>
      <xdr:col>4</xdr:col>
      <xdr:colOff>0</xdr:colOff>
      <xdr:row>41</xdr:row>
      <xdr:rowOff>9525</xdr:rowOff>
    </xdr:from>
    <xdr:to>
      <xdr:col>5</xdr:col>
      <xdr:colOff>0</xdr:colOff>
      <xdr:row>42</xdr:row>
      <xdr:rowOff>19050</xdr:rowOff>
    </xdr:to>
    <xdr:sp macro="[0]!List1.TL_18" textlink="">
      <xdr:nvSpPr>
        <xdr:cNvPr id="1102" name="TL_U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00000000-0008-0000-0000-00004E040000}"/>
            </a:ext>
          </a:extLst>
        </xdr:cNvPr>
        <xdr:cNvSpPr txBox="1">
          <a:spLocks noChangeArrowheads="1"/>
        </xdr:cNvSpPr>
      </xdr:nvSpPr>
      <xdr:spPr bwMode="auto">
        <a:xfrm>
          <a:off x="6057900" y="7972425"/>
          <a:ext cx="714375" cy="238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B7.2.12</a:t>
          </a:r>
          <a:endParaRPr lang="cs-CZ"/>
        </a:p>
      </xdr:txBody>
    </xdr:sp>
    <xdr:clientData/>
  </xdr:twoCellAnchor>
  <xdr:twoCellAnchor>
    <xdr:from>
      <xdr:col>3</xdr:col>
      <xdr:colOff>232834</xdr:colOff>
      <xdr:row>43</xdr:row>
      <xdr:rowOff>9525</xdr:rowOff>
    </xdr:from>
    <xdr:to>
      <xdr:col>5</xdr:col>
      <xdr:colOff>0</xdr:colOff>
      <xdr:row>44</xdr:row>
      <xdr:rowOff>42333</xdr:rowOff>
    </xdr:to>
    <xdr:sp macro="[0]!List1.TL_19" textlink="">
      <xdr:nvSpPr>
        <xdr:cNvPr id="1103" name="TL_U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00000000-0008-0000-0000-00004F040000}"/>
            </a:ext>
          </a:extLst>
        </xdr:cNvPr>
        <xdr:cNvSpPr txBox="1">
          <a:spLocks noChangeArrowheads="1"/>
        </xdr:cNvSpPr>
      </xdr:nvSpPr>
      <xdr:spPr bwMode="auto">
        <a:xfrm>
          <a:off x="6307667" y="9121775"/>
          <a:ext cx="730250" cy="360891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B7.2.13</a:t>
          </a:r>
          <a:endParaRPr lang="cs-CZ"/>
        </a:p>
      </xdr:txBody>
    </xdr:sp>
    <xdr:clientData/>
  </xdr:twoCellAnchor>
  <xdr:twoCellAnchor>
    <xdr:from>
      <xdr:col>4</xdr:col>
      <xdr:colOff>0</xdr:colOff>
      <xdr:row>49</xdr:row>
      <xdr:rowOff>9525</xdr:rowOff>
    </xdr:from>
    <xdr:to>
      <xdr:col>5</xdr:col>
      <xdr:colOff>0</xdr:colOff>
      <xdr:row>50</xdr:row>
      <xdr:rowOff>19050</xdr:rowOff>
    </xdr:to>
    <xdr:sp macro="[0]!List1.TL_22" textlink="">
      <xdr:nvSpPr>
        <xdr:cNvPr id="1104" name="TL_U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00000000-0008-0000-0000-000050040000}"/>
            </a:ext>
          </a:extLst>
        </xdr:cNvPr>
        <xdr:cNvSpPr txBox="1">
          <a:spLocks noChangeArrowheads="1"/>
        </xdr:cNvSpPr>
      </xdr:nvSpPr>
      <xdr:spPr bwMode="auto">
        <a:xfrm>
          <a:off x="6057900" y="8582025"/>
          <a:ext cx="714375" cy="238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B7.2.16</a:t>
          </a:r>
          <a:endParaRPr lang="cs-CZ"/>
        </a:p>
      </xdr:txBody>
    </xdr:sp>
    <xdr:clientData/>
  </xdr:twoCellAnchor>
  <xdr:twoCellAnchor>
    <xdr:from>
      <xdr:col>4</xdr:col>
      <xdr:colOff>0</xdr:colOff>
      <xdr:row>51</xdr:row>
      <xdr:rowOff>9525</xdr:rowOff>
    </xdr:from>
    <xdr:to>
      <xdr:col>5</xdr:col>
      <xdr:colOff>0</xdr:colOff>
      <xdr:row>52</xdr:row>
      <xdr:rowOff>19050</xdr:rowOff>
    </xdr:to>
    <xdr:sp macro="[0]!List1.TL_23" textlink="">
      <xdr:nvSpPr>
        <xdr:cNvPr id="1105" name="TL_U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00000000-0008-0000-0000-000051040000}"/>
            </a:ext>
          </a:extLst>
        </xdr:cNvPr>
        <xdr:cNvSpPr txBox="1">
          <a:spLocks noChangeArrowheads="1"/>
        </xdr:cNvSpPr>
      </xdr:nvSpPr>
      <xdr:spPr bwMode="auto">
        <a:xfrm>
          <a:off x="6057900" y="8886825"/>
          <a:ext cx="714375" cy="238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B7.2.17</a:t>
          </a:r>
          <a:endParaRPr lang="cs-CZ"/>
        </a:p>
      </xdr:txBody>
    </xdr:sp>
    <xdr:clientData/>
  </xdr:twoCellAnchor>
  <xdr:twoCellAnchor>
    <xdr:from>
      <xdr:col>4</xdr:col>
      <xdr:colOff>0</xdr:colOff>
      <xdr:row>54</xdr:row>
      <xdr:rowOff>0</xdr:rowOff>
    </xdr:from>
    <xdr:to>
      <xdr:col>5</xdr:col>
      <xdr:colOff>0</xdr:colOff>
      <xdr:row>55</xdr:row>
      <xdr:rowOff>9525</xdr:rowOff>
    </xdr:to>
    <xdr:sp macro="[0]!List1.TL_24" textlink="">
      <xdr:nvSpPr>
        <xdr:cNvPr id="1106" name="TL_U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00000000-0008-0000-0000-000052040000}"/>
            </a:ext>
          </a:extLst>
        </xdr:cNvPr>
        <xdr:cNvSpPr txBox="1">
          <a:spLocks noChangeArrowheads="1"/>
        </xdr:cNvSpPr>
      </xdr:nvSpPr>
      <xdr:spPr bwMode="auto">
        <a:xfrm>
          <a:off x="6057900" y="9410700"/>
          <a:ext cx="714375" cy="238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B7.3.1</a:t>
          </a:r>
          <a:endParaRPr lang="cs-CZ"/>
        </a:p>
      </xdr:txBody>
    </xdr:sp>
    <xdr:clientData/>
  </xdr:twoCellAnchor>
  <xdr:twoCellAnchor>
    <xdr:from>
      <xdr:col>4</xdr:col>
      <xdr:colOff>0</xdr:colOff>
      <xdr:row>56</xdr:row>
      <xdr:rowOff>0</xdr:rowOff>
    </xdr:from>
    <xdr:to>
      <xdr:col>5</xdr:col>
      <xdr:colOff>0</xdr:colOff>
      <xdr:row>57</xdr:row>
      <xdr:rowOff>0</xdr:rowOff>
    </xdr:to>
    <xdr:sp macro="[0]!List1.TL_25" textlink="">
      <xdr:nvSpPr>
        <xdr:cNvPr id="1107" name="TL_U">
          <a:hlinkClick xmlns:r="http://schemas.openxmlformats.org/officeDocument/2006/relationships" r:id="rId21"/>
          <a:extLst>
            <a:ext uri="{FF2B5EF4-FFF2-40B4-BE49-F238E27FC236}">
              <a16:creationId xmlns:a16="http://schemas.microsoft.com/office/drawing/2014/main" id="{00000000-0008-0000-0000-000053040000}"/>
            </a:ext>
          </a:extLst>
        </xdr:cNvPr>
        <xdr:cNvSpPr txBox="1">
          <a:spLocks noChangeArrowheads="1"/>
        </xdr:cNvSpPr>
      </xdr:nvSpPr>
      <xdr:spPr bwMode="auto">
        <a:xfrm>
          <a:off x="6057900" y="9715500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B7.3.2</a:t>
          </a:r>
          <a:endParaRPr lang="cs-CZ"/>
        </a:p>
      </xdr:txBody>
    </xdr:sp>
    <xdr:clientData/>
  </xdr:twoCellAnchor>
  <xdr:twoCellAnchor>
    <xdr:from>
      <xdr:col>4</xdr:col>
      <xdr:colOff>0</xdr:colOff>
      <xdr:row>58</xdr:row>
      <xdr:rowOff>0</xdr:rowOff>
    </xdr:from>
    <xdr:to>
      <xdr:col>5</xdr:col>
      <xdr:colOff>0</xdr:colOff>
      <xdr:row>59</xdr:row>
      <xdr:rowOff>0</xdr:rowOff>
    </xdr:to>
    <xdr:sp macro="[0]!List1.TL_26" textlink="">
      <xdr:nvSpPr>
        <xdr:cNvPr id="1108" name="TL_U">
          <a:hlinkClick xmlns:r="http://schemas.openxmlformats.org/officeDocument/2006/relationships" r:id="rId22"/>
          <a:extLst>
            <a:ext uri="{FF2B5EF4-FFF2-40B4-BE49-F238E27FC236}">
              <a16:creationId xmlns:a16="http://schemas.microsoft.com/office/drawing/2014/main" id="{00000000-0008-0000-0000-000054040000}"/>
            </a:ext>
          </a:extLst>
        </xdr:cNvPr>
        <xdr:cNvSpPr txBox="1">
          <a:spLocks noChangeArrowheads="1"/>
        </xdr:cNvSpPr>
      </xdr:nvSpPr>
      <xdr:spPr bwMode="auto">
        <a:xfrm>
          <a:off x="6057900" y="10115550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B7.3.3</a:t>
          </a:r>
          <a:endParaRPr lang="cs-CZ"/>
        </a:p>
      </xdr:txBody>
    </xdr:sp>
    <xdr:clientData/>
  </xdr:twoCellAnchor>
  <xdr:twoCellAnchor>
    <xdr:from>
      <xdr:col>4</xdr:col>
      <xdr:colOff>0</xdr:colOff>
      <xdr:row>60</xdr:row>
      <xdr:rowOff>0</xdr:rowOff>
    </xdr:from>
    <xdr:to>
      <xdr:col>5</xdr:col>
      <xdr:colOff>0</xdr:colOff>
      <xdr:row>61</xdr:row>
      <xdr:rowOff>0</xdr:rowOff>
    </xdr:to>
    <xdr:sp macro="[0]!List1.TL_27" textlink="">
      <xdr:nvSpPr>
        <xdr:cNvPr id="1109" name="TL_U">
          <a:hlinkClick xmlns:r="http://schemas.openxmlformats.org/officeDocument/2006/relationships" r:id="rId23"/>
          <a:extLst>
            <a:ext uri="{FF2B5EF4-FFF2-40B4-BE49-F238E27FC236}">
              <a16:creationId xmlns:a16="http://schemas.microsoft.com/office/drawing/2014/main" id="{00000000-0008-0000-0000-000055040000}"/>
            </a:ext>
          </a:extLst>
        </xdr:cNvPr>
        <xdr:cNvSpPr txBox="1">
          <a:spLocks noChangeArrowheads="1"/>
        </xdr:cNvSpPr>
      </xdr:nvSpPr>
      <xdr:spPr bwMode="auto">
        <a:xfrm>
          <a:off x="6057900" y="10515600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B7.3.4</a:t>
          </a:r>
          <a:endParaRPr lang="cs-CZ"/>
        </a:p>
      </xdr:txBody>
    </xdr:sp>
    <xdr:clientData/>
  </xdr:twoCellAnchor>
  <xdr:twoCellAnchor>
    <xdr:from>
      <xdr:col>4</xdr:col>
      <xdr:colOff>0</xdr:colOff>
      <xdr:row>62</xdr:row>
      <xdr:rowOff>0</xdr:rowOff>
    </xdr:from>
    <xdr:to>
      <xdr:col>5</xdr:col>
      <xdr:colOff>0</xdr:colOff>
      <xdr:row>63</xdr:row>
      <xdr:rowOff>0</xdr:rowOff>
    </xdr:to>
    <xdr:sp macro="[0]!List1.TL_28" textlink="">
      <xdr:nvSpPr>
        <xdr:cNvPr id="1110" name="TL_U">
          <a:hlinkClick xmlns:r="http://schemas.openxmlformats.org/officeDocument/2006/relationships" r:id="rId24"/>
          <a:extLst>
            <a:ext uri="{FF2B5EF4-FFF2-40B4-BE49-F238E27FC236}">
              <a16:creationId xmlns:a16="http://schemas.microsoft.com/office/drawing/2014/main" id="{00000000-0008-0000-0000-000056040000}"/>
            </a:ext>
          </a:extLst>
        </xdr:cNvPr>
        <xdr:cNvSpPr txBox="1">
          <a:spLocks noChangeArrowheads="1"/>
        </xdr:cNvSpPr>
      </xdr:nvSpPr>
      <xdr:spPr bwMode="auto">
        <a:xfrm>
          <a:off x="6057900" y="10915650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B7.3.5</a:t>
          </a:r>
          <a:endParaRPr lang="cs-CZ"/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5</xdr:col>
      <xdr:colOff>0</xdr:colOff>
      <xdr:row>65</xdr:row>
      <xdr:rowOff>0</xdr:rowOff>
    </xdr:to>
    <xdr:sp macro="[0]!List1.TL_29" textlink="">
      <xdr:nvSpPr>
        <xdr:cNvPr id="1111" name="TL_U">
          <a:hlinkClick xmlns:r="http://schemas.openxmlformats.org/officeDocument/2006/relationships" r:id="rId25"/>
          <a:extLst>
            <a:ext uri="{FF2B5EF4-FFF2-40B4-BE49-F238E27FC236}">
              <a16:creationId xmlns:a16="http://schemas.microsoft.com/office/drawing/2014/main" id="{00000000-0008-0000-0000-000057040000}"/>
            </a:ext>
          </a:extLst>
        </xdr:cNvPr>
        <xdr:cNvSpPr txBox="1">
          <a:spLocks noChangeArrowheads="1"/>
        </xdr:cNvSpPr>
      </xdr:nvSpPr>
      <xdr:spPr bwMode="auto">
        <a:xfrm>
          <a:off x="6057900" y="11315700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B7.3.5.1</a:t>
          </a:r>
          <a:endParaRPr lang="cs-CZ"/>
        </a:p>
      </xdr:txBody>
    </xdr:sp>
    <xdr:clientData/>
  </xdr:twoCellAnchor>
  <xdr:twoCellAnchor>
    <xdr:from>
      <xdr:col>4</xdr:col>
      <xdr:colOff>0</xdr:colOff>
      <xdr:row>66</xdr:row>
      <xdr:rowOff>0</xdr:rowOff>
    </xdr:from>
    <xdr:to>
      <xdr:col>5</xdr:col>
      <xdr:colOff>0</xdr:colOff>
      <xdr:row>67</xdr:row>
      <xdr:rowOff>0</xdr:rowOff>
    </xdr:to>
    <xdr:sp macro="[0]!List1.TL_30" textlink="">
      <xdr:nvSpPr>
        <xdr:cNvPr id="1112" name="TL_U">
          <a:hlinkClick xmlns:r="http://schemas.openxmlformats.org/officeDocument/2006/relationships" r:id="rId26"/>
          <a:extLst>
            <a:ext uri="{FF2B5EF4-FFF2-40B4-BE49-F238E27FC236}">
              <a16:creationId xmlns:a16="http://schemas.microsoft.com/office/drawing/2014/main" id="{00000000-0008-0000-0000-000058040000}"/>
            </a:ext>
          </a:extLst>
        </xdr:cNvPr>
        <xdr:cNvSpPr txBox="1">
          <a:spLocks noChangeArrowheads="1"/>
        </xdr:cNvSpPr>
      </xdr:nvSpPr>
      <xdr:spPr bwMode="auto">
        <a:xfrm>
          <a:off x="6057900" y="11715750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B7.3.5.2</a:t>
          </a:r>
          <a:endParaRPr lang="cs-CZ"/>
        </a:p>
      </xdr:txBody>
    </xdr:sp>
    <xdr:clientData/>
  </xdr:twoCellAnchor>
  <xdr:twoCellAnchor>
    <xdr:from>
      <xdr:col>4</xdr:col>
      <xdr:colOff>0</xdr:colOff>
      <xdr:row>68</xdr:row>
      <xdr:rowOff>0</xdr:rowOff>
    </xdr:from>
    <xdr:to>
      <xdr:col>5</xdr:col>
      <xdr:colOff>0</xdr:colOff>
      <xdr:row>69</xdr:row>
      <xdr:rowOff>0</xdr:rowOff>
    </xdr:to>
    <xdr:sp macro="[0]!List1.TL_31" textlink="">
      <xdr:nvSpPr>
        <xdr:cNvPr id="1113" name="TL_U">
          <a:hlinkClick xmlns:r="http://schemas.openxmlformats.org/officeDocument/2006/relationships" r:id="rId27"/>
          <a:extLst>
            <a:ext uri="{FF2B5EF4-FFF2-40B4-BE49-F238E27FC236}">
              <a16:creationId xmlns:a16="http://schemas.microsoft.com/office/drawing/2014/main" id="{00000000-0008-0000-0000-000059040000}"/>
            </a:ext>
          </a:extLst>
        </xdr:cNvPr>
        <xdr:cNvSpPr txBox="1">
          <a:spLocks noChangeArrowheads="1"/>
        </xdr:cNvSpPr>
      </xdr:nvSpPr>
      <xdr:spPr bwMode="auto">
        <a:xfrm>
          <a:off x="6057900" y="12115800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B7.3.6</a:t>
          </a:r>
          <a:endParaRPr lang="cs-CZ"/>
        </a:p>
      </xdr:txBody>
    </xdr:sp>
    <xdr:clientData/>
  </xdr:twoCellAnchor>
  <xdr:twoCellAnchor>
    <xdr:from>
      <xdr:col>4</xdr:col>
      <xdr:colOff>0</xdr:colOff>
      <xdr:row>70</xdr:row>
      <xdr:rowOff>0</xdr:rowOff>
    </xdr:from>
    <xdr:to>
      <xdr:col>5</xdr:col>
      <xdr:colOff>0</xdr:colOff>
      <xdr:row>71</xdr:row>
      <xdr:rowOff>0</xdr:rowOff>
    </xdr:to>
    <xdr:sp macro="[0]!List1.TL_32" textlink="">
      <xdr:nvSpPr>
        <xdr:cNvPr id="1114" name="TL_U">
          <a:hlinkClick xmlns:r="http://schemas.openxmlformats.org/officeDocument/2006/relationships" r:id="rId28"/>
          <a:extLst>
            <a:ext uri="{FF2B5EF4-FFF2-40B4-BE49-F238E27FC236}">
              <a16:creationId xmlns:a16="http://schemas.microsoft.com/office/drawing/2014/main" id="{00000000-0008-0000-0000-00005A040000}"/>
            </a:ext>
          </a:extLst>
        </xdr:cNvPr>
        <xdr:cNvSpPr txBox="1">
          <a:spLocks noChangeArrowheads="1"/>
        </xdr:cNvSpPr>
      </xdr:nvSpPr>
      <xdr:spPr bwMode="auto">
        <a:xfrm>
          <a:off x="6057900" y="12515850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B7.3.6.1</a:t>
          </a:r>
          <a:endParaRPr lang="cs-CZ"/>
        </a:p>
      </xdr:txBody>
    </xdr:sp>
    <xdr:clientData/>
  </xdr:twoCellAnchor>
  <xdr:twoCellAnchor>
    <xdr:from>
      <xdr:col>4</xdr:col>
      <xdr:colOff>0</xdr:colOff>
      <xdr:row>72</xdr:row>
      <xdr:rowOff>0</xdr:rowOff>
    </xdr:from>
    <xdr:to>
      <xdr:col>5</xdr:col>
      <xdr:colOff>0</xdr:colOff>
      <xdr:row>73</xdr:row>
      <xdr:rowOff>0</xdr:rowOff>
    </xdr:to>
    <xdr:sp macro="[0]!List1.TL_33" textlink="">
      <xdr:nvSpPr>
        <xdr:cNvPr id="1115" name="TL_U">
          <a:hlinkClick xmlns:r="http://schemas.openxmlformats.org/officeDocument/2006/relationships" r:id="rId29"/>
          <a:extLst>
            <a:ext uri="{FF2B5EF4-FFF2-40B4-BE49-F238E27FC236}">
              <a16:creationId xmlns:a16="http://schemas.microsoft.com/office/drawing/2014/main" id="{00000000-0008-0000-0000-00005B040000}"/>
            </a:ext>
          </a:extLst>
        </xdr:cNvPr>
        <xdr:cNvSpPr txBox="1">
          <a:spLocks noChangeArrowheads="1"/>
        </xdr:cNvSpPr>
      </xdr:nvSpPr>
      <xdr:spPr bwMode="auto">
        <a:xfrm>
          <a:off x="6057900" y="12915900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B7.3.6.2</a:t>
          </a:r>
          <a:endParaRPr lang="cs-CZ"/>
        </a:p>
      </xdr:txBody>
    </xdr:sp>
    <xdr:clientData/>
  </xdr:twoCellAnchor>
  <xdr:twoCellAnchor>
    <xdr:from>
      <xdr:col>4</xdr:col>
      <xdr:colOff>0</xdr:colOff>
      <xdr:row>74</xdr:row>
      <xdr:rowOff>0</xdr:rowOff>
    </xdr:from>
    <xdr:to>
      <xdr:col>5</xdr:col>
      <xdr:colOff>0</xdr:colOff>
      <xdr:row>75</xdr:row>
      <xdr:rowOff>0</xdr:rowOff>
    </xdr:to>
    <xdr:sp macro="[0]!List1.TL_34" textlink="">
      <xdr:nvSpPr>
        <xdr:cNvPr id="1116" name="TL_U">
          <a:hlinkClick xmlns:r="http://schemas.openxmlformats.org/officeDocument/2006/relationships" r:id="rId30"/>
          <a:extLst>
            <a:ext uri="{FF2B5EF4-FFF2-40B4-BE49-F238E27FC236}">
              <a16:creationId xmlns:a16="http://schemas.microsoft.com/office/drawing/2014/main" id="{00000000-0008-0000-0000-00005C040000}"/>
            </a:ext>
          </a:extLst>
        </xdr:cNvPr>
        <xdr:cNvSpPr txBox="1">
          <a:spLocks noChangeArrowheads="1"/>
        </xdr:cNvSpPr>
      </xdr:nvSpPr>
      <xdr:spPr bwMode="auto">
        <a:xfrm>
          <a:off x="6057900" y="13315950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B7.3.7</a:t>
          </a:r>
          <a:endParaRPr lang="cs-CZ"/>
        </a:p>
      </xdr:txBody>
    </xdr:sp>
    <xdr:clientData/>
  </xdr:twoCellAnchor>
  <xdr:twoCellAnchor>
    <xdr:from>
      <xdr:col>4</xdr:col>
      <xdr:colOff>0</xdr:colOff>
      <xdr:row>76</xdr:row>
      <xdr:rowOff>0</xdr:rowOff>
    </xdr:from>
    <xdr:to>
      <xdr:col>5</xdr:col>
      <xdr:colOff>0</xdr:colOff>
      <xdr:row>77</xdr:row>
      <xdr:rowOff>0</xdr:rowOff>
    </xdr:to>
    <xdr:sp macro="[0]!List1.TL_35" textlink="">
      <xdr:nvSpPr>
        <xdr:cNvPr id="1117" name="TL_U">
          <a:hlinkClick xmlns:r="http://schemas.openxmlformats.org/officeDocument/2006/relationships" r:id="rId31"/>
          <a:extLst>
            <a:ext uri="{FF2B5EF4-FFF2-40B4-BE49-F238E27FC236}">
              <a16:creationId xmlns:a16="http://schemas.microsoft.com/office/drawing/2014/main" id="{00000000-0008-0000-0000-00005D040000}"/>
            </a:ext>
          </a:extLst>
        </xdr:cNvPr>
        <xdr:cNvSpPr txBox="1">
          <a:spLocks noChangeArrowheads="1"/>
        </xdr:cNvSpPr>
      </xdr:nvSpPr>
      <xdr:spPr bwMode="auto">
        <a:xfrm>
          <a:off x="6057900" y="13716000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B7.3.7.1</a:t>
          </a:r>
          <a:endParaRPr lang="cs-CZ"/>
        </a:p>
      </xdr:txBody>
    </xdr:sp>
    <xdr:clientData/>
  </xdr:twoCellAnchor>
  <xdr:twoCellAnchor>
    <xdr:from>
      <xdr:col>4</xdr:col>
      <xdr:colOff>0</xdr:colOff>
      <xdr:row>78</xdr:row>
      <xdr:rowOff>0</xdr:rowOff>
    </xdr:from>
    <xdr:to>
      <xdr:col>5</xdr:col>
      <xdr:colOff>0</xdr:colOff>
      <xdr:row>79</xdr:row>
      <xdr:rowOff>0</xdr:rowOff>
    </xdr:to>
    <xdr:sp macro="[0]!List1.TL_36" textlink="">
      <xdr:nvSpPr>
        <xdr:cNvPr id="1118" name="TL_U">
          <a:hlinkClick xmlns:r="http://schemas.openxmlformats.org/officeDocument/2006/relationships" r:id="rId32"/>
          <a:extLst>
            <a:ext uri="{FF2B5EF4-FFF2-40B4-BE49-F238E27FC236}">
              <a16:creationId xmlns:a16="http://schemas.microsoft.com/office/drawing/2014/main" id="{00000000-0008-0000-0000-00005E040000}"/>
            </a:ext>
          </a:extLst>
        </xdr:cNvPr>
        <xdr:cNvSpPr txBox="1">
          <a:spLocks noChangeArrowheads="1"/>
        </xdr:cNvSpPr>
      </xdr:nvSpPr>
      <xdr:spPr bwMode="auto">
        <a:xfrm>
          <a:off x="6057900" y="14116050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B7.3.7.2</a:t>
          </a:r>
          <a:endParaRPr lang="cs-CZ"/>
        </a:p>
      </xdr:txBody>
    </xdr:sp>
    <xdr:clientData/>
  </xdr:twoCellAnchor>
  <xdr:twoCellAnchor>
    <xdr:from>
      <xdr:col>4</xdr:col>
      <xdr:colOff>0</xdr:colOff>
      <xdr:row>80</xdr:row>
      <xdr:rowOff>0</xdr:rowOff>
    </xdr:from>
    <xdr:to>
      <xdr:col>5</xdr:col>
      <xdr:colOff>0</xdr:colOff>
      <xdr:row>81</xdr:row>
      <xdr:rowOff>0</xdr:rowOff>
    </xdr:to>
    <xdr:sp macro="[0]!List1.TL_37" textlink="">
      <xdr:nvSpPr>
        <xdr:cNvPr id="1119" name="TL_U">
          <a:hlinkClick xmlns:r="http://schemas.openxmlformats.org/officeDocument/2006/relationships" r:id="rId33"/>
          <a:extLst>
            <a:ext uri="{FF2B5EF4-FFF2-40B4-BE49-F238E27FC236}">
              <a16:creationId xmlns:a16="http://schemas.microsoft.com/office/drawing/2014/main" id="{00000000-0008-0000-0000-00005F040000}"/>
            </a:ext>
          </a:extLst>
        </xdr:cNvPr>
        <xdr:cNvSpPr txBox="1">
          <a:spLocks noChangeArrowheads="1"/>
        </xdr:cNvSpPr>
      </xdr:nvSpPr>
      <xdr:spPr bwMode="auto">
        <a:xfrm>
          <a:off x="6057900" y="14516100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B7.3.8</a:t>
          </a:r>
          <a:endParaRPr lang="cs-CZ"/>
        </a:p>
      </xdr:txBody>
    </xdr:sp>
    <xdr:clientData/>
  </xdr:twoCellAnchor>
  <xdr:twoCellAnchor>
    <xdr:from>
      <xdr:col>4</xdr:col>
      <xdr:colOff>0</xdr:colOff>
      <xdr:row>82</xdr:row>
      <xdr:rowOff>0</xdr:rowOff>
    </xdr:from>
    <xdr:to>
      <xdr:col>5</xdr:col>
      <xdr:colOff>0</xdr:colOff>
      <xdr:row>83</xdr:row>
      <xdr:rowOff>0</xdr:rowOff>
    </xdr:to>
    <xdr:sp macro="[0]!List1.TL_38" textlink="">
      <xdr:nvSpPr>
        <xdr:cNvPr id="1120" name="TL_U">
          <a:hlinkClick xmlns:r="http://schemas.openxmlformats.org/officeDocument/2006/relationships" r:id="rId34"/>
          <a:extLst>
            <a:ext uri="{FF2B5EF4-FFF2-40B4-BE49-F238E27FC236}">
              <a16:creationId xmlns:a16="http://schemas.microsoft.com/office/drawing/2014/main" id="{00000000-0008-0000-0000-000060040000}"/>
            </a:ext>
          </a:extLst>
        </xdr:cNvPr>
        <xdr:cNvSpPr txBox="1">
          <a:spLocks noChangeArrowheads="1"/>
        </xdr:cNvSpPr>
      </xdr:nvSpPr>
      <xdr:spPr bwMode="auto">
        <a:xfrm>
          <a:off x="6057900" y="14916150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B7.3.8.1</a:t>
          </a:r>
          <a:endParaRPr lang="cs-CZ"/>
        </a:p>
      </xdr:txBody>
    </xdr:sp>
    <xdr:clientData/>
  </xdr:twoCellAnchor>
  <xdr:twoCellAnchor>
    <xdr:from>
      <xdr:col>4</xdr:col>
      <xdr:colOff>0</xdr:colOff>
      <xdr:row>84</xdr:row>
      <xdr:rowOff>0</xdr:rowOff>
    </xdr:from>
    <xdr:to>
      <xdr:col>5</xdr:col>
      <xdr:colOff>0</xdr:colOff>
      <xdr:row>85</xdr:row>
      <xdr:rowOff>0</xdr:rowOff>
    </xdr:to>
    <xdr:sp macro="[0]!List1.TL_39" textlink="">
      <xdr:nvSpPr>
        <xdr:cNvPr id="1121" name="TL_U">
          <a:hlinkClick xmlns:r="http://schemas.openxmlformats.org/officeDocument/2006/relationships" r:id="rId35"/>
          <a:extLst>
            <a:ext uri="{FF2B5EF4-FFF2-40B4-BE49-F238E27FC236}">
              <a16:creationId xmlns:a16="http://schemas.microsoft.com/office/drawing/2014/main" id="{00000000-0008-0000-0000-000061040000}"/>
            </a:ext>
          </a:extLst>
        </xdr:cNvPr>
        <xdr:cNvSpPr txBox="1">
          <a:spLocks noChangeArrowheads="1"/>
        </xdr:cNvSpPr>
      </xdr:nvSpPr>
      <xdr:spPr bwMode="auto">
        <a:xfrm>
          <a:off x="6057900" y="15316200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B7.3.8.2</a:t>
          </a:r>
          <a:endParaRPr lang="cs-CZ"/>
        </a:p>
      </xdr:txBody>
    </xdr:sp>
    <xdr:clientData/>
  </xdr:twoCellAnchor>
  <xdr:twoCellAnchor>
    <xdr:from>
      <xdr:col>4</xdr:col>
      <xdr:colOff>0</xdr:colOff>
      <xdr:row>86</xdr:row>
      <xdr:rowOff>0</xdr:rowOff>
    </xdr:from>
    <xdr:to>
      <xdr:col>5</xdr:col>
      <xdr:colOff>0</xdr:colOff>
      <xdr:row>87</xdr:row>
      <xdr:rowOff>0</xdr:rowOff>
    </xdr:to>
    <xdr:sp macro="[0]!List1.TL_40" textlink="">
      <xdr:nvSpPr>
        <xdr:cNvPr id="1122" name="TL_U">
          <a:hlinkClick xmlns:r="http://schemas.openxmlformats.org/officeDocument/2006/relationships" r:id="rId36"/>
          <a:extLst>
            <a:ext uri="{FF2B5EF4-FFF2-40B4-BE49-F238E27FC236}">
              <a16:creationId xmlns:a16="http://schemas.microsoft.com/office/drawing/2014/main" id="{00000000-0008-0000-0000-000062040000}"/>
            </a:ext>
          </a:extLst>
        </xdr:cNvPr>
        <xdr:cNvSpPr txBox="1">
          <a:spLocks noChangeArrowheads="1"/>
        </xdr:cNvSpPr>
      </xdr:nvSpPr>
      <xdr:spPr bwMode="auto">
        <a:xfrm>
          <a:off x="6057900" y="15716250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B7.3.9</a:t>
          </a:r>
          <a:endParaRPr lang="cs-CZ"/>
        </a:p>
      </xdr:txBody>
    </xdr:sp>
    <xdr:clientData/>
  </xdr:twoCellAnchor>
  <xdr:twoCellAnchor>
    <xdr:from>
      <xdr:col>4</xdr:col>
      <xdr:colOff>0</xdr:colOff>
      <xdr:row>88</xdr:row>
      <xdr:rowOff>0</xdr:rowOff>
    </xdr:from>
    <xdr:to>
      <xdr:col>5</xdr:col>
      <xdr:colOff>0</xdr:colOff>
      <xdr:row>89</xdr:row>
      <xdr:rowOff>0</xdr:rowOff>
    </xdr:to>
    <xdr:sp macro="[0]!List1.TL_41" textlink="">
      <xdr:nvSpPr>
        <xdr:cNvPr id="1123" name="TL_U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00000000-0008-0000-0000-000063040000}"/>
            </a:ext>
          </a:extLst>
        </xdr:cNvPr>
        <xdr:cNvSpPr txBox="1">
          <a:spLocks noChangeArrowheads="1"/>
        </xdr:cNvSpPr>
      </xdr:nvSpPr>
      <xdr:spPr bwMode="auto">
        <a:xfrm>
          <a:off x="6057900" y="16116300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B7.3.10</a:t>
          </a:r>
          <a:endParaRPr lang="cs-CZ"/>
        </a:p>
      </xdr:txBody>
    </xdr:sp>
    <xdr:clientData/>
  </xdr:twoCellAnchor>
  <xdr:twoCellAnchor>
    <xdr:from>
      <xdr:col>4</xdr:col>
      <xdr:colOff>0</xdr:colOff>
      <xdr:row>90</xdr:row>
      <xdr:rowOff>0</xdr:rowOff>
    </xdr:from>
    <xdr:to>
      <xdr:col>5</xdr:col>
      <xdr:colOff>0</xdr:colOff>
      <xdr:row>91</xdr:row>
      <xdr:rowOff>0</xdr:rowOff>
    </xdr:to>
    <xdr:sp macro="[0]!List1.TL_42" textlink="">
      <xdr:nvSpPr>
        <xdr:cNvPr id="1124" name="TL_U">
          <a:hlinkClick xmlns:r="http://schemas.openxmlformats.org/officeDocument/2006/relationships" r:id="rId38"/>
          <a:extLst>
            <a:ext uri="{FF2B5EF4-FFF2-40B4-BE49-F238E27FC236}">
              <a16:creationId xmlns:a16="http://schemas.microsoft.com/office/drawing/2014/main" id="{00000000-0008-0000-0000-000064040000}"/>
            </a:ext>
          </a:extLst>
        </xdr:cNvPr>
        <xdr:cNvSpPr txBox="1">
          <a:spLocks noChangeArrowheads="1"/>
        </xdr:cNvSpPr>
      </xdr:nvSpPr>
      <xdr:spPr bwMode="auto">
        <a:xfrm>
          <a:off x="6057900" y="16516350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B7.3.11</a:t>
          </a:r>
          <a:endParaRPr lang="cs-CZ"/>
        </a:p>
      </xdr:txBody>
    </xdr:sp>
    <xdr:clientData/>
  </xdr:twoCellAnchor>
  <xdr:twoCellAnchor>
    <xdr:from>
      <xdr:col>4</xdr:col>
      <xdr:colOff>0</xdr:colOff>
      <xdr:row>92</xdr:row>
      <xdr:rowOff>0</xdr:rowOff>
    </xdr:from>
    <xdr:to>
      <xdr:col>5</xdr:col>
      <xdr:colOff>0</xdr:colOff>
      <xdr:row>93</xdr:row>
      <xdr:rowOff>9525</xdr:rowOff>
    </xdr:to>
    <xdr:sp macro="[0]!List1.TL_43" textlink="">
      <xdr:nvSpPr>
        <xdr:cNvPr id="1125" name="TL_U">
          <a:hlinkClick xmlns:r="http://schemas.openxmlformats.org/officeDocument/2006/relationships" r:id="rId39"/>
          <a:extLst>
            <a:ext uri="{FF2B5EF4-FFF2-40B4-BE49-F238E27FC236}">
              <a16:creationId xmlns:a16="http://schemas.microsoft.com/office/drawing/2014/main" id="{00000000-0008-0000-0000-000065040000}"/>
            </a:ext>
          </a:extLst>
        </xdr:cNvPr>
        <xdr:cNvSpPr txBox="1">
          <a:spLocks noChangeArrowheads="1"/>
        </xdr:cNvSpPr>
      </xdr:nvSpPr>
      <xdr:spPr bwMode="auto">
        <a:xfrm>
          <a:off x="6057900" y="16916400"/>
          <a:ext cx="714375" cy="238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B7.3.12</a:t>
          </a:r>
          <a:endParaRPr lang="cs-CZ"/>
        </a:p>
      </xdr:txBody>
    </xdr:sp>
    <xdr:clientData/>
  </xdr:twoCellAnchor>
  <xdr:twoCellAnchor>
    <xdr:from>
      <xdr:col>4</xdr:col>
      <xdr:colOff>0</xdr:colOff>
      <xdr:row>94</xdr:row>
      <xdr:rowOff>0</xdr:rowOff>
    </xdr:from>
    <xdr:to>
      <xdr:col>5</xdr:col>
      <xdr:colOff>0</xdr:colOff>
      <xdr:row>95</xdr:row>
      <xdr:rowOff>0</xdr:rowOff>
    </xdr:to>
    <xdr:sp macro="[0]!List1.TL_44" textlink="">
      <xdr:nvSpPr>
        <xdr:cNvPr id="1126" name="TL_U">
          <a:hlinkClick xmlns:r="http://schemas.openxmlformats.org/officeDocument/2006/relationships" r:id="rId40"/>
          <a:extLst>
            <a:ext uri="{FF2B5EF4-FFF2-40B4-BE49-F238E27FC236}">
              <a16:creationId xmlns:a16="http://schemas.microsoft.com/office/drawing/2014/main" id="{00000000-0008-0000-0000-000066040000}"/>
            </a:ext>
          </a:extLst>
        </xdr:cNvPr>
        <xdr:cNvSpPr txBox="1">
          <a:spLocks noChangeArrowheads="1"/>
        </xdr:cNvSpPr>
      </xdr:nvSpPr>
      <xdr:spPr bwMode="auto">
        <a:xfrm>
          <a:off x="6057900" y="17221200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B7.3.13</a:t>
          </a:r>
          <a:endParaRPr lang="cs-CZ"/>
        </a:p>
      </xdr:txBody>
    </xdr:sp>
    <xdr:clientData/>
  </xdr:twoCellAnchor>
  <xdr:twoCellAnchor>
    <xdr:from>
      <xdr:col>4</xdr:col>
      <xdr:colOff>0</xdr:colOff>
      <xdr:row>96</xdr:row>
      <xdr:rowOff>0</xdr:rowOff>
    </xdr:from>
    <xdr:to>
      <xdr:col>5</xdr:col>
      <xdr:colOff>0</xdr:colOff>
      <xdr:row>97</xdr:row>
      <xdr:rowOff>9525</xdr:rowOff>
    </xdr:to>
    <xdr:sp macro="[0]!List1.TL_45" textlink="">
      <xdr:nvSpPr>
        <xdr:cNvPr id="1127" name="TL_U">
          <a:hlinkClick xmlns:r="http://schemas.openxmlformats.org/officeDocument/2006/relationships" r:id="rId41"/>
          <a:extLst>
            <a:ext uri="{FF2B5EF4-FFF2-40B4-BE49-F238E27FC236}">
              <a16:creationId xmlns:a16="http://schemas.microsoft.com/office/drawing/2014/main" id="{00000000-0008-0000-0000-000067040000}"/>
            </a:ext>
          </a:extLst>
        </xdr:cNvPr>
        <xdr:cNvSpPr txBox="1">
          <a:spLocks noChangeArrowheads="1"/>
        </xdr:cNvSpPr>
      </xdr:nvSpPr>
      <xdr:spPr bwMode="auto">
        <a:xfrm>
          <a:off x="6057900" y="17621250"/>
          <a:ext cx="714375" cy="238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B7.3.14</a:t>
          </a:r>
          <a:endParaRPr lang="cs-CZ"/>
        </a:p>
      </xdr:txBody>
    </xdr:sp>
    <xdr:clientData/>
  </xdr:twoCellAnchor>
  <xdr:twoCellAnchor>
    <xdr:from>
      <xdr:col>4</xdr:col>
      <xdr:colOff>0</xdr:colOff>
      <xdr:row>98</xdr:row>
      <xdr:rowOff>0</xdr:rowOff>
    </xdr:from>
    <xdr:to>
      <xdr:col>5</xdr:col>
      <xdr:colOff>0</xdr:colOff>
      <xdr:row>99</xdr:row>
      <xdr:rowOff>9525</xdr:rowOff>
    </xdr:to>
    <xdr:sp macro="[0]!List1.TL_46" textlink="">
      <xdr:nvSpPr>
        <xdr:cNvPr id="1128" name="Text Box 104">
          <a:hlinkClick xmlns:r="http://schemas.openxmlformats.org/officeDocument/2006/relationships" r:id="rId42"/>
          <a:extLst>
            <a:ext uri="{FF2B5EF4-FFF2-40B4-BE49-F238E27FC236}">
              <a16:creationId xmlns:a16="http://schemas.microsoft.com/office/drawing/2014/main" id="{00000000-0008-0000-0000-000068040000}"/>
            </a:ext>
          </a:extLst>
        </xdr:cNvPr>
        <xdr:cNvSpPr txBox="1">
          <a:spLocks noChangeArrowheads="1"/>
        </xdr:cNvSpPr>
      </xdr:nvSpPr>
      <xdr:spPr bwMode="auto">
        <a:xfrm>
          <a:off x="6057900" y="17926050"/>
          <a:ext cx="714375" cy="238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B7.3.15</a:t>
          </a:r>
          <a:endParaRPr lang="cs-CZ"/>
        </a:p>
      </xdr:txBody>
    </xdr:sp>
    <xdr:clientData/>
  </xdr:twoCellAnchor>
  <xdr:twoCellAnchor>
    <xdr:from>
      <xdr:col>4</xdr:col>
      <xdr:colOff>0</xdr:colOff>
      <xdr:row>100</xdr:row>
      <xdr:rowOff>0</xdr:rowOff>
    </xdr:from>
    <xdr:to>
      <xdr:col>5</xdr:col>
      <xdr:colOff>0</xdr:colOff>
      <xdr:row>101</xdr:row>
      <xdr:rowOff>9525</xdr:rowOff>
    </xdr:to>
    <xdr:sp macro="[0]!List1.TL_47" textlink="">
      <xdr:nvSpPr>
        <xdr:cNvPr id="1129" name="Text Box 105">
          <a:hlinkClick xmlns:r="http://schemas.openxmlformats.org/officeDocument/2006/relationships" r:id="rId43"/>
          <a:extLst>
            <a:ext uri="{FF2B5EF4-FFF2-40B4-BE49-F238E27FC236}">
              <a16:creationId xmlns:a16="http://schemas.microsoft.com/office/drawing/2014/main" id="{00000000-0008-0000-0000-000069040000}"/>
            </a:ext>
          </a:extLst>
        </xdr:cNvPr>
        <xdr:cNvSpPr txBox="1">
          <a:spLocks noChangeArrowheads="1"/>
        </xdr:cNvSpPr>
      </xdr:nvSpPr>
      <xdr:spPr bwMode="auto">
        <a:xfrm>
          <a:off x="6057900" y="18230850"/>
          <a:ext cx="714375" cy="238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B7.3.16</a:t>
          </a:r>
          <a:endParaRPr lang="cs-CZ"/>
        </a:p>
      </xdr:txBody>
    </xdr:sp>
    <xdr:clientData/>
  </xdr:twoCellAnchor>
  <xdr:twoCellAnchor>
    <xdr:from>
      <xdr:col>4</xdr:col>
      <xdr:colOff>0</xdr:colOff>
      <xdr:row>24</xdr:row>
      <xdr:rowOff>57150</xdr:rowOff>
    </xdr:from>
    <xdr:to>
      <xdr:col>5</xdr:col>
      <xdr:colOff>0</xdr:colOff>
      <xdr:row>26</xdr:row>
      <xdr:rowOff>0</xdr:rowOff>
    </xdr:to>
    <xdr:sp macro="[0]!List1.TL_10" textlink="">
      <xdr:nvSpPr>
        <xdr:cNvPr id="1130" name="TL_U">
          <a:hlinkClick xmlns:r="http://schemas.openxmlformats.org/officeDocument/2006/relationships" r:id="rId44"/>
          <a:extLst>
            <a:ext uri="{FF2B5EF4-FFF2-40B4-BE49-F238E27FC236}">
              <a16:creationId xmlns:a16="http://schemas.microsoft.com/office/drawing/2014/main" id="{00000000-0008-0000-0000-00006A040000}"/>
            </a:ext>
          </a:extLst>
        </xdr:cNvPr>
        <xdr:cNvSpPr txBox="1">
          <a:spLocks noChangeArrowheads="1"/>
        </xdr:cNvSpPr>
      </xdr:nvSpPr>
      <xdr:spPr bwMode="auto">
        <a:xfrm>
          <a:off x="6057900" y="5057775"/>
          <a:ext cx="714375" cy="3810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B7.2.4</a:t>
          </a:r>
          <a:endParaRPr lang="cs-CZ"/>
        </a:p>
      </xdr:txBody>
    </xdr:sp>
    <xdr:clientData/>
  </xdr:twoCellAnchor>
  <xdr:twoCellAnchor>
    <xdr:from>
      <xdr:col>4</xdr:col>
      <xdr:colOff>0</xdr:colOff>
      <xdr:row>104</xdr:row>
      <xdr:rowOff>0</xdr:rowOff>
    </xdr:from>
    <xdr:to>
      <xdr:col>5</xdr:col>
      <xdr:colOff>0</xdr:colOff>
      <xdr:row>105</xdr:row>
      <xdr:rowOff>9525</xdr:rowOff>
    </xdr:to>
    <xdr:sp macro="[0]!List1.TL_45" textlink="">
      <xdr:nvSpPr>
        <xdr:cNvPr id="1132" name="Text Box 108">
          <a:extLst>
            <a:ext uri="{FF2B5EF4-FFF2-40B4-BE49-F238E27FC236}">
              <a16:creationId xmlns:a16="http://schemas.microsoft.com/office/drawing/2014/main" id="{00000000-0008-0000-0000-00006C040000}"/>
            </a:ext>
          </a:extLst>
        </xdr:cNvPr>
        <xdr:cNvSpPr txBox="1">
          <a:spLocks noChangeArrowheads="1"/>
        </xdr:cNvSpPr>
      </xdr:nvSpPr>
      <xdr:spPr bwMode="auto">
        <a:xfrm>
          <a:off x="6057900" y="18859500"/>
          <a:ext cx="714375" cy="3333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B7.3.16</a:t>
          </a:r>
          <a:endParaRPr lang="cs-CZ"/>
        </a:p>
      </xdr:txBody>
    </xdr:sp>
    <xdr:clientData/>
  </xdr:twoCellAnchor>
  <xdr:twoCellAnchor>
    <xdr:from>
      <xdr:col>4</xdr:col>
      <xdr:colOff>0</xdr:colOff>
      <xdr:row>104</xdr:row>
      <xdr:rowOff>0</xdr:rowOff>
    </xdr:from>
    <xdr:to>
      <xdr:col>5</xdr:col>
      <xdr:colOff>0</xdr:colOff>
      <xdr:row>105</xdr:row>
      <xdr:rowOff>9525</xdr:rowOff>
    </xdr:to>
    <xdr:sp macro="[0]!List1.TL_48" textlink="">
      <xdr:nvSpPr>
        <xdr:cNvPr id="1133" name="Text Box 109">
          <a:hlinkClick xmlns:r="http://schemas.openxmlformats.org/officeDocument/2006/relationships" r:id="rId45"/>
          <a:extLst>
            <a:ext uri="{FF2B5EF4-FFF2-40B4-BE49-F238E27FC236}">
              <a16:creationId xmlns:a16="http://schemas.microsoft.com/office/drawing/2014/main" id="{00000000-0008-0000-0000-00006D040000}"/>
            </a:ext>
          </a:extLst>
        </xdr:cNvPr>
        <xdr:cNvSpPr txBox="1">
          <a:spLocks noChangeArrowheads="1"/>
        </xdr:cNvSpPr>
      </xdr:nvSpPr>
      <xdr:spPr bwMode="auto">
        <a:xfrm>
          <a:off x="6057900" y="18859500"/>
          <a:ext cx="714375" cy="3333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GB1</a:t>
          </a:r>
          <a:endParaRPr lang="cs-CZ"/>
        </a:p>
      </xdr:txBody>
    </xdr:sp>
    <xdr:clientData/>
  </xdr:twoCellAnchor>
  <xdr:twoCellAnchor>
    <xdr:from>
      <xdr:col>4</xdr:col>
      <xdr:colOff>0</xdr:colOff>
      <xdr:row>106</xdr:row>
      <xdr:rowOff>0</xdr:rowOff>
    </xdr:from>
    <xdr:to>
      <xdr:col>5</xdr:col>
      <xdr:colOff>0</xdr:colOff>
      <xdr:row>107</xdr:row>
      <xdr:rowOff>9525</xdr:rowOff>
    </xdr:to>
    <xdr:sp macro="[0]!List1.TL_45" textlink="">
      <xdr:nvSpPr>
        <xdr:cNvPr id="1134" name="Text Box 110">
          <a:extLst>
            <a:ext uri="{FF2B5EF4-FFF2-40B4-BE49-F238E27FC236}">
              <a16:creationId xmlns:a16="http://schemas.microsoft.com/office/drawing/2014/main" id="{00000000-0008-0000-0000-00006E040000}"/>
            </a:ext>
          </a:extLst>
        </xdr:cNvPr>
        <xdr:cNvSpPr txBox="1">
          <a:spLocks noChangeArrowheads="1"/>
        </xdr:cNvSpPr>
      </xdr:nvSpPr>
      <xdr:spPr bwMode="auto">
        <a:xfrm>
          <a:off x="6057900" y="19259550"/>
          <a:ext cx="714375" cy="3143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B7.3.16</a:t>
          </a:r>
          <a:endParaRPr lang="cs-CZ"/>
        </a:p>
      </xdr:txBody>
    </xdr:sp>
    <xdr:clientData/>
  </xdr:twoCellAnchor>
  <xdr:twoCellAnchor>
    <xdr:from>
      <xdr:col>4</xdr:col>
      <xdr:colOff>0</xdr:colOff>
      <xdr:row>106</xdr:row>
      <xdr:rowOff>0</xdr:rowOff>
    </xdr:from>
    <xdr:to>
      <xdr:col>5</xdr:col>
      <xdr:colOff>0</xdr:colOff>
      <xdr:row>107</xdr:row>
      <xdr:rowOff>9525</xdr:rowOff>
    </xdr:to>
    <xdr:sp macro="[0]!List1.TL_49" textlink="">
      <xdr:nvSpPr>
        <xdr:cNvPr id="1135" name="Text Box 111">
          <a:hlinkClick xmlns:r="http://schemas.openxmlformats.org/officeDocument/2006/relationships" r:id="rId46"/>
          <a:extLst>
            <a:ext uri="{FF2B5EF4-FFF2-40B4-BE49-F238E27FC236}">
              <a16:creationId xmlns:a16="http://schemas.microsoft.com/office/drawing/2014/main" id="{00000000-0008-0000-0000-00006F040000}"/>
            </a:ext>
          </a:extLst>
        </xdr:cNvPr>
        <xdr:cNvSpPr txBox="1">
          <a:spLocks noChangeArrowheads="1"/>
        </xdr:cNvSpPr>
      </xdr:nvSpPr>
      <xdr:spPr bwMode="auto">
        <a:xfrm>
          <a:off x="6057900" y="19259550"/>
          <a:ext cx="714375" cy="3143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GB2</a:t>
          </a:r>
          <a:endParaRPr lang="cs-CZ"/>
        </a:p>
      </xdr:txBody>
    </xdr:sp>
    <xdr:clientData/>
  </xdr:twoCellAnchor>
  <xdr:twoCellAnchor>
    <xdr:from>
      <xdr:col>4</xdr:col>
      <xdr:colOff>0</xdr:colOff>
      <xdr:row>108</xdr:row>
      <xdr:rowOff>0</xdr:rowOff>
    </xdr:from>
    <xdr:to>
      <xdr:col>5</xdr:col>
      <xdr:colOff>0</xdr:colOff>
      <xdr:row>109</xdr:row>
      <xdr:rowOff>9525</xdr:rowOff>
    </xdr:to>
    <xdr:sp macro="[0]!List1.TL_45" textlink="">
      <xdr:nvSpPr>
        <xdr:cNvPr id="1136" name="Text Box 112">
          <a:extLst>
            <a:ext uri="{FF2B5EF4-FFF2-40B4-BE49-F238E27FC236}">
              <a16:creationId xmlns:a16="http://schemas.microsoft.com/office/drawing/2014/main" id="{00000000-0008-0000-0000-000070040000}"/>
            </a:ext>
          </a:extLst>
        </xdr:cNvPr>
        <xdr:cNvSpPr txBox="1">
          <a:spLocks noChangeArrowheads="1"/>
        </xdr:cNvSpPr>
      </xdr:nvSpPr>
      <xdr:spPr bwMode="auto">
        <a:xfrm>
          <a:off x="6057900" y="19640550"/>
          <a:ext cx="714375" cy="3333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B7.3.16</a:t>
          </a:r>
          <a:endParaRPr lang="cs-CZ"/>
        </a:p>
      </xdr:txBody>
    </xdr:sp>
    <xdr:clientData/>
  </xdr:twoCellAnchor>
  <xdr:twoCellAnchor>
    <xdr:from>
      <xdr:col>4</xdr:col>
      <xdr:colOff>0</xdr:colOff>
      <xdr:row>108</xdr:row>
      <xdr:rowOff>0</xdr:rowOff>
    </xdr:from>
    <xdr:to>
      <xdr:col>5</xdr:col>
      <xdr:colOff>0</xdr:colOff>
      <xdr:row>109</xdr:row>
      <xdr:rowOff>9525</xdr:rowOff>
    </xdr:to>
    <xdr:sp macro="[0]!List1.TL_50" textlink="">
      <xdr:nvSpPr>
        <xdr:cNvPr id="1137" name="Text Box 113">
          <a:hlinkClick xmlns:r="http://schemas.openxmlformats.org/officeDocument/2006/relationships" r:id="rId47"/>
          <a:extLst>
            <a:ext uri="{FF2B5EF4-FFF2-40B4-BE49-F238E27FC236}">
              <a16:creationId xmlns:a16="http://schemas.microsoft.com/office/drawing/2014/main" id="{00000000-0008-0000-0000-000071040000}"/>
            </a:ext>
          </a:extLst>
        </xdr:cNvPr>
        <xdr:cNvSpPr txBox="1">
          <a:spLocks noChangeArrowheads="1"/>
        </xdr:cNvSpPr>
      </xdr:nvSpPr>
      <xdr:spPr bwMode="auto">
        <a:xfrm>
          <a:off x="6057900" y="19640550"/>
          <a:ext cx="714375" cy="3333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GB3</a:t>
          </a:r>
          <a:endParaRPr lang="cs-CZ"/>
        </a:p>
      </xdr:txBody>
    </xdr:sp>
    <xdr:clientData/>
  </xdr:twoCellAnchor>
  <xdr:twoCellAnchor>
    <xdr:from>
      <xdr:col>4</xdr:col>
      <xdr:colOff>0</xdr:colOff>
      <xdr:row>110</xdr:row>
      <xdr:rowOff>0</xdr:rowOff>
    </xdr:from>
    <xdr:to>
      <xdr:col>5</xdr:col>
      <xdr:colOff>0</xdr:colOff>
      <xdr:row>111</xdr:row>
      <xdr:rowOff>9525</xdr:rowOff>
    </xdr:to>
    <xdr:sp macro="[0]!List1.TL_45" textlink="">
      <xdr:nvSpPr>
        <xdr:cNvPr id="1138" name="Text Box 114">
          <a:extLst>
            <a:ext uri="{FF2B5EF4-FFF2-40B4-BE49-F238E27FC236}">
              <a16:creationId xmlns:a16="http://schemas.microsoft.com/office/drawing/2014/main" id="{00000000-0008-0000-0000-000072040000}"/>
            </a:ext>
          </a:extLst>
        </xdr:cNvPr>
        <xdr:cNvSpPr txBox="1">
          <a:spLocks noChangeArrowheads="1"/>
        </xdr:cNvSpPr>
      </xdr:nvSpPr>
      <xdr:spPr bwMode="auto">
        <a:xfrm>
          <a:off x="6057900" y="20040600"/>
          <a:ext cx="714375" cy="4667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B7.3.16</a:t>
          </a:r>
          <a:endParaRPr lang="cs-CZ"/>
        </a:p>
      </xdr:txBody>
    </xdr:sp>
    <xdr:clientData/>
  </xdr:twoCellAnchor>
  <xdr:twoCellAnchor>
    <xdr:from>
      <xdr:col>4</xdr:col>
      <xdr:colOff>0</xdr:colOff>
      <xdr:row>110</xdr:row>
      <xdr:rowOff>0</xdr:rowOff>
    </xdr:from>
    <xdr:to>
      <xdr:col>5</xdr:col>
      <xdr:colOff>0</xdr:colOff>
      <xdr:row>111</xdr:row>
      <xdr:rowOff>9525</xdr:rowOff>
    </xdr:to>
    <xdr:sp macro="[0]!List1.TL_51" textlink="">
      <xdr:nvSpPr>
        <xdr:cNvPr id="1139" name="Text Box 115">
          <a:hlinkClick xmlns:r="http://schemas.openxmlformats.org/officeDocument/2006/relationships" r:id="rId48"/>
          <a:extLst>
            <a:ext uri="{FF2B5EF4-FFF2-40B4-BE49-F238E27FC236}">
              <a16:creationId xmlns:a16="http://schemas.microsoft.com/office/drawing/2014/main" id="{00000000-0008-0000-0000-000073040000}"/>
            </a:ext>
          </a:extLst>
        </xdr:cNvPr>
        <xdr:cNvSpPr txBox="1">
          <a:spLocks noChangeArrowheads="1"/>
        </xdr:cNvSpPr>
      </xdr:nvSpPr>
      <xdr:spPr bwMode="auto">
        <a:xfrm>
          <a:off x="6057900" y="20040600"/>
          <a:ext cx="714375" cy="4667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GB4</a:t>
          </a:r>
          <a:endParaRPr lang="cs-CZ"/>
        </a:p>
      </xdr:txBody>
    </xdr:sp>
    <xdr:clientData/>
  </xdr:twoCellAnchor>
  <xdr:twoCellAnchor>
    <xdr:from>
      <xdr:col>4</xdr:col>
      <xdr:colOff>0</xdr:colOff>
      <xdr:row>112</xdr:row>
      <xdr:rowOff>0</xdr:rowOff>
    </xdr:from>
    <xdr:to>
      <xdr:col>5</xdr:col>
      <xdr:colOff>0</xdr:colOff>
      <xdr:row>113</xdr:row>
      <xdr:rowOff>9525</xdr:rowOff>
    </xdr:to>
    <xdr:sp macro="[0]!List1.TL_45" textlink="">
      <xdr:nvSpPr>
        <xdr:cNvPr id="1140" name="Text Box 116">
          <a:extLst>
            <a:ext uri="{FF2B5EF4-FFF2-40B4-BE49-F238E27FC236}">
              <a16:creationId xmlns:a16="http://schemas.microsoft.com/office/drawing/2014/main" id="{00000000-0008-0000-0000-000074040000}"/>
            </a:ext>
          </a:extLst>
        </xdr:cNvPr>
        <xdr:cNvSpPr txBox="1">
          <a:spLocks noChangeArrowheads="1"/>
        </xdr:cNvSpPr>
      </xdr:nvSpPr>
      <xdr:spPr bwMode="auto">
        <a:xfrm>
          <a:off x="6057900" y="20574000"/>
          <a:ext cx="714375" cy="238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B7.3.16</a:t>
          </a:r>
          <a:endParaRPr lang="cs-CZ"/>
        </a:p>
      </xdr:txBody>
    </xdr:sp>
    <xdr:clientData/>
  </xdr:twoCellAnchor>
  <xdr:twoCellAnchor>
    <xdr:from>
      <xdr:col>4</xdr:col>
      <xdr:colOff>0</xdr:colOff>
      <xdr:row>112</xdr:row>
      <xdr:rowOff>0</xdr:rowOff>
    </xdr:from>
    <xdr:to>
      <xdr:col>5</xdr:col>
      <xdr:colOff>0</xdr:colOff>
      <xdr:row>113</xdr:row>
      <xdr:rowOff>9525</xdr:rowOff>
    </xdr:to>
    <xdr:sp macro="[0]!List1.TL_52" textlink="">
      <xdr:nvSpPr>
        <xdr:cNvPr id="1141" name="Text Box 117">
          <a:hlinkClick xmlns:r="http://schemas.openxmlformats.org/officeDocument/2006/relationships" r:id="rId49"/>
          <a:extLst>
            <a:ext uri="{FF2B5EF4-FFF2-40B4-BE49-F238E27FC236}">
              <a16:creationId xmlns:a16="http://schemas.microsoft.com/office/drawing/2014/main" id="{00000000-0008-0000-0000-000075040000}"/>
            </a:ext>
          </a:extLst>
        </xdr:cNvPr>
        <xdr:cNvSpPr txBox="1">
          <a:spLocks noChangeArrowheads="1"/>
        </xdr:cNvSpPr>
      </xdr:nvSpPr>
      <xdr:spPr bwMode="auto">
        <a:xfrm>
          <a:off x="6057900" y="20574000"/>
          <a:ext cx="714375" cy="238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GB5</a:t>
          </a:r>
          <a:endParaRPr lang="cs-CZ"/>
        </a:p>
      </xdr:txBody>
    </xdr:sp>
    <xdr:clientData/>
  </xdr:twoCellAnchor>
  <xdr:twoCellAnchor>
    <xdr:from>
      <xdr:col>4</xdr:col>
      <xdr:colOff>0</xdr:colOff>
      <xdr:row>114</xdr:row>
      <xdr:rowOff>0</xdr:rowOff>
    </xdr:from>
    <xdr:to>
      <xdr:col>5</xdr:col>
      <xdr:colOff>0</xdr:colOff>
      <xdr:row>115</xdr:row>
      <xdr:rowOff>9525</xdr:rowOff>
    </xdr:to>
    <xdr:sp macro="[0]!List1.TL_45" textlink="">
      <xdr:nvSpPr>
        <xdr:cNvPr id="1142" name="Text Box 118">
          <a:extLst>
            <a:ext uri="{FF2B5EF4-FFF2-40B4-BE49-F238E27FC236}">
              <a16:creationId xmlns:a16="http://schemas.microsoft.com/office/drawing/2014/main" id="{00000000-0008-0000-0000-000076040000}"/>
            </a:ext>
          </a:extLst>
        </xdr:cNvPr>
        <xdr:cNvSpPr txBox="1">
          <a:spLocks noChangeArrowheads="1"/>
        </xdr:cNvSpPr>
      </xdr:nvSpPr>
      <xdr:spPr bwMode="auto">
        <a:xfrm>
          <a:off x="6057900" y="20878800"/>
          <a:ext cx="714375" cy="238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B7.3.16</a:t>
          </a:r>
          <a:endParaRPr lang="cs-CZ"/>
        </a:p>
      </xdr:txBody>
    </xdr:sp>
    <xdr:clientData/>
  </xdr:twoCellAnchor>
  <xdr:twoCellAnchor>
    <xdr:from>
      <xdr:col>4</xdr:col>
      <xdr:colOff>0</xdr:colOff>
      <xdr:row>114</xdr:row>
      <xdr:rowOff>0</xdr:rowOff>
    </xdr:from>
    <xdr:to>
      <xdr:col>5</xdr:col>
      <xdr:colOff>0</xdr:colOff>
      <xdr:row>115</xdr:row>
      <xdr:rowOff>9525</xdr:rowOff>
    </xdr:to>
    <xdr:sp macro="[0]!List1.TL_53" textlink="">
      <xdr:nvSpPr>
        <xdr:cNvPr id="1143" name="Text Box 119">
          <a:hlinkClick xmlns:r="http://schemas.openxmlformats.org/officeDocument/2006/relationships" r:id="rId50"/>
          <a:extLst>
            <a:ext uri="{FF2B5EF4-FFF2-40B4-BE49-F238E27FC236}">
              <a16:creationId xmlns:a16="http://schemas.microsoft.com/office/drawing/2014/main" id="{00000000-0008-0000-0000-000077040000}"/>
            </a:ext>
          </a:extLst>
        </xdr:cNvPr>
        <xdr:cNvSpPr txBox="1">
          <a:spLocks noChangeArrowheads="1"/>
        </xdr:cNvSpPr>
      </xdr:nvSpPr>
      <xdr:spPr bwMode="auto">
        <a:xfrm>
          <a:off x="6057900" y="20878800"/>
          <a:ext cx="714375" cy="238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GB6</a:t>
          </a:r>
          <a:endParaRPr lang="cs-CZ"/>
        </a:p>
      </xdr:txBody>
    </xdr:sp>
    <xdr:clientData/>
  </xdr:twoCellAnchor>
  <xdr:twoCellAnchor>
    <xdr:from>
      <xdr:col>4</xdr:col>
      <xdr:colOff>0</xdr:colOff>
      <xdr:row>116</xdr:row>
      <xdr:rowOff>0</xdr:rowOff>
    </xdr:from>
    <xdr:to>
      <xdr:col>5</xdr:col>
      <xdr:colOff>0</xdr:colOff>
      <xdr:row>117</xdr:row>
      <xdr:rowOff>9525</xdr:rowOff>
    </xdr:to>
    <xdr:sp macro="[0]!List1.TL_54" textlink="">
      <xdr:nvSpPr>
        <xdr:cNvPr id="1144" name="Text Box 120">
          <a:hlinkClick xmlns:r="http://schemas.openxmlformats.org/officeDocument/2006/relationships" r:id="rId51"/>
          <a:extLst>
            <a:ext uri="{FF2B5EF4-FFF2-40B4-BE49-F238E27FC236}">
              <a16:creationId xmlns:a16="http://schemas.microsoft.com/office/drawing/2014/main" id="{00000000-0008-0000-0000-000078040000}"/>
            </a:ext>
          </a:extLst>
        </xdr:cNvPr>
        <xdr:cNvSpPr txBox="1">
          <a:spLocks noChangeArrowheads="1"/>
        </xdr:cNvSpPr>
      </xdr:nvSpPr>
      <xdr:spPr bwMode="auto">
        <a:xfrm>
          <a:off x="6057900" y="21183600"/>
          <a:ext cx="714375" cy="3333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GB7</a:t>
          </a:r>
          <a:endParaRPr lang="cs-CZ"/>
        </a:p>
      </xdr:txBody>
    </xdr:sp>
    <xdr:clientData/>
  </xdr:twoCellAnchor>
  <xdr:twoCellAnchor>
    <xdr:from>
      <xdr:col>4</xdr:col>
      <xdr:colOff>0</xdr:colOff>
      <xdr:row>45</xdr:row>
      <xdr:rowOff>9525</xdr:rowOff>
    </xdr:from>
    <xdr:to>
      <xdr:col>5</xdr:col>
      <xdr:colOff>0</xdr:colOff>
      <xdr:row>46</xdr:row>
      <xdr:rowOff>19050</xdr:rowOff>
    </xdr:to>
    <xdr:sp macro="[0]!List1.TL_20" textlink="">
      <xdr:nvSpPr>
        <xdr:cNvPr id="60" name="TL_U">
          <a:hlinkClick xmlns:r="http://schemas.openxmlformats.org/officeDocument/2006/relationships" r:id="rId52"/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>
          <a:spLocks noChangeArrowheads="1"/>
        </xdr:cNvSpPr>
      </xdr:nvSpPr>
      <xdr:spPr bwMode="auto">
        <a:xfrm>
          <a:off x="6053667" y="9576858"/>
          <a:ext cx="719666" cy="242359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B7.2.14</a:t>
          </a:r>
          <a:endParaRPr lang="cs-CZ"/>
        </a:p>
      </xdr:txBody>
    </xdr:sp>
    <xdr:clientData/>
  </xdr:twoCellAnchor>
  <xdr:twoCellAnchor>
    <xdr:from>
      <xdr:col>4</xdr:col>
      <xdr:colOff>0</xdr:colOff>
      <xdr:row>47</xdr:row>
      <xdr:rowOff>9525</xdr:rowOff>
    </xdr:from>
    <xdr:to>
      <xdr:col>5</xdr:col>
      <xdr:colOff>0</xdr:colOff>
      <xdr:row>48</xdr:row>
      <xdr:rowOff>19050</xdr:rowOff>
    </xdr:to>
    <xdr:sp macro="[0]!List1.TL_21" textlink="">
      <xdr:nvSpPr>
        <xdr:cNvPr id="61" name="TL_U">
          <a:hlinkClick xmlns:r="http://schemas.openxmlformats.org/officeDocument/2006/relationships" r:id="rId53"/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>
          <a:spLocks noChangeArrowheads="1"/>
        </xdr:cNvSpPr>
      </xdr:nvSpPr>
      <xdr:spPr bwMode="auto">
        <a:xfrm>
          <a:off x="6053667" y="9576858"/>
          <a:ext cx="719666" cy="242359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B7.2.15</a:t>
          </a:r>
          <a:endParaRPr lang="cs-CZ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</xdr:colOff>
      <xdr:row>5</xdr:row>
      <xdr:rowOff>11644</xdr:rowOff>
    </xdr:from>
    <xdr:to>
      <xdr:col>20</xdr:col>
      <xdr:colOff>571500</xdr:colOff>
      <xdr:row>40</xdr:row>
      <xdr:rowOff>116417</xdr:rowOff>
    </xdr:to>
    <xdr:graphicFrame macro="">
      <xdr:nvGraphicFramePr>
        <xdr:cNvPr id="2049" name="graf 1">
          <a:extLst>
            <a:ext uri="{FF2B5EF4-FFF2-40B4-BE49-F238E27FC236}">
              <a16:creationId xmlns:a16="http://schemas.microsoft.com/office/drawing/2014/main" id="{00000000-0008-0000-2F00-000001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8465</xdr:colOff>
      <xdr:row>4</xdr:row>
      <xdr:rowOff>176741</xdr:rowOff>
    </xdr:from>
    <xdr:to>
      <xdr:col>21</xdr:col>
      <xdr:colOff>0</xdr:colOff>
      <xdr:row>30</xdr:row>
      <xdr:rowOff>105833</xdr:rowOff>
    </xdr:to>
    <xdr:graphicFrame macro="">
      <xdr:nvGraphicFramePr>
        <xdr:cNvPr id="3073" name="graf 1">
          <a:extLst>
            <a:ext uri="{FF2B5EF4-FFF2-40B4-BE49-F238E27FC236}">
              <a16:creationId xmlns:a16="http://schemas.microsoft.com/office/drawing/2014/main" id="{00000000-0008-0000-3000-0000010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21</xdr:row>
      <xdr:rowOff>127000</xdr:rowOff>
    </xdr:from>
    <xdr:to>
      <xdr:col>20</xdr:col>
      <xdr:colOff>571499</xdr:colOff>
      <xdr:row>37</xdr:row>
      <xdr:rowOff>84666</xdr:rowOff>
    </xdr:to>
    <xdr:graphicFrame macro="">
      <xdr:nvGraphicFramePr>
        <xdr:cNvPr id="4097" name="graf 6">
          <a:extLst>
            <a:ext uri="{FF2B5EF4-FFF2-40B4-BE49-F238E27FC236}">
              <a16:creationId xmlns:a16="http://schemas.microsoft.com/office/drawing/2014/main" id="{00000000-0008-0000-3100-000001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111125</xdr:colOff>
      <xdr:row>5</xdr:row>
      <xdr:rowOff>156631</xdr:rowOff>
    </xdr:from>
    <xdr:to>
      <xdr:col>20</xdr:col>
      <xdr:colOff>567509</xdr:colOff>
      <xdr:row>21</xdr:row>
      <xdr:rowOff>116417</xdr:rowOff>
    </xdr:to>
    <xdr:graphicFrame macro="">
      <xdr:nvGraphicFramePr>
        <xdr:cNvPr id="4098" name="graf 7">
          <a:extLst>
            <a:ext uri="{FF2B5EF4-FFF2-40B4-BE49-F238E27FC236}">
              <a16:creationId xmlns:a16="http://schemas.microsoft.com/office/drawing/2014/main" id="{00000000-0008-0000-3100-000002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6349</xdr:colOff>
      <xdr:row>5</xdr:row>
      <xdr:rowOff>174273</xdr:rowOff>
    </xdr:from>
    <xdr:to>
      <xdr:col>20</xdr:col>
      <xdr:colOff>571500</xdr:colOff>
      <xdr:row>31</xdr:row>
      <xdr:rowOff>105834</xdr:rowOff>
    </xdr:to>
    <xdr:graphicFrame macro="">
      <xdr:nvGraphicFramePr>
        <xdr:cNvPr id="5121" name="graf 1">
          <a:extLst>
            <a:ext uri="{FF2B5EF4-FFF2-40B4-BE49-F238E27FC236}">
              <a16:creationId xmlns:a16="http://schemas.microsoft.com/office/drawing/2014/main" id="{00000000-0008-0000-3200-0000011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115359</xdr:colOff>
      <xdr:row>5</xdr:row>
      <xdr:rowOff>4232</xdr:rowOff>
    </xdr:from>
    <xdr:to>
      <xdr:col>20</xdr:col>
      <xdr:colOff>582082</xdr:colOff>
      <xdr:row>34</xdr:row>
      <xdr:rowOff>148166</xdr:rowOff>
    </xdr:to>
    <xdr:graphicFrame macro="">
      <xdr:nvGraphicFramePr>
        <xdr:cNvPr id="6145" name="graf 1">
          <a:extLst>
            <a:ext uri="{FF2B5EF4-FFF2-40B4-BE49-F238E27FC236}">
              <a16:creationId xmlns:a16="http://schemas.microsoft.com/office/drawing/2014/main" id="{00000000-0008-0000-3300-0000011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106889</xdr:colOff>
      <xdr:row>5</xdr:row>
      <xdr:rowOff>158753</xdr:rowOff>
    </xdr:from>
    <xdr:to>
      <xdr:col>21</xdr:col>
      <xdr:colOff>0</xdr:colOff>
      <xdr:row>36</xdr:row>
      <xdr:rowOff>116417</xdr:rowOff>
    </xdr:to>
    <xdr:graphicFrame macro="">
      <xdr:nvGraphicFramePr>
        <xdr:cNvPr id="7169" name="graf 2">
          <a:extLst>
            <a:ext uri="{FF2B5EF4-FFF2-40B4-BE49-F238E27FC236}">
              <a16:creationId xmlns:a16="http://schemas.microsoft.com/office/drawing/2014/main" id="{00000000-0008-0000-3400-0000011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21</xdr:row>
      <xdr:rowOff>84667</xdr:rowOff>
    </xdr:from>
    <xdr:to>
      <xdr:col>20</xdr:col>
      <xdr:colOff>571500</xdr:colOff>
      <xdr:row>37</xdr:row>
      <xdr:rowOff>84668</xdr:rowOff>
    </xdr:to>
    <xdr:graphicFrame macro="">
      <xdr:nvGraphicFramePr>
        <xdr:cNvPr id="8193" name="graf 11">
          <a:extLst>
            <a:ext uri="{FF2B5EF4-FFF2-40B4-BE49-F238E27FC236}">
              <a16:creationId xmlns:a16="http://schemas.microsoft.com/office/drawing/2014/main" id="{00000000-0008-0000-3500-0000012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2</xdr:col>
      <xdr:colOff>113242</xdr:colOff>
      <xdr:row>5</xdr:row>
      <xdr:rowOff>152402</xdr:rowOff>
    </xdr:from>
    <xdr:to>
      <xdr:col>20</xdr:col>
      <xdr:colOff>576265</xdr:colOff>
      <xdr:row>21</xdr:row>
      <xdr:rowOff>86650</xdr:rowOff>
    </xdr:to>
    <xdr:graphicFrame macro="">
      <xdr:nvGraphicFramePr>
        <xdr:cNvPr id="8194" name="graf 12">
          <a:extLst>
            <a:ext uri="{FF2B5EF4-FFF2-40B4-BE49-F238E27FC236}">
              <a16:creationId xmlns:a16="http://schemas.microsoft.com/office/drawing/2014/main" id="{00000000-0008-0000-3500-0000022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V&#253;vojov&#225;%20ro&#269;enka%202018\Vyv_b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bsah"/>
      <sheetName val="B6.1"/>
      <sheetName val="B6.2"/>
      <sheetName val="B6.3"/>
      <sheetName val="B6.4"/>
      <sheetName val="B6.5"/>
      <sheetName val="B6.6"/>
      <sheetName val="B6.7"/>
      <sheetName val="B6.8"/>
      <sheetName val="B6.9"/>
      <sheetName val="B6.10"/>
      <sheetName val="B6.11"/>
      <sheetName val="B6.12"/>
      <sheetName val="B6.13"/>
      <sheetName val="GB1"/>
      <sheetName val="GB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12">
          <cell r="J12" t="str">
            <v>.</v>
          </cell>
          <cell r="K12" t="str">
            <v>.</v>
          </cell>
          <cell r="L12" t="str">
            <v>.</v>
          </cell>
          <cell r="M12" t="str">
            <v>.</v>
          </cell>
          <cell r="N12">
            <v>587217.80000000005</v>
          </cell>
          <cell r="O12">
            <v>583663.57999999996</v>
          </cell>
          <cell r="P12">
            <v>649628.85</v>
          </cell>
          <cell r="Q12">
            <v>753234.69</v>
          </cell>
        </row>
        <row r="13">
          <cell r="J13" t="str">
            <v>.</v>
          </cell>
          <cell r="K13" t="str">
            <v>.</v>
          </cell>
          <cell r="L13" t="str">
            <v>.</v>
          </cell>
          <cell r="M13" t="str">
            <v>.</v>
          </cell>
          <cell r="N13">
            <v>517936.56</v>
          </cell>
          <cell r="O13">
            <v>542662.91</v>
          </cell>
          <cell r="P13">
            <v>597332.36</v>
          </cell>
          <cell r="Q13">
            <v>600224.94999999995</v>
          </cell>
        </row>
        <row r="14">
          <cell r="J14" t="str">
            <v>.</v>
          </cell>
          <cell r="K14" t="str">
            <v>.</v>
          </cell>
          <cell r="L14" t="str">
            <v>.</v>
          </cell>
          <cell r="M14" t="str">
            <v>.</v>
          </cell>
          <cell r="N14">
            <v>69281.240000000005</v>
          </cell>
          <cell r="O14">
            <v>41000.67</v>
          </cell>
          <cell r="P14">
            <v>52296.49</v>
          </cell>
          <cell r="Q14">
            <v>153009.74</v>
          </cell>
        </row>
        <row r="15">
          <cell r="J15" t="str">
            <v>.</v>
          </cell>
          <cell r="K15" t="str">
            <v>.</v>
          </cell>
          <cell r="L15" t="str">
            <v>.</v>
          </cell>
          <cell r="M15" t="str">
            <v>.</v>
          </cell>
          <cell r="N15">
            <v>0.8820178134927108</v>
          </cell>
          <cell r="O15">
            <v>0.92975290663159071</v>
          </cell>
          <cell r="P15">
            <v>0.91949789483641309</v>
          </cell>
          <cell r="Q15">
            <v>0.79686312641814194</v>
          </cell>
        </row>
        <row r="16">
          <cell r="J16" t="str">
            <v>.</v>
          </cell>
          <cell r="K16" t="str">
            <v>.</v>
          </cell>
          <cell r="L16" t="str">
            <v>.</v>
          </cell>
          <cell r="M16" t="str">
            <v>.</v>
          </cell>
          <cell r="N16">
            <v>0.11798218650728912</v>
          </cell>
          <cell r="O16">
            <v>7.024709336840923E-2</v>
          </cell>
          <cell r="P16">
            <v>8.0502105163586885E-2</v>
          </cell>
          <cell r="Q16">
            <v>0.203136873581858</v>
          </cell>
        </row>
        <row r="18">
          <cell r="J18" t="str">
            <v>.</v>
          </cell>
          <cell r="K18" t="str">
            <v>.</v>
          </cell>
          <cell r="L18" t="str">
            <v>.</v>
          </cell>
          <cell r="M18" t="str">
            <v>.</v>
          </cell>
          <cell r="N18">
            <v>23333</v>
          </cell>
          <cell r="O18">
            <v>24894</v>
          </cell>
          <cell r="P18">
            <v>54035.16</v>
          </cell>
          <cell r="Q18">
            <v>55536.21</v>
          </cell>
        </row>
        <row r="19">
          <cell r="J19" t="str">
            <v>.</v>
          </cell>
          <cell r="K19" t="str">
            <v>.</v>
          </cell>
          <cell r="L19" t="str">
            <v>.</v>
          </cell>
          <cell r="M19" t="str">
            <v>.</v>
          </cell>
          <cell r="N19">
            <v>23333</v>
          </cell>
          <cell r="O19">
            <v>24894</v>
          </cell>
          <cell r="P19">
            <v>53555.16</v>
          </cell>
          <cell r="Q19">
            <v>55536.21</v>
          </cell>
        </row>
        <row r="20">
          <cell r="J20" t="str">
            <v>.</v>
          </cell>
          <cell r="K20" t="str">
            <v>.</v>
          </cell>
          <cell r="L20" t="str">
            <v>.</v>
          </cell>
          <cell r="M20" t="str">
            <v>.</v>
          </cell>
          <cell r="N20">
            <v>0</v>
          </cell>
          <cell r="O20">
            <v>0</v>
          </cell>
          <cell r="P20">
            <v>480</v>
          </cell>
          <cell r="Q20">
            <v>0</v>
          </cell>
        </row>
        <row r="21">
          <cell r="J21" t="str">
            <v>.</v>
          </cell>
          <cell r="K21" t="str">
            <v>.</v>
          </cell>
          <cell r="L21" t="str">
            <v>.</v>
          </cell>
          <cell r="M21" t="str">
            <v>.</v>
          </cell>
          <cell r="N21">
            <v>1</v>
          </cell>
          <cell r="O21">
            <v>1</v>
          </cell>
          <cell r="P21">
            <v>0.99111689499947808</v>
          </cell>
          <cell r="Q21">
            <v>1</v>
          </cell>
        </row>
        <row r="22">
          <cell r="J22" t="str">
            <v>.</v>
          </cell>
          <cell r="K22" t="str">
            <v>.</v>
          </cell>
          <cell r="L22" t="str">
            <v>.</v>
          </cell>
          <cell r="M22" t="str">
            <v>.</v>
          </cell>
          <cell r="N22">
            <v>0</v>
          </cell>
          <cell r="O22">
            <v>0</v>
          </cell>
          <cell r="P22">
            <v>8.8831050005218817E-3</v>
          </cell>
          <cell r="Q22">
            <v>0</v>
          </cell>
        </row>
        <row r="24">
          <cell r="J24" t="str">
            <v>.</v>
          </cell>
          <cell r="K24" t="str">
            <v>.</v>
          </cell>
          <cell r="L24" t="str">
            <v>.</v>
          </cell>
          <cell r="M24" t="str">
            <v>.</v>
          </cell>
          <cell r="N24">
            <v>563884.80000000005</v>
          </cell>
          <cell r="O24">
            <v>558769.57999999996</v>
          </cell>
          <cell r="P24">
            <v>595593.68999999994</v>
          </cell>
          <cell r="Q24">
            <v>697698.48</v>
          </cell>
        </row>
        <row r="25">
          <cell r="J25" t="str">
            <v>.</v>
          </cell>
          <cell r="K25" t="str">
            <v>.</v>
          </cell>
          <cell r="L25" t="str">
            <v>.</v>
          </cell>
          <cell r="M25" t="str">
            <v>.</v>
          </cell>
          <cell r="N25">
            <v>494603.56</v>
          </cell>
          <cell r="O25">
            <v>517768.91</v>
          </cell>
          <cell r="P25">
            <v>543777.19999999995</v>
          </cell>
          <cell r="Q25">
            <v>544688.74</v>
          </cell>
        </row>
        <row r="26">
          <cell r="J26" t="str">
            <v>.</v>
          </cell>
          <cell r="K26" t="str">
            <v>.</v>
          </cell>
          <cell r="L26" t="str">
            <v>.</v>
          </cell>
          <cell r="M26" t="str">
            <v>.</v>
          </cell>
          <cell r="N26">
            <v>69281.240000000005</v>
          </cell>
          <cell r="O26">
            <v>41000.67</v>
          </cell>
          <cell r="P26">
            <v>51816.49</v>
          </cell>
          <cell r="Q26">
            <v>153009.74</v>
          </cell>
        </row>
        <row r="27">
          <cell r="J27" t="str">
            <v>.</v>
          </cell>
          <cell r="K27" t="str">
            <v>.</v>
          </cell>
          <cell r="L27" t="str">
            <v>.</v>
          </cell>
          <cell r="M27" t="str">
            <v>.</v>
          </cell>
          <cell r="N27">
            <v>0.87713582632480958</v>
          </cell>
          <cell r="O27">
            <v>0.92662329613577021</v>
          </cell>
          <cell r="P27">
            <v>0.91300027036888187</v>
          </cell>
          <cell r="Q27">
            <v>0.78069360277236088</v>
          </cell>
        </row>
        <row r="28">
          <cell r="J28" t="str">
            <v>.</v>
          </cell>
          <cell r="K28" t="str">
            <v>.</v>
          </cell>
          <cell r="L28" t="str">
            <v>.</v>
          </cell>
          <cell r="M28" t="str">
            <v>.</v>
          </cell>
          <cell r="N28">
            <v>0.1228641736751904</v>
          </cell>
          <cell r="O28">
            <v>7.3376703864229675E-2</v>
          </cell>
          <cell r="P28">
            <v>8.6999729631118169E-2</v>
          </cell>
          <cell r="Q28">
            <v>0.21930639722763906</v>
          </cell>
        </row>
        <row r="30">
          <cell r="J30">
            <v>114.24777249999998</v>
          </cell>
          <cell r="K30">
            <v>121.34803966999998</v>
          </cell>
          <cell r="L30">
            <v>128.55417447999997</v>
          </cell>
          <cell r="M30">
            <v>141.24843944</v>
          </cell>
          <cell r="N30">
            <v>151.58498969999997</v>
          </cell>
          <cell r="O30">
            <v>149.79972682000005</v>
          </cell>
          <cell r="P30">
            <v>162.80350399</v>
          </cell>
          <cell r="Q30">
            <v>161.87480193999997</v>
          </cell>
        </row>
        <row r="31">
          <cell r="J31" t="str">
            <v>.</v>
          </cell>
          <cell r="K31" t="str">
            <v>.</v>
          </cell>
          <cell r="L31" t="str">
            <v>.</v>
          </cell>
          <cell r="M31" t="str">
            <v>.</v>
          </cell>
          <cell r="N31">
            <v>3.8738518976196503E-3</v>
          </cell>
          <cell r="O31">
            <v>3.8962926861764737E-3</v>
          </cell>
          <cell r="P31">
            <v>3.9902633179191432E-3</v>
          </cell>
          <cell r="Q31">
            <v>4.6531929674835477E-3</v>
          </cell>
        </row>
        <row r="32">
          <cell r="J32">
            <v>2688.107</v>
          </cell>
          <cell r="K32">
            <v>3057.66</v>
          </cell>
          <cell r="L32">
            <v>3257.9720000000002</v>
          </cell>
          <cell r="M32">
            <v>3507.1309999999999</v>
          </cell>
          <cell r="N32">
            <v>3831.819</v>
          </cell>
          <cell r="O32">
            <v>4015.346</v>
          </cell>
          <cell r="P32">
            <v>3921.8270000000002</v>
          </cell>
          <cell r="Q32">
            <v>3953.6509999999998</v>
          </cell>
        </row>
        <row r="33">
          <cell r="J33" t="str">
            <v>.</v>
          </cell>
          <cell r="K33" t="str">
            <v>.</v>
          </cell>
          <cell r="L33" t="str">
            <v>.</v>
          </cell>
          <cell r="M33" t="str">
            <v>.</v>
          </cell>
          <cell r="N33">
            <v>1.5324779171458779E-4</v>
          </cell>
          <cell r="O33">
            <v>1.4535822815767307E-4</v>
          </cell>
          <cell r="P33">
            <v>1.6564444326585539E-4</v>
          </cell>
          <cell r="Q33">
            <v>1.9051623170583342E-4</v>
          </cell>
        </row>
        <row r="35">
          <cell r="J35" t="str">
            <v>.</v>
          </cell>
          <cell r="K35" t="str">
            <v>.</v>
          </cell>
          <cell r="L35" t="str">
            <v>.</v>
          </cell>
          <cell r="M35" t="str">
            <v>.</v>
          </cell>
          <cell r="N35">
            <v>47212.274000000005</v>
          </cell>
          <cell r="O35" t="str">
            <v xml:space="preserve">. </v>
          </cell>
          <cell r="P35" t="str">
            <v>.</v>
          </cell>
          <cell r="Q35" t="str">
            <v>.</v>
          </cell>
        </row>
        <row r="36">
          <cell r="J36" t="str">
            <v>.</v>
          </cell>
          <cell r="K36" t="str">
            <v>.</v>
          </cell>
          <cell r="L36" t="str">
            <v>.</v>
          </cell>
          <cell r="M36" t="str">
            <v>.</v>
          </cell>
          <cell r="N36">
            <v>23879.274000000001</v>
          </cell>
          <cell r="O36" t="str">
            <v xml:space="preserve">. </v>
          </cell>
          <cell r="P36" t="str">
            <v>.</v>
          </cell>
          <cell r="Q36" t="str">
            <v>.</v>
          </cell>
        </row>
        <row r="37">
          <cell r="J37" t="str">
            <v>.</v>
          </cell>
          <cell r="K37" t="str">
            <v>.</v>
          </cell>
          <cell r="L37" t="str">
            <v>.</v>
          </cell>
          <cell r="M37" t="str">
            <v>.</v>
          </cell>
          <cell r="N37">
            <v>23333</v>
          </cell>
          <cell r="O37">
            <v>24894</v>
          </cell>
          <cell r="P37">
            <v>27969</v>
          </cell>
          <cell r="Q37">
            <v>29782</v>
          </cell>
        </row>
      </sheetData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5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autoPageBreaks="0"/>
  </sheetPr>
  <dimension ref="A1:X118"/>
  <sheetViews>
    <sheetView showGridLines="0" tabSelected="1" topLeftCell="A2" zoomScale="90" zoomScaleNormal="90" workbookViewId="0">
      <pane ySplit="4" topLeftCell="A6" activePane="bottomLeft" state="frozenSplit"/>
      <selection activeCell="C3" sqref="C3"/>
      <selection pane="bottomLeft" activeCell="A3" sqref="A3"/>
    </sheetView>
  </sheetViews>
  <sheetFormatPr defaultColWidth="6.140625" defaultRowHeight="18" customHeight="1" x14ac:dyDescent="0.2"/>
  <cols>
    <col min="1" max="1" width="10.7109375" style="1" customWidth="1"/>
    <col min="2" max="2" width="3.7109375" style="1" customWidth="1"/>
    <col min="3" max="3" width="90.7109375" style="1" customWidth="1"/>
    <col min="4" max="4" width="3.7109375" style="1" customWidth="1"/>
    <col min="5" max="5" width="10.7109375" style="1" customWidth="1"/>
    <col min="6" max="16384" width="6.140625" style="1"/>
  </cols>
  <sheetData>
    <row r="1" spans="1:24" ht="18" hidden="1" customHeight="1" x14ac:dyDescent="0.2"/>
    <row r="2" spans="1:24" ht="18" hidden="1" customHeight="1" x14ac:dyDescent="0.2">
      <c r="C2" s="2">
        <v>100</v>
      </c>
      <c r="X2" s="2"/>
    </row>
    <row r="3" spans="1:24" s="3" customFormat="1" ht="18" customHeight="1" x14ac:dyDescent="0.2"/>
    <row r="4" spans="1:24" s="3" customFormat="1" ht="24" customHeight="1" x14ac:dyDescent="0.2">
      <c r="A4" s="4" t="s">
        <v>75</v>
      </c>
      <c r="B4" s="4"/>
      <c r="C4" s="4"/>
      <c r="D4" s="4"/>
      <c r="E4" s="4"/>
    </row>
    <row r="5" spans="1:24" s="3" customFormat="1" ht="36" customHeight="1" x14ac:dyDescent="0.2">
      <c r="A5" s="6" t="s">
        <v>12</v>
      </c>
      <c r="B5" s="6"/>
      <c r="C5" s="6"/>
      <c r="D5" s="6"/>
      <c r="E5" s="6"/>
    </row>
    <row r="6" spans="1:24" s="3" customFormat="1" ht="18" customHeight="1" x14ac:dyDescent="0.2">
      <c r="B6" s="702" t="s">
        <v>558</v>
      </c>
    </row>
    <row r="7" spans="1:24" s="3" customFormat="1" ht="25.5" customHeight="1" x14ac:dyDescent="0.2">
      <c r="A7" s="7" t="s">
        <v>385</v>
      </c>
      <c r="B7" s="8"/>
      <c r="C7" s="8" t="s">
        <v>419</v>
      </c>
      <c r="E7" s="5"/>
      <c r="G7" s="437"/>
    </row>
    <row r="8" spans="1:24" s="3" customFormat="1" ht="25.5" customHeight="1" x14ac:dyDescent="0.2">
      <c r="A8" s="9"/>
      <c r="B8" s="13" t="s">
        <v>382</v>
      </c>
      <c r="C8" s="11"/>
    </row>
    <row r="9" spans="1:24" s="3" customFormat="1" ht="25.5" customHeight="1" x14ac:dyDescent="0.2">
      <c r="A9" s="7" t="s">
        <v>386</v>
      </c>
      <c r="B9" s="8"/>
      <c r="C9" s="10" t="str">
        <f>'B7.1.1'!H4&amp;" "&amp;" "&amp;" "&amp;'B7.1.1'!D5</f>
        <v>Terciární vzdělávání – studenti   ve školním/akademickém roce 2012/13 až 2022/23 – podle formy vzdělávání/studia a typu studijního programu</v>
      </c>
      <c r="E9" s="5"/>
    </row>
    <row r="10" spans="1:24" s="3" customFormat="1" ht="6" customHeight="1" x14ac:dyDescent="0.2">
      <c r="A10" s="9"/>
      <c r="B10" s="13"/>
      <c r="C10" s="11"/>
    </row>
    <row r="11" spans="1:24" s="3" customFormat="1" ht="25.5" customHeight="1" x14ac:dyDescent="0.2">
      <c r="A11" s="7" t="s">
        <v>387</v>
      </c>
      <c r="B11" s="8"/>
      <c r="C11" s="10" t="str">
        <f>'B7.1.2'!H4&amp;" "&amp;'B7.1.2'!D5</f>
        <v>Terciární vzdělávání – nově přijatí studenti na VOŠ/poprvé zapsaní ke studiu na VŠ ve školním/akademickém roce 2012/13 až 2022/23 – podle formy vzdělávání/studia a typu studijního programu</v>
      </c>
      <c r="E11" s="5"/>
    </row>
    <row r="12" spans="1:24" s="3" customFormat="1" ht="6" customHeight="1" x14ac:dyDescent="0.2">
      <c r="A12" s="9"/>
      <c r="B12" s="13"/>
      <c r="C12" s="11"/>
    </row>
    <row r="13" spans="1:24" s="3" customFormat="1" ht="25.5" customHeight="1" x14ac:dyDescent="0.2">
      <c r="A13" s="7" t="s">
        <v>388</v>
      </c>
      <c r="B13" s="8"/>
      <c r="C13" s="10" t="str">
        <f>'B7.1.3'!H4&amp;" "&amp;'B7.1.3'!D5</f>
        <v>Terciární vzdělávání – absolventi ve školním/akademickém roce 2012/13 až 2022/23 – podle formy vzdělávání/studia a typu studijního programu</v>
      </c>
      <c r="E13" s="5"/>
    </row>
    <row r="14" spans="1:24" s="3" customFormat="1" ht="6" customHeight="1" x14ac:dyDescent="0.2">
      <c r="A14" s="9"/>
      <c r="B14" s="13"/>
      <c r="C14" s="11"/>
    </row>
    <row r="15" spans="1:24" s="3" customFormat="1" ht="25.5" customHeight="1" x14ac:dyDescent="0.2">
      <c r="A15" s="7" t="s">
        <v>389</v>
      </c>
      <c r="B15" s="8"/>
      <c r="C15" s="10" t="str">
        <f>'B7.1.4'!H4&amp;" "&amp;'B7.1.4'!D5</f>
        <v>Terciární vzdělávání – celkový přehled o přijímacím řízení  ve školním/akademickém roce 2012/13 až 2022/23 – podle formy vzdělávání/studia a typu studijního programu</v>
      </c>
      <c r="E15" s="5"/>
    </row>
    <row r="16" spans="1:24" s="3" customFormat="1" ht="6" customHeight="1" x14ac:dyDescent="0.2">
      <c r="A16" s="9"/>
      <c r="B16" s="13"/>
      <c r="C16" s="11"/>
    </row>
    <row r="17" spans="1:5" s="3" customFormat="1" ht="25.5" customHeight="1" x14ac:dyDescent="0.2">
      <c r="A17" s="7" t="s">
        <v>390</v>
      </c>
      <c r="B17" s="8"/>
      <c r="C17" s="10" t="str">
        <f>'B7.1.5'!H4&amp;" "&amp;'B7.1.5'!D5</f>
        <v>Terciární vzdělávání – uchazeči o studium  ve školním/akademickém roce 2012/13 až 2022/23 – podle druhu školy</v>
      </c>
      <c r="E17" s="5"/>
    </row>
    <row r="18" spans="1:5" s="3" customFormat="1" ht="6" customHeight="1" x14ac:dyDescent="0.2">
      <c r="A18" s="9"/>
      <c r="B18" s="13"/>
      <c r="C18" s="11"/>
    </row>
    <row r="19" spans="1:5" s="3" customFormat="1" ht="25.5" customHeight="1" x14ac:dyDescent="0.2">
      <c r="A19" s="9"/>
      <c r="B19" s="13" t="s">
        <v>383</v>
      </c>
      <c r="C19" s="11"/>
    </row>
    <row r="20" spans="1:5" s="3" customFormat="1" ht="25.5" customHeight="1" x14ac:dyDescent="0.2">
      <c r="A20" s="7" t="s">
        <v>141</v>
      </c>
      <c r="B20" s="8"/>
      <c r="C20" s="10" t="str">
        <f>'B7.2.1'!H4&amp;" "&amp;'B7.2.1'!D5</f>
        <v>VOŠ – školy  ve školním roce 2012/13 až 2022/23 – podle formy vzdělávání a zřizovatele</v>
      </c>
      <c r="E20" s="5"/>
    </row>
    <row r="21" spans="1:5" s="3" customFormat="1" ht="6" customHeight="1" x14ac:dyDescent="0.2">
      <c r="A21" s="9"/>
      <c r="B21" s="13"/>
      <c r="C21" s="11"/>
    </row>
    <row r="22" spans="1:5" s="3" customFormat="1" ht="25.5" customHeight="1" x14ac:dyDescent="0.2">
      <c r="A22" s="7" t="s">
        <v>391</v>
      </c>
      <c r="B22" s="8"/>
      <c r="C22" s="10" t="str">
        <f>'B7.2.2'!H4&amp;" "&amp;'B7.2.2'!D5</f>
        <v>VOŠ – školy  ve školním roce 2012/13 až 2022/23 – podle území</v>
      </c>
      <c r="E22" s="5"/>
    </row>
    <row r="23" spans="1:5" s="3" customFormat="1" ht="6" customHeight="1" x14ac:dyDescent="0.2">
      <c r="A23" s="9"/>
      <c r="B23" s="13"/>
      <c r="C23" s="11"/>
    </row>
    <row r="24" spans="1:5" s="3" customFormat="1" ht="25.5" customHeight="1" x14ac:dyDescent="0.2">
      <c r="A24" s="7" t="s">
        <v>392</v>
      </c>
      <c r="B24" s="8"/>
      <c r="C24" s="10" t="str">
        <f>'B7.2.3'!H4&amp;" "&amp;'B7.2.3'!D5</f>
        <v>VOŠ – studenti, nově přijatí a absolventi  ve školním roce 2012/13 až 2022/23 – podle formy vzdělávání a zřizovatele</v>
      </c>
      <c r="E24" s="5"/>
    </row>
    <row r="25" spans="1:5" s="3" customFormat="1" ht="4.5" customHeight="1" x14ac:dyDescent="0.2">
      <c r="A25" s="9"/>
      <c r="B25" s="13"/>
      <c r="C25" s="11"/>
    </row>
    <row r="26" spans="1:5" s="3" customFormat="1" ht="25.5" customHeight="1" x14ac:dyDescent="0.2">
      <c r="A26" s="7" t="s">
        <v>393</v>
      </c>
      <c r="B26" s="8"/>
      <c r="C26" s="10" t="str">
        <f>'B7.2.4'!H4&amp;" "&amp;'B7.2.4'!D5</f>
        <v>VOŠ – studentky, nově přijaté a absolventky ve školním roce 2012/13 až 2022/23 – podle formy vzdělávání a zřizovatele</v>
      </c>
      <c r="E26" s="5"/>
    </row>
    <row r="27" spans="1:5" s="3" customFormat="1" ht="6" customHeight="1" x14ac:dyDescent="0.2">
      <c r="A27" s="9"/>
      <c r="B27" s="13"/>
      <c r="C27" s="11"/>
    </row>
    <row r="28" spans="1:5" s="3" customFormat="1" ht="25.5" customHeight="1" x14ac:dyDescent="0.2">
      <c r="A28" s="7" t="s">
        <v>394</v>
      </c>
      <c r="B28" s="8"/>
      <c r="C28" s="10" t="str">
        <f>'B7.2.5'!H4&amp;" "&amp;'B7.2.5'!D5</f>
        <v>VOŠ, denní forma vzdělávání – studenti  ve školním roce 2012/13 až 2022/23 – podle území</v>
      </c>
      <c r="E28" s="5"/>
    </row>
    <row r="29" spans="1:5" s="3" customFormat="1" ht="6" customHeight="1" x14ac:dyDescent="0.2">
      <c r="A29" s="9"/>
      <c r="B29" s="13"/>
      <c r="C29" s="11"/>
    </row>
    <row r="30" spans="1:5" s="3" customFormat="1" ht="25.5" customHeight="1" x14ac:dyDescent="0.2">
      <c r="A30" s="7" t="s">
        <v>395</v>
      </c>
      <c r="B30" s="8"/>
      <c r="C30" s="10" t="str">
        <f>'B7.2.6'!H4&amp;" "&amp;'B7.2.6'!D5</f>
        <v>VOŠ, denní forma vzdělávání – nově přijatí  ve školním roce 2012/13 až 2022/23 – podle území</v>
      </c>
      <c r="E30" s="5"/>
    </row>
    <row r="31" spans="1:5" s="3" customFormat="1" ht="6" customHeight="1" x14ac:dyDescent="0.2">
      <c r="A31" s="9"/>
      <c r="B31" s="13"/>
      <c r="C31" s="11"/>
    </row>
    <row r="32" spans="1:5" s="3" customFormat="1" ht="25.5" customHeight="1" x14ac:dyDescent="0.2">
      <c r="A32" s="7" t="s">
        <v>396</v>
      </c>
      <c r="B32" s="8"/>
      <c r="C32" s="10" t="str">
        <f>'B7.2.7'!H4&amp;" "&amp;'B7.2.7'!D5</f>
        <v>VOŠ, denní forma vzdělávání – absolventi  ve školním roce 2012/13 až 2022/23 – podle území</v>
      </c>
      <c r="E32" s="5"/>
    </row>
    <row r="33" spans="1:5" s="3" customFormat="1" ht="6" customHeight="1" x14ac:dyDescent="0.2">
      <c r="A33" s="9"/>
      <c r="B33" s="13"/>
      <c r="C33" s="11"/>
    </row>
    <row r="34" spans="1:5" s="3" customFormat="1" ht="25.5" customHeight="1" x14ac:dyDescent="0.2">
      <c r="A34" s="7" t="s">
        <v>397</v>
      </c>
      <c r="B34" s="8"/>
      <c r="C34" s="10" t="str">
        <f>'B7.2.8'!H4&amp;" "&amp;'B7.2.8'!D5</f>
        <v>VOŠ – přehled o přijímacím řízení  ve školním roce 2012/13 až 2022/23 – podle formy vzdělávání</v>
      </c>
      <c r="E34" s="5"/>
    </row>
    <row r="35" spans="1:5" s="3" customFormat="1" ht="6" customHeight="1" x14ac:dyDescent="0.2">
      <c r="A35" s="9"/>
      <c r="B35" s="13"/>
      <c r="C35" s="11"/>
    </row>
    <row r="36" spans="1:5" s="3" customFormat="1" ht="25.5" customHeight="1" x14ac:dyDescent="0.2">
      <c r="A36" s="7" t="s">
        <v>398</v>
      </c>
      <c r="B36" s="8" t="s">
        <v>261</v>
      </c>
      <c r="C36" s="10" t="str">
        <f>'B7.2.9'!H4&amp;" "&amp;'B7.2.9'!D5</f>
        <v>VOŠ – přehled o přijímacím řízení  ve školním roce 2012/13 až 2022/23 – podle zřizovatele</v>
      </c>
      <c r="E36" s="5"/>
    </row>
    <row r="37" spans="1:5" s="3" customFormat="1" ht="6" customHeight="1" x14ac:dyDescent="0.2">
      <c r="A37" s="9"/>
      <c r="B37" s="13"/>
      <c r="C37" s="11"/>
    </row>
    <row r="38" spans="1:5" s="3" customFormat="1" ht="25.5" customHeight="1" x14ac:dyDescent="0.2">
      <c r="A38" s="7" t="s">
        <v>399</v>
      </c>
      <c r="B38" s="8"/>
      <c r="C38" s="10" t="str">
        <f>'B7.2.10'!H4&amp;" "&amp;'B7.2.10'!D5</f>
        <v>VOŠ, denní forma vzdělávání – nově přijatí  ve školním roce 2012/13 až 2022/23 – podle předchozího působiště</v>
      </c>
      <c r="E38" s="5"/>
    </row>
    <row r="39" spans="1:5" s="3" customFormat="1" ht="6" customHeight="1" x14ac:dyDescent="0.2">
      <c r="A39" s="9"/>
      <c r="B39" s="13"/>
      <c r="C39" s="11"/>
    </row>
    <row r="40" spans="1:5" s="3" customFormat="1" ht="25.5" customHeight="1" x14ac:dyDescent="0.2">
      <c r="A40" s="7" t="s">
        <v>400</v>
      </c>
      <c r="B40" s="8"/>
      <c r="C40" s="10" t="str">
        <f>'B7.2.11'!H4&amp;" "&amp;'B7.2.11'!D5</f>
        <v>VOŠ – poměrové ukazatele  ve školním roce 2012/13 až 2022/23</v>
      </c>
      <c r="E40" s="5"/>
    </row>
    <row r="41" spans="1:5" s="3" customFormat="1" ht="6" customHeight="1" x14ac:dyDescent="0.2">
      <c r="A41" s="9"/>
      <c r="B41" s="13"/>
      <c r="C41" s="11"/>
    </row>
    <row r="42" spans="1:5" s="3" customFormat="1" ht="25.5" customHeight="1" x14ac:dyDescent="0.2">
      <c r="A42" s="7" t="s">
        <v>401</v>
      </c>
      <c r="B42" s="8"/>
      <c r="C42" s="10" t="str">
        <f>'B7.2.12'!H4&amp;" "&amp;'B7.2.12'!D5</f>
        <v>VOŠ – učitelé (přepočtené počty)  ve školním roce 2012/13 až 2022/23 – podle zřizovatele</v>
      </c>
      <c r="E42" s="5"/>
    </row>
    <row r="43" spans="1:5" s="3" customFormat="1" ht="6" customHeight="1" x14ac:dyDescent="0.2">
      <c r="A43" s="9"/>
      <c r="B43" s="13"/>
      <c r="C43" s="11"/>
    </row>
    <row r="44" spans="1:5" s="3" customFormat="1" ht="25.5" hidden="1" customHeight="1" x14ac:dyDescent="0.2">
      <c r="A44" s="7" t="s">
        <v>402</v>
      </c>
      <c r="B44" s="8"/>
      <c r="C44" s="10" t="str">
        <f>'B7.2.13'!H4&amp;" "&amp;'B7.2.13'!D5</f>
        <v xml:space="preserve">VOŠ – výdaje v letech 2012 až 2022 </v>
      </c>
      <c r="E44" s="5"/>
    </row>
    <row r="45" spans="1:5" s="3" customFormat="1" ht="8.25" hidden="1" customHeight="1" x14ac:dyDescent="0.2">
      <c r="A45" s="9"/>
      <c r="C45" s="481"/>
      <c r="E45" s="5"/>
    </row>
    <row r="46" spans="1:5" s="3" customFormat="1" ht="25.5" customHeight="1" x14ac:dyDescent="0.2">
      <c r="A46" s="9" t="s">
        <v>403</v>
      </c>
      <c r="C46" s="481" t="str">
        <f>'B7.2.14'!H4&amp;" "&amp;'B7.2.14'!D5</f>
        <v>VOŠ – zaměstnanci (přepočtené počty) v letech 2012 až 2022</v>
      </c>
      <c r="E46" s="5"/>
    </row>
    <row r="47" spans="1:5" s="3" customFormat="1" ht="6" customHeight="1" x14ac:dyDescent="0.2">
      <c r="A47" s="482"/>
      <c r="B47" s="483"/>
      <c r="C47" s="484"/>
      <c r="E47" s="5"/>
    </row>
    <row r="48" spans="1:5" s="3" customFormat="1" ht="25.5" customHeight="1" x14ac:dyDescent="0.2">
      <c r="A48" s="485" t="s">
        <v>404</v>
      </c>
      <c r="B48" s="486"/>
      <c r="C48" s="487" t="str">
        <f>'B7.2.15'!H4&amp;" "&amp;'B7.2.15'!D5</f>
        <v>VOŠ – průměrné měsíční mzdy zaměstnanců v letech 2012 až 2022</v>
      </c>
      <c r="E48" s="5"/>
    </row>
    <row r="49" spans="1:5" s="3" customFormat="1" ht="6" customHeight="1" x14ac:dyDescent="0.2">
      <c r="A49" s="9"/>
      <c r="B49" s="13"/>
      <c r="C49" s="11"/>
    </row>
    <row r="50" spans="1:5" s="3" customFormat="1" ht="25.5" customHeight="1" x14ac:dyDescent="0.2">
      <c r="A50" s="7" t="s">
        <v>139</v>
      </c>
      <c r="B50" s="8"/>
      <c r="C50" s="10" t="str">
        <f>'B7.2.16'!H4&amp;" "&amp;'B7.2.16'!D5</f>
        <v xml:space="preserve">VOŠ – struktura učitelů v letech 2012 až 2022 – podle nejvyššího dosaženého vzdělání </v>
      </c>
      <c r="E50" s="5"/>
    </row>
    <row r="51" spans="1:5" s="3" customFormat="1" ht="6" customHeight="1" x14ac:dyDescent="0.2">
      <c r="A51" s="9"/>
      <c r="B51" s="13"/>
      <c r="C51" s="11"/>
    </row>
    <row r="52" spans="1:5" s="3" customFormat="1" ht="25.5" customHeight="1" x14ac:dyDescent="0.2">
      <c r="A52" s="7" t="s">
        <v>140</v>
      </c>
      <c r="B52" s="8"/>
      <c r="C52" s="10" t="str">
        <f>'B7.2.17'!H4&amp;" "&amp;'B7.2.17'!D5</f>
        <v xml:space="preserve">VOŠ – struktura učitelů v letech 2012 až 2022 – podle věku </v>
      </c>
    </row>
    <row r="53" spans="1:5" s="3" customFormat="1" ht="6" customHeight="1" x14ac:dyDescent="0.2">
      <c r="A53" s="9"/>
      <c r="B53" s="13"/>
      <c r="C53" s="11"/>
    </row>
    <row r="54" spans="1:5" s="3" customFormat="1" ht="25.5" customHeight="1" x14ac:dyDescent="0.2">
      <c r="A54" s="9"/>
      <c r="B54" s="13" t="s">
        <v>384</v>
      </c>
      <c r="C54" s="11"/>
    </row>
    <row r="55" spans="1:5" s="3" customFormat="1" ht="25.5" customHeight="1" x14ac:dyDescent="0.2">
      <c r="A55" s="7" t="s">
        <v>406</v>
      </c>
      <c r="B55" s="8"/>
      <c r="C55" s="10" t="str">
        <f>'B7.3.1'!H4&amp;" "&amp;'B7.3.1'!D5</f>
        <v>VŠ – počty škol  v letech 2012 až 2022</v>
      </c>
      <c r="E55" s="5"/>
    </row>
    <row r="56" spans="1:5" s="3" customFormat="1" ht="6" customHeight="1" x14ac:dyDescent="0.2">
      <c r="A56" s="9"/>
      <c r="B56" s="13"/>
      <c r="C56" s="11"/>
    </row>
    <row r="57" spans="1:5" s="3" customFormat="1" ht="25.5" customHeight="1" x14ac:dyDescent="0.2">
      <c r="A57" s="7" t="s">
        <v>407</v>
      </c>
      <c r="B57" s="8"/>
      <c r="C57" s="10" t="str">
        <f>'B7.3.2'!H4&amp;" "&amp;'B7.3.2'!D5</f>
        <v xml:space="preserve">VŠ – počty studentů podle formy studia a typu studijního programu v letech 2012 až 2022 – podle státního občanství </v>
      </c>
      <c r="E57" s="5"/>
    </row>
    <row r="58" spans="1:5" s="3" customFormat="1" ht="6" customHeight="1" x14ac:dyDescent="0.2">
      <c r="A58" s="9"/>
      <c r="B58" s="13"/>
      <c r="C58" s="11"/>
    </row>
    <row r="59" spans="1:5" s="3" customFormat="1" ht="25.5" customHeight="1" x14ac:dyDescent="0.2">
      <c r="A59" s="7" t="s">
        <v>408</v>
      </c>
      <c r="B59" s="8"/>
      <c r="C59" s="10" t="str">
        <f>'B7.3.3'!H4&amp;" "&amp;'B7.3.3'!D5</f>
        <v xml:space="preserve">VŠ – počty poprvé zapsaných studentů podle formy studia a typu  studijního programu v letech 2012 až 2022 – podle státního občanství </v>
      </c>
      <c r="E59" s="5"/>
    </row>
    <row r="60" spans="1:5" s="3" customFormat="1" ht="6" customHeight="1" x14ac:dyDescent="0.2">
      <c r="A60" s="9"/>
      <c r="B60" s="13"/>
      <c r="C60" s="11"/>
    </row>
    <row r="61" spans="1:5" s="3" customFormat="1" ht="25.5" customHeight="1" x14ac:dyDescent="0.2">
      <c r="A61" s="7" t="s">
        <v>409</v>
      </c>
      <c r="B61" s="8"/>
      <c r="C61" s="10" t="str">
        <f>'B7.3.4'!H4&amp;" "&amp;'B7.3.4'!D5</f>
        <v xml:space="preserve">VŠ – počty absolventů podle formy studia a typu studijního programu v letech 2012 až 2022 – podle státního občanství </v>
      </c>
      <c r="E61" s="5"/>
    </row>
    <row r="62" spans="1:5" s="3" customFormat="1" ht="6" customHeight="1" x14ac:dyDescent="0.2">
      <c r="A62" s="9"/>
      <c r="B62" s="13"/>
      <c r="C62" s="11"/>
    </row>
    <row r="63" spans="1:5" s="3" customFormat="1" ht="25.5" customHeight="1" x14ac:dyDescent="0.2">
      <c r="A63" s="7" t="s">
        <v>410</v>
      </c>
      <c r="B63" s="8"/>
      <c r="C63" s="10" t="str">
        <f>'B7.3.5'!H4&amp;" "&amp;'B7.3.5'!D5</f>
        <v>Veřejné a soukromé VŠ – počty studentů podle formy studia a typu studijního programu v letech 2012 až 2022 – podle státního občanství</v>
      </c>
      <c r="E63" s="5"/>
    </row>
    <row r="64" spans="1:5" s="3" customFormat="1" ht="6" customHeight="1" x14ac:dyDescent="0.2">
      <c r="A64" s="9"/>
      <c r="B64" s="13"/>
      <c r="C64" s="11"/>
    </row>
    <row r="65" spans="1:5" s="3" customFormat="1" ht="25.5" customHeight="1" x14ac:dyDescent="0.2">
      <c r="A65" s="7" t="s">
        <v>416</v>
      </c>
      <c r="B65" s="8"/>
      <c r="C65" s="10" t="str">
        <f>'B7.3.5.1'!H4&amp;" "&amp;'B7.3.5.1'!D5</f>
        <v>Veřejné VŠ – počty studentů podle formy studia a typu studijního programu v letech 2012 až 2022 – podle státního občanství</v>
      </c>
      <c r="E65" s="5"/>
    </row>
    <row r="66" spans="1:5" s="3" customFormat="1" ht="6" customHeight="1" x14ac:dyDescent="0.2">
      <c r="A66" s="9"/>
      <c r="B66" s="13"/>
      <c r="C66" s="11"/>
    </row>
    <row r="67" spans="1:5" s="3" customFormat="1" ht="25.5" customHeight="1" x14ac:dyDescent="0.2">
      <c r="A67" s="7" t="s">
        <v>417</v>
      </c>
      <c r="B67" s="8"/>
      <c r="C67" s="10" t="str">
        <f>'B7.3.5.2'!H4&amp;" "&amp;'B7.3.5.2'!D5</f>
        <v>Soukromé VŠ – počty studentů podle formy studia a typu studijního programu v letech 2012 až 2022 – podle státního občanství</v>
      </c>
      <c r="E67" s="5"/>
    </row>
    <row r="68" spans="1:5" s="3" customFormat="1" ht="6" customHeight="1" x14ac:dyDescent="0.2">
      <c r="A68" s="9"/>
      <c r="B68" s="13"/>
      <c r="C68" s="11"/>
    </row>
    <row r="69" spans="1:5" s="3" customFormat="1" ht="25.5" customHeight="1" x14ac:dyDescent="0.2">
      <c r="A69" s="7" t="s">
        <v>405</v>
      </c>
      <c r="B69" s="8"/>
      <c r="C69" s="10" t="str">
        <f>'B7.3.6'!H4&amp;" "&amp;'B7.3.6'!D5</f>
        <v>Veřejné a soukromé VŠ – počty poprvé zapsaných studentů podle formy studia a typu studijního programu v letech 2012 až 2022 – podle státního občanství</v>
      </c>
      <c r="E69" s="5"/>
    </row>
    <row r="70" spans="1:5" s="3" customFormat="1" ht="6" customHeight="1" x14ac:dyDescent="0.2">
      <c r="A70" s="9"/>
      <c r="B70" s="13"/>
      <c r="C70" s="11"/>
    </row>
    <row r="71" spans="1:5" s="3" customFormat="1" ht="25.5" customHeight="1" x14ac:dyDescent="0.2">
      <c r="A71" s="7" t="s">
        <v>418</v>
      </c>
      <c r="B71" s="8"/>
      <c r="C71" s="10" t="str">
        <f>'B7.3.6.1'!H4&amp;" "&amp;'B7.3.6.1'!D5</f>
        <v>Veřejné VŠ – počty poprvé zapsaných studentů podle formy studia a typu studijního programu v letech 2012 až 2022 – podle státního občanství</v>
      </c>
      <c r="E71" s="5"/>
    </row>
    <row r="72" spans="1:5" s="3" customFormat="1" ht="6" customHeight="1" x14ac:dyDescent="0.2">
      <c r="A72" s="9"/>
      <c r="B72" s="13"/>
      <c r="C72" s="11"/>
    </row>
    <row r="73" spans="1:5" s="3" customFormat="1" ht="25.5" customHeight="1" x14ac:dyDescent="0.2">
      <c r="A73" s="7" t="s">
        <v>0</v>
      </c>
      <c r="B73" s="8"/>
      <c r="C73" s="10" t="str">
        <f>'B7.3.6.2'!H4&amp;" "&amp;'B7.3.6.2'!D5</f>
        <v>Soukromé VŠ – počty poprvé zapsaných studentů podle formy studia a typu studijního programu v letech 2012 až 2022 – podle státního občanství</v>
      </c>
      <c r="E73" s="5"/>
    </row>
    <row r="74" spans="1:5" s="3" customFormat="1" ht="6" customHeight="1" x14ac:dyDescent="0.2">
      <c r="A74" s="9"/>
      <c r="B74" s="13"/>
      <c r="C74" s="11"/>
    </row>
    <row r="75" spans="1:5" s="3" customFormat="1" ht="25.5" customHeight="1" x14ac:dyDescent="0.2">
      <c r="A75" s="7" t="s">
        <v>1</v>
      </c>
      <c r="B75" s="8"/>
      <c r="C75" s="10" t="str">
        <f>'B7.3.7'!H4&amp;" "&amp;'B7.3.7'!D5</f>
        <v>Veřejné a soukromé VŠ – počty absolventů podle formy studia a typu studijního programu v letech 2012 až 2022 – podle státního občanství</v>
      </c>
      <c r="E75" s="5"/>
    </row>
    <row r="76" spans="1:5" s="3" customFormat="1" ht="6" customHeight="1" x14ac:dyDescent="0.2">
      <c r="A76" s="9"/>
      <c r="B76" s="13"/>
      <c r="C76" s="11"/>
    </row>
    <row r="77" spans="1:5" s="3" customFormat="1" ht="25.5" customHeight="1" x14ac:dyDescent="0.2">
      <c r="A77" s="7" t="s">
        <v>2</v>
      </c>
      <c r="B77" s="8"/>
      <c r="C77" s="10" t="str">
        <f>'B7.3.7.1'!H4&amp;" "&amp;'B7.3.7.1'!D5</f>
        <v>Veřejné VŠ – počty absolventů podle formy studia a typu studijního programu v letech 2012 až 2022 – podle státního občanství</v>
      </c>
      <c r="E77" s="5"/>
    </row>
    <row r="78" spans="1:5" s="3" customFormat="1" ht="6" customHeight="1" x14ac:dyDescent="0.2">
      <c r="A78" s="9"/>
      <c r="B78" s="13"/>
      <c r="C78" s="11"/>
    </row>
    <row r="79" spans="1:5" s="3" customFormat="1" ht="25.5" customHeight="1" x14ac:dyDescent="0.2">
      <c r="A79" s="7" t="s">
        <v>3</v>
      </c>
      <c r="B79" s="8"/>
      <c r="C79" s="10" t="str">
        <f>'B7.3.7.2'!H4&amp;" "&amp;'B7.3.7.2'!D5</f>
        <v>Soukromé VŠ – počty absolventů podle formy studia a typu studijního programu v letech 2012 až 2022 – podle státního občanství</v>
      </c>
      <c r="E79" s="5"/>
    </row>
    <row r="80" spans="1:5" s="3" customFormat="1" ht="6" customHeight="1" x14ac:dyDescent="0.2">
      <c r="A80" s="9"/>
      <c r="B80" s="13"/>
      <c r="C80" s="11"/>
    </row>
    <row r="81" spans="1:7" s="3" customFormat="1" ht="25.5" customHeight="1" x14ac:dyDescent="0.2">
      <c r="A81" s="7" t="s">
        <v>4</v>
      </c>
      <c r="B81" s="8"/>
      <c r="C81" s="10" t="str">
        <f>'B7.3.8'!H4&amp;" "&amp;'B7.3.8'!D5</f>
        <v>VŠ – přehled o přijímacím řízení  v letech 2012 až 2022 – podle formy studia a typu studijního programu</v>
      </c>
      <c r="E81" s="5"/>
    </row>
    <row r="82" spans="1:7" s="3" customFormat="1" ht="6" customHeight="1" x14ac:dyDescent="0.2">
      <c r="A82" s="9"/>
      <c r="B82" s="13"/>
      <c r="C82" s="11"/>
    </row>
    <row r="83" spans="1:7" s="3" customFormat="1" ht="25.5" customHeight="1" x14ac:dyDescent="0.2">
      <c r="A83" s="7" t="s">
        <v>5</v>
      </c>
      <c r="B83" s="8"/>
      <c r="C83" s="10" t="str">
        <f>'B7.3.8.1'!H4&amp;" "&amp;'B7.3.8.1'!D5</f>
        <v>Veřejné VŠ – přehled o přijímacím řízení v letech 2012 až 2022 – podle formy studia a typu studijního programu</v>
      </c>
      <c r="E83" s="5"/>
    </row>
    <row r="84" spans="1:7" s="3" customFormat="1" ht="6" customHeight="1" x14ac:dyDescent="0.2">
      <c r="A84" s="9"/>
      <c r="B84" s="13"/>
      <c r="C84" s="11"/>
    </row>
    <row r="85" spans="1:7" s="3" customFormat="1" ht="25.5" customHeight="1" x14ac:dyDescent="0.2">
      <c r="A85" s="7" t="s">
        <v>6</v>
      </c>
      <c r="B85" s="8"/>
      <c r="C85" s="10" t="str">
        <f>'B7.3.8.2'!H4&amp;" "&amp;'B7.3.8.2'!D5</f>
        <v>Soukromé VŠ – přehled o přijímacím řízení v letech 2012 až 2022 – podle formy studia a typu studijního programu</v>
      </c>
      <c r="E85" s="5"/>
    </row>
    <row r="86" spans="1:7" s="3" customFormat="1" ht="6" customHeight="1" x14ac:dyDescent="0.2">
      <c r="A86" s="9"/>
      <c r="B86" s="13"/>
      <c r="C86" s="11"/>
    </row>
    <row r="87" spans="1:7" s="3" customFormat="1" ht="25.5" customHeight="1" x14ac:dyDescent="0.2">
      <c r="A87" s="7" t="s">
        <v>7</v>
      </c>
      <c r="B87" s="8"/>
      <c r="C87" s="10" t="str">
        <f>'B7.3.9'!H4&amp;" "&amp;'B7.3.9'!D5</f>
        <v>VŠ – počty studentů celkem podle formy studia a podle skupin  studijních programů v letech 2012 až 2022</v>
      </c>
      <c r="E87" s="5"/>
    </row>
    <row r="88" spans="1:7" s="3" customFormat="1" ht="6" customHeight="1" x14ac:dyDescent="0.2">
      <c r="A88" s="9"/>
      <c r="B88" s="13"/>
      <c r="C88" s="11"/>
    </row>
    <row r="89" spans="1:7" s="3" customFormat="1" ht="25.5" customHeight="1" x14ac:dyDescent="0.2">
      <c r="A89" s="7" t="s">
        <v>8</v>
      </c>
      <c r="B89" s="8"/>
      <c r="C89" s="10" t="str">
        <f>'B7.3.10'!H4&amp;" "&amp;'B7.3.10'!D5</f>
        <v>VŠ – poprvé zapsaní podle formy studia a podle skupin  studijních programů v letech 2012 až 2022</v>
      </c>
      <c r="E89" s="5"/>
    </row>
    <row r="90" spans="1:7" s="3" customFormat="1" ht="6" customHeight="1" x14ac:dyDescent="0.2">
      <c r="A90" s="9"/>
      <c r="B90" s="13"/>
      <c r="C90" s="11"/>
    </row>
    <row r="91" spans="1:7" s="3" customFormat="1" ht="25.5" customHeight="1" x14ac:dyDescent="0.2">
      <c r="A91" s="7" t="s">
        <v>9</v>
      </c>
      <c r="B91" s="8"/>
      <c r="C91" s="10" t="str">
        <f>'B7.3.11'!H4&amp;" "&amp;'B7.3.11'!D5</f>
        <v>VŠ – počty absolventů celkem podle zřizovatele VŠ a podle skupin  studijních programů v letech 2012 až 2022</v>
      </c>
      <c r="E91" s="5"/>
    </row>
    <row r="92" spans="1:7" s="3" customFormat="1" ht="6" customHeight="1" x14ac:dyDescent="0.2">
      <c r="A92" s="9"/>
      <c r="B92" s="13"/>
      <c r="C92" s="11"/>
    </row>
    <row r="93" spans="1:7" s="3" customFormat="1" ht="25.5" hidden="1" customHeight="1" x14ac:dyDescent="0.2">
      <c r="A93" s="7" t="s">
        <v>10</v>
      </c>
      <c r="B93" s="8"/>
      <c r="C93" s="10" t="str">
        <f>'B7.3.12'!H4&amp;" "&amp;'B7.3.12'!D5</f>
        <v>VŠ – výdaje z rozpočtu kapitoly 333-MŠMT  v letech 2012 až 2022</v>
      </c>
      <c r="E93" s="5"/>
    </row>
    <row r="94" spans="1:7" s="3" customFormat="1" ht="6" hidden="1" customHeight="1" x14ac:dyDescent="0.2">
      <c r="A94" s="9"/>
      <c r="B94" s="13"/>
      <c r="C94" s="11"/>
      <c r="G94" s="437"/>
    </row>
    <row r="95" spans="1:7" s="3" customFormat="1" ht="25.5" hidden="1" customHeight="1" x14ac:dyDescent="0.2">
      <c r="A95" s="7" t="s">
        <v>11</v>
      </c>
      <c r="B95" s="8"/>
      <c r="C95" s="10" t="str">
        <f>'B7.3.13'!H4&amp;" "&amp;'B7.3.13'!D5</f>
        <v>VŠ – průměrné republikové normativy neinvestičních výdajů  v letech 2012 až 2022 – podle skupiny studijních oborů</v>
      </c>
      <c r="E95" s="5"/>
    </row>
    <row r="96" spans="1:7" s="3" customFormat="1" ht="6" hidden="1" customHeight="1" x14ac:dyDescent="0.2">
      <c r="A96" s="9"/>
      <c r="B96" s="13"/>
      <c r="C96" s="11"/>
    </row>
    <row r="97" spans="1:7" s="3" customFormat="1" ht="25.5" customHeight="1" x14ac:dyDescent="0.2">
      <c r="A97" s="7" t="s">
        <v>138</v>
      </c>
      <c r="B97" s="8"/>
      <c r="C97" s="10" t="str">
        <f>'B7.3.14'!H4&amp;" "&amp;'B7.3.14'!D5</f>
        <v>Veřejné VŠ – zaměstnanci (přepočtené počty), z rozpočtu kap. 333-MŠMT v letech 2012 až 2022</v>
      </c>
      <c r="E97" s="5"/>
    </row>
    <row r="98" spans="1:7" s="3" customFormat="1" ht="6" customHeight="1" x14ac:dyDescent="0.2">
      <c r="A98" s="9"/>
      <c r="B98" s="13"/>
      <c r="C98" s="11"/>
    </row>
    <row r="99" spans="1:7" s="3" customFormat="1" ht="25.5" customHeight="1" x14ac:dyDescent="0.2">
      <c r="A99" s="7" t="s">
        <v>473</v>
      </c>
      <c r="B99" s="8"/>
      <c r="C99" s="10" t="str">
        <f>'B7.3.15'!H4&amp;" "&amp;'B7.3.15'!D5</f>
        <v>Veřejné VŠ – průměrné měsíční mzdy, z rozpočtu kap. 333-MŠMT v letech 2012 až 2022</v>
      </c>
      <c r="E99" s="5"/>
    </row>
    <row r="100" spans="1:7" s="3" customFormat="1" ht="6" customHeight="1" x14ac:dyDescent="0.2">
      <c r="A100" s="9"/>
      <c r="B100" s="13"/>
      <c r="C100" s="11"/>
    </row>
    <row r="101" spans="1:7" s="3" customFormat="1" ht="25.5" customHeight="1" x14ac:dyDescent="0.2">
      <c r="A101" s="7" t="s">
        <v>474</v>
      </c>
      <c r="B101" s="8"/>
      <c r="C101" s="10" t="str">
        <f>'B7.3.16'!$H$4&amp;" "&amp;'B7.3.16'!$D$5</f>
        <v>Veřejné VŠ – zaměstnanci (přepočtené počty)  v letech 2012 až 2022</v>
      </c>
      <c r="E101" s="5"/>
    </row>
    <row r="102" spans="1:7" s="3" customFormat="1" ht="6" customHeight="1" x14ac:dyDescent="0.2">
      <c r="A102" s="9"/>
      <c r="B102" s="13"/>
      <c r="C102" s="11"/>
    </row>
    <row r="103" spans="1:7" s="3" customFormat="1" ht="25.5" customHeight="1" x14ac:dyDescent="0.2">
      <c r="A103" s="9"/>
      <c r="B103" s="13" t="s">
        <v>311</v>
      </c>
      <c r="C103" s="11"/>
    </row>
    <row r="104" spans="1:7" s="3" customFormat="1" ht="6" customHeight="1" x14ac:dyDescent="0.2">
      <c r="A104" s="9"/>
      <c r="B104" s="13"/>
      <c r="C104" s="11"/>
    </row>
    <row r="105" spans="1:7" s="3" customFormat="1" ht="25.5" customHeight="1" x14ac:dyDescent="0.2">
      <c r="A105" s="7" t="s">
        <v>312</v>
      </c>
      <c r="B105" s="8"/>
      <c r="C105" s="10" t="str">
        <f>'GB1'!$H$4&amp;" "&amp;'GB1'!$D$5</f>
        <v xml:space="preserve">Terciární vzdělávání – uchazeči o studium ve školním/akademickém roce 2012/13 až 2022/23 – podle druhu školy </v>
      </c>
      <c r="E105" s="5"/>
    </row>
    <row r="106" spans="1:7" s="3" customFormat="1" ht="6" customHeight="1" x14ac:dyDescent="0.2">
      <c r="A106" s="9"/>
      <c r="B106" s="13"/>
      <c r="C106" s="11"/>
    </row>
    <row r="107" spans="1:7" s="3" customFormat="1" ht="25.5" customHeight="1" x14ac:dyDescent="0.2">
      <c r="A107" s="7" t="s">
        <v>313</v>
      </c>
      <c r="B107" s="8"/>
      <c r="C107" s="10" t="str">
        <f>'GB2'!$H$4&amp;" "&amp;'GB2'!$D$5</f>
        <v xml:space="preserve">VOŠ, denní forma vzdělávání –  struktura škol ve školním roce 2012/13 až 2022/23 – podle počtu studentů </v>
      </c>
      <c r="E107" s="5"/>
    </row>
    <row r="108" spans="1:7" s="3" customFormat="1" ht="6" customHeight="1" x14ac:dyDescent="0.2">
      <c r="A108" s="9"/>
      <c r="B108" s="13"/>
      <c r="C108" s="11"/>
    </row>
    <row r="109" spans="1:7" s="3" customFormat="1" ht="25.5" customHeight="1" x14ac:dyDescent="0.2">
      <c r="A109" s="7" t="s">
        <v>314</v>
      </c>
      <c r="B109" s="8"/>
      <c r="C109" s="10" t="str">
        <f>'GB3'!$H$4&amp;" "&amp;'GB3'!$D$5</f>
        <v>VOŠ – všichni zřizovatelé – přepočtené počty zaměstnanců a učitelů, průměrné nominální a reálné mzdy v letech 2012 až 2022</v>
      </c>
      <c r="E109" s="5"/>
    </row>
    <row r="110" spans="1:7" s="3" customFormat="1" ht="6" customHeight="1" x14ac:dyDescent="0.2">
      <c r="A110" s="9"/>
      <c r="B110" s="13"/>
      <c r="C110" s="11"/>
    </row>
    <row r="111" spans="1:7" s="3" customFormat="1" ht="25.5" customHeight="1" x14ac:dyDescent="0.2">
      <c r="A111" s="7" t="s">
        <v>315</v>
      </c>
      <c r="B111" s="8"/>
      <c r="C111" s="10" t="str">
        <f>'GB4'!$H$4&amp;" "&amp;'GB4'!$D$5</f>
        <v>VŠ, prezenční studium – poprvé zapsaní (občané ČR), populace 19letých, absolventi SŠ s maturitní zkouškou  včetně zkráceného a nástavbového studia v denní formě vzdělávání ve školním/akademickém roce 2012/13 až 2022/23</v>
      </c>
      <c r="E111" s="5"/>
      <c r="G111" s="437"/>
    </row>
    <row r="112" spans="1:7" s="3" customFormat="1" ht="6" customHeight="1" x14ac:dyDescent="0.2">
      <c r="A112" s="9"/>
      <c r="B112" s="13"/>
      <c r="C112" s="11"/>
    </row>
    <row r="113" spans="1:5" s="3" customFormat="1" ht="25.5" customHeight="1" x14ac:dyDescent="0.2">
      <c r="A113" s="7" t="s">
        <v>316</v>
      </c>
      <c r="B113" s="8"/>
      <c r="C113" s="10" t="str">
        <f>'GB5'!$H$4&amp;" "&amp;'GB5'!$D$5</f>
        <v xml:space="preserve">VŠ – studenti, poprvé zapsaní a absolventi v letech 2012 až 2022 </v>
      </c>
      <c r="E113" s="5"/>
    </row>
    <row r="114" spans="1:5" s="3" customFormat="1" ht="6" customHeight="1" x14ac:dyDescent="0.2">
      <c r="A114" s="9"/>
      <c r="B114" s="13"/>
      <c r="C114" s="11"/>
    </row>
    <row r="115" spans="1:5" s="3" customFormat="1" ht="25.5" customHeight="1" x14ac:dyDescent="0.2">
      <c r="A115" s="7" t="s">
        <v>317</v>
      </c>
      <c r="B115" s="8"/>
      <c r="C115" s="10" t="str">
        <f>'GB6'!$H$4&amp;" "&amp;'GB6'!$D$5</f>
        <v xml:space="preserve">VŠ, denní forma vzdělávání – struktura přihlášených v letech 2012 až 2022 </v>
      </c>
      <c r="E115" s="5"/>
    </row>
    <row r="116" spans="1:5" s="3" customFormat="1" ht="6" customHeight="1" x14ac:dyDescent="0.2">
      <c r="A116" s="9"/>
      <c r="B116" s="13"/>
      <c r="C116" s="11"/>
    </row>
    <row r="117" spans="1:5" s="3" customFormat="1" ht="25.5" customHeight="1" x14ac:dyDescent="0.2">
      <c r="A117" s="7" t="s">
        <v>318</v>
      </c>
      <c r="B117" s="8"/>
      <c r="C117" s="10" t="str">
        <f>'GB7'!$H$4&amp;" "&amp;'GB7'!$D$5</f>
        <v>Veřejné VŠ – přepočtené počty zaměstnanců a akademických (pedagogických) pracovníků, průměrné nominální a reálné mzdy v letech 2012 až 2022</v>
      </c>
      <c r="E117" s="5"/>
    </row>
    <row r="118" spans="1:5" ht="18" customHeight="1" x14ac:dyDescent="0.2">
      <c r="A118" s="3"/>
      <c r="E118" s="12"/>
    </row>
  </sheetData>
  <sheetProtection formatRows="0" insertColumns="0" selectLockedCells="1" selectUnlockedCells="1"/>
  <phoneticPr fontId="0" type="noConversion"/>
  <printOptions horizontalCentered="1"/>
  <pageMargins left="0.59055118110236204" right="0.59055118110236204" top="0.39370078740157499" bottom="0.59055118110236204" header="0.511811023622047" footer="0.511811023622047"/>
  <pageSetup paperSize="9" scale="90" orientation="portrait" blackAndWhite="1" horizontalDpi="300" verticalDpi="12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List17">
    <pageSetUpPr autoPageBreaks="0"/>
  </sheetPr>
  <dimension ref="C1:T96"/>
  <sheetViews>
    <sheetView showGridLines="0" showOutlineSymbol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68" hidden="1" customWidth="1"/>
    <col min="3" max="3" width="1.7109375" style="68" customWidth="1"/>
    <col min="4" max="4" width="1.140625" style="68" customWidth="1"/>
    <col min="5" max="5" width="2.140625" style="68" customWidth="1"/>
    <col min="6" max="6" width="3.28515625" style="68" customWidth="1"/>
    <col min="7" max="7" width="19.7109375" style="68" customWidth="1"/>
    <col min="8" max="8" width="0.140625" style="68" customWidth="1"/>
    <col min="9" max="9" width="2.85546875" style="68" customWidth="1"/>
    <col min="10" max="20" width="8.140625" style="68" customWidth="1"/>
    <col min="21" max="16384" width="9.140625" style="68"/>
  </cols>
  <sheetData>
    <row r="1" spans="3:20" hidden="1" x14ac:dyDescent="0.2"/>
    <row r="2" spans="3:20" hidden="1" x14ac:dyDescent="0.2"/>
    <row r="3" spans="3:20" ht="9" customHeight="1" x14ac:dyDescent="0.2">
      <c r="C3" s="67" t="s">
        <v>533</v>
      </c>
    </row>
    <row r="4" spans="3:20" s="69" customFormat="1" ht="15.75" x14ac:dyDescent="0.2">
      <c r="D4" s="15" t="s">
        <v>268</v>
      </c>
      <c r="E4" s="70"/>
      <c r="F4" s="70"/>
      <c r="G4" s="70"/>
      <c r="H4" s="15" t="s">
        <v>135</v>
      </c>
      <c r="I4" s="15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</row>
    <row r="5" spans="3:20" s="69" customFormat="1" ht="15.75" x14ac:dyDescent="0.2">
      <c r="D5" s="94" t="s">
        <v>532</v>
      </c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</row>
    <row r="6" spans="3:20" s="72" customFormat="1" ht="13.5" customHeight="1" thickBot="1" x14ac:dyDescent="0.25">
      <c r="C6" s="69"/>
      <c r="D6" s="788"/>
      <c r="E6" s="788"/>
      <c r="F6" s="788"/>
      <c r="G6" s="788"/>
      <c r="H6" s="788"/>
      <c r="I6" s="788"/>
      <c r="J6" s="788"/>
      <c r="K6" s="788"/>
      <c r="L6" s="788"/>
      <c r="M6" s="788"/>
      <c r="N6" s="788"/>
      <c r="O6" s="788"/>
      <c r="P6" s="788"/>
      <c r="Q6" s="788"/>
      <c r="R6" s="788"/>
      <c r="S6" s="788"/>
      <c r="T6" s="788"/>
    </row>
    <row r="7" spans="3:20" ht="6" customHeight="1" x14ac:dyDescent="0.2">
      <c r="C7" s="23"/>
      <c r="D7" s="766" t="s">
        <v>118</v>
      </c>
      <c r="E7" s="794"/>
      <c r="F7" s="794"/>
      <c r="G7" s="794"/>
      <c r="H7" s="794"/>
      <c r="I7" s="795"/>
      <c r="J7" s="757" t="s">
        <v>423</v>
      </c>
      <c r="K7" s="757" t="s">
        <v>426</v>
      </c>
      <c r="L7" s="757" t="s">
        <v>438</v>
      </c>
      <c r="M7" s="757" t="s">
        <v>440</v>
      </c>
      <c r="N7" s="757" t="s">
        <v>444</v>
      </c>
      <c r="O7" s="757" t="s">
        <v>448</v>
      </c>
      <c r="P7" s="757" t="s">
        <v>475</v>
      </c>
      <c r="Q7" s="757" t="s">
        <v>480</v>
      </c>
      <c r="R7" s="757" t="s">
        <v>507</v>
      </c>
      <c r="S7" s="757" t="s">
        <v>518</v>
      </c>
      <c r="T7" s="747" t="s">
        <v>526</v>
      </c>
    </row>
    <row r="8" spans="3:20" ht="6" customHeight="1" x14ac:dyDescent="0.2">
      <c r="C8" s="23"/>
      <c r="D8" s="796"/>
      <c r="E8" s="797"/>
      <c r="F8" s="797"/>
      <c r="G8" s="797"/>
      <c r="H8" s="797"/>
      <c r="I8" s="798"/>
      <c r="J8" s="758"/>
      <c r="K8" s="758"/>
      <c r="L8" s="758"/>
      <c r="M8" s="758"/>
      <c r="N8" s="758"/>
      <c r="O8" s="758"/>
      <c r="P8" s="758"/>
      <c r="Q8" s="758"/>
      <c r="R8" s="758"/>
      <c r="S8" s="758"/>
      <c r="T8" s="748"/>
    </row>
    <row r="9" spans="3:20" ht="6" customHeight="1" x14ac:dyDescent="0.2">
      <c r="C9" s="23"/>
      <c r="D9" s="796"/>
      <c r="E9" s="797"/>
      <c r="F9" s="797"/>
      <c r="G9" s="797"/>
      <c r="H9" s="797"/>
      <c r="I9" s="798"/>
      <c r="J9" s="758"/>
      <c r="K9" s="758"/>
      <c r="L9" s="758"/>
      <c r="M9" s="758"/>
      <c r="N9" s="758"/>
      <c r="O9" s="758"/>
      <c r="P9" s="758"/>
      <c r="Q9" s="758"/>
      <c r="R9" s="758"/>
      <c r="S9" s="758"/>
      <c r="T9" s="748"/>
    </row>
    <row r="10" spans="3:20" ht="6" customHeight="1" x14ac:dyDescent="0.2">
      <c r="C10" s="23"/>
      <c r="D10" s="796"/>
      <c r="E10" s="797"/>
      <c r="F10" s="797"/>
      <c r="G10" s="797"/>
      <c r="H10" s="797"/>
      <c r="I10" s="798"/>
      <c r="J10" s="758"/>
      <c r="K10" s="758"/>
      <c r="L10" s="758"/>
      <c r="M10" s="758"/>
      <c r="N10" s="758"/>
      <c r="O10" s="758"/>
      <c r="P10" s="758"/>
      <c r="Q10" s="758"/>
      <c r="R10" s="758"/>
      <c r="S10" s="758"/>
      <c r="T10" s="748"/>
    </row>
    <row r="11" spans="3:20" ht="15" customHeight="1" thickBot="1" x14ac:dyDescent="0.25">
      <c r="C11" s="23"/>
      <c r="D11" s="799"/>
      <c r="E11" s="800"/>
      <c r="F11" s="800"/>
      <c r="G11" s="800"/>
      <c r="H11" s="800"/>
      <c r="I11" s="801"/>
      <c r="J11" s="584"/>
      <c r="K11" s="584"/>
      <c r="L11" s="584"/>
      <c r="M11" s="584"/>
      <c r="N11" s="584"/>
      <c r="O11" s="584"/>
      <c r="P11" s="583"/>
      <c r="Q11" s="583"/>
      <c r="R11" s="583"/>
      <c r="S11" s="583"/>
      <c r="T11" s="585"/>
    </row>
    <row r="12" spans="3:20" ht="14.25" thickTop="1" thickBot="1" x14ac:dyDescent="0.25">
      <c r="C12" s="23"/>
      <c r="D12" s="20" t="s">
        <v>355</v>
      </c>
      <c r="E12" s="21"/>
      <c r="F12" s="21"/>
      <c r="G12" s="21"/>
      <c r="H12" s="21"/>
      <c r="I12" s="21"/>
      <c r="J12" s="587"/>
      <c r="K12" s="587"/>
      <c r="L12" s="587"/>
      <c r="M12" s="587"/>
      <c r="N12" s="587"/>
      <c r="O12" s="587"/>
      <c r="P12" s="586"/>
      <c r="Q12" s="586"/>
      <c r="R12" s="586"/>
      <c r="S12" s="586"/>
      <c r="T12" s="468"/>
    </row>
    <row r="13" spans="3:20" x14ac:dyDescent="0.2">
      <c r="C13" s="23"/>
      <c r="D13" s="96"/>
      <c r="E13" s="97" t="s">
        <v>56</v>
      </c>
      <c r="F13" s="97"/>
      <c r="G13" s="97"/>
      <c r="H13" s="98"/>
      <c r="I13" s="117"/>
      <c r="J13" s="382">
        <v>20642</v>
      </c>
      <c r="K13" s="382">
        <v>20305</v>
      </c>
      <c r="L13" s="382">
        <v>19450</v>
      </c>
      <c r="M13" s="382">
        <v>18018</v>
      </c>
      <c r="N13" s="382">
        <v>15934</v>
      </c>
      <c r="O13" s="382">
        <v>14464</v>
      </c>
      <c r="P13" s="269">
        <v>13443</v>
      </c>
      <c r="Q13" s="269">
        <v>13387</v>
      </c>
      <c r="R13" s="269">
        <v>13894</v>
      </c>
      <c r="S13" s="269">
        <v>15421</v>
      </c>
      <c r="T13" s="545">
        <v>15939</v>
      </c>
    </row>
    <row r="14" spans="3:20" ht="13.9" customHeight="1" x14ac:dyDescent="0.2">
      <c r="C14" s="23"/>
      <c r="D14" s="118"/>
      <c r="E14" s="789" t="s">
        <v>18</v>
      </c>
      <c r="F14" s="625" t="s">
        <v>115</v>
      </c>
      <c r="G14" s="122"/>
      <c r="H14" s="123"/>
      <c r="I14" s="124"/>
      <c r="J14" s="634">
        <v>14809</v>
      </c>
      <c r="K14" s="634">
        <v>14905</v>
      </c>
      <c r="L14" s="634">
        <v>14243</v>
      </c>
      <c r="M14" s="634">
        <v>13182</v>
      </c>
      <c r="N14" s="634">
        <v>11542</v>
      </c>
      <c r="O14" s="634">
        <v>10419</v>
      </c>
      <c r="P14" s="633">
        <v>9323</v>
      </c>
      <c r="Q14" s="633">
        <v>8970</v>
      </c>
      <c r="R14" s="633">
        <v>8999</v>
      </c>
      <c r="S14" s="633">
        <v>9638</v>
      </c>
      <c r="T14" s="635">
        <v>9601</v>
      </c>
    </row>
    <row r="15" spans="3:20" ht="12.75" customHeight="1" x14ac:dyDescent="0.2">
      <c r="C15" s="23"/>
      <c r="D15" s="106"/>
      <c r="E15" s="790"/>
      <c r="F15" s="792" t="s">
        <v>18</v>
      </c>
      <c r="G15" s="563" t="s">
        <v>58</v>
      </c>
      <c r="H15" s="564"/>
      <c r="I15" s="147"/>
      <c r="J15" s="383">
        <v>0</v>
      </c>
      <c r="K15" s="383">
        <v>0</v>
      </c>
      <c r="L15" s="383">
        <v>0</v>
      </c>
      <c r="M15" s="383">
        <v>0</v>
      </c>
      <c r="N15" s="383">
        <v>0</v>
      </c>
      <c r="O15" s="383">
        <v>0</v>
      </c>
      <c r="P15" s="267">
        <v>0</v>
      </c>
      <c r="Q15" s="267">
        <v>0</v>
      </c>
      <c r="R15" s="267">
        <v>0</v>
      </c>
      <c r="S15" s="267">
        <v>0</v>
      </c>
      <c r="T15" s="546">
        <v>0</v>
      </c>
    </row>
    <row r="16" spans="3:20" x14ac:dyDescent="0.2">
      <c r="C16" s="23"/>
      <c r="D16" s="106"/>
      <c r="E16" s="790"/>
      <c r="F16" s="792"/>
      <c r="G16" s="563" t="s">
        <v>510</v>
      </c>
      <c r="H16" s="564"/>
      <c r="I16" s="147"/>
      <c r="J16" s="378">
        <v>0</v>
      </c>
      <c r="K16" s="378">
        <v>0</v>
      </c>
      <c r="L16" s="378">
        <v>0</v>
      </c>
      <c r="M16" s="378">
        <v>0</v>
      </c>
      <c r="N16" s="378">
        <v>0</v>
      </c>
      <c r="O16" s="378">
        <v>0</v>
      </c>
      <c r="P16" s="264">
        <v>0</v>
      </c>
      <c r="Q16" s="264">
        <v>0</v>
      </c>
      <c r="R16" s="264">
        <v>0</v>
      </c>
      <c r="S16" s="264">
        <v>0</v>
      </c>
      <c r="T16" s="547">
        <v>0</v>
      </c>
    </row>
    <row r="17" spans="3:20" x14ac:dyDescent="0.2">
      <c r="C17" s="23"/>
      <c r="D17" s="106"/>
      <c r="E17" s="790"/>
      <c r="F17" s="792"/>
      <c r="G17" s="110" t="s">
        <v>61</v>
      </c>
      <c r="H17" s="32"/>
      <c r="I17" s="33"/>
      <c r="J17" s="384">
        <v>14709</v>
      </c>
      <c r="K17" s="384">
        <v>14808</v>
      </c>
      <c r="L17" s="384">
        <v>14159</v>
      </c>
      <c r="M17" s="384">
        <v>13112</v>
      </c>
      <c r="N17" s="384">
        <v>11468</v>
      </c>
      <c r="O17" s="384">
        <v>10352</v>
      </c>
      <c r="P17" s="268">
        <v>9247</v>
      </c>
      <c r="Q17" s="268">
        <v>8904</v>
      </c>
      <c r="R17" s="268">
        <v>8924</v>
      </c>
      <c r="S17" s="268">
        <v>9553</v>
      </c>
      <c r="T17" s="548">
        <v>9488</v>
      </c>
    </row>
    <row r="18" spans="3:20" x14ac:dyDescent="0.2">
      <c r="C18" s="23"/>
      <c r="D18" s="106"/>
      <c r="E18" s="790"/>
      <c r="F18" s="792"/>
      <c r="G18" s="563" t="s">
        <v>60</v>
      </c>
      <c r="H18" s="564"/>
      <c r="I18" s="147"/>
      <c r="J18" s="379">
        <v>100</v>
      </c>
      <c r="K18" s="379">
        <v>97</v>
      </c>
      <c r="L18" s="379">
        <v>84</v>
      </c>
      <c r="M18" s="379">
        <v>70</v>
      </c>
      <c r="N18" s="379">
        <v>74</v>
      </c>
      <c r="O18" s="379">
        <v>67</v>
      </c>
      <c r="P18" s="265">
        <v>76</v>
      </c>
      <c r="Q18" s="265">
        <v>66</v>
      </c>
      <c r="R18" s="265">
        <v>75</v>
      </c>
      <c r="S18" s="265">
        <v>85</v>
      </c>
      <c r="T18" s="552">
        <v>113</v>
      </c>
    </row>
    <row r="19" spans="3:20" x14ac:dyDescent="0.2">
      <c r="C19" s="23"/>
      <c r="D19" s="106"/>
      <c r="E19" s="790"/>
      <c r="F19" s="625" t="s">
        <v>508</v>
      </c>
      <c r="G19" s="122"/>
      <c r="H19" s="123"/>
      <c r="I19" s="124"/>
      <c r="J19" s="637">
        <v>5833</v>
      </c>
      <c r="K19" s="637">
        <v>5400</v>
      </c>
      <c r="L19" s="637">
        <v>5207</v>
      </c>
      <c r="M19" s="637">
        <v>4836</v>
      </c>
      <c r="N19" s="637">
        <v>4392</v>
      </c>
      <c r="O19" s="637">
        <v>4045</v>
      </c>
      <c r="P19" s="636">
        <v>4120</v>
      </c>
      <c r="Q19" s="636">
        <v>4417</v>
      </c>
      <c r="R19" s="636">
        <v>4895</v>
      </c>
      <c r="S19" s="636">
        <v>5783</v>
      </c>
      <c r="T19" s="638">
        <v>6338</v>
      </c>
    </row>
    <row r="20" spans="3:20" ht="13.9" customHeight="1" x14ac:dyDescent="0.2">
      <c r="C20" s="23"/>
      <c r="D20" s="106"/>
      <c r="E20" s="790"/>
      <c r="F20" s="792" t="s">
        <v>18</v>
      </c>
      <c r="G20" s="563" t="s">
        <v>436</v>
      </c>
      <c r="H20" s="564"/>
      <c r="I20" s="147"/>
      <c r="J20" s="377">
        <v>4514</v>
      </c>
      <c r="K20" s="377">
        <v>4097</v>
      </c>
      <c r="L20" s="377">
        <v>3887</v>
      </c>
      <c r="M20" s="377">
        <v>3583</v>
      </c>
      <c r="N20" s="377">
        <v>3174</v>
      </c>
      <c r="O20" s="377">
        <v>2852</v>
      </c>
      <c r="P20" s="263">
        <v>2917</v>
      </c>
      <c r="Q20" s="263">
        <v>3222</v>
      </c>
      <c r="R20" s="263">
        <v>3631</v>
      </c>
      <c r="S20" s="263">
        <v>4466</v>
      </c>
      <c r="T20" s="551">
        <v>5078</v>
      </c>
    </row>
    <row r="21" spans="3:20" ht="13.5" thickBot="1" x14ac:dyDescent="0.25">
      <c r="C21" s="23"/>
      <c r="D21" s="36"/>
      <c r="E21" s="791"/>
      <c r="F21" s="793"/>
      <c r="G21" s="37" t="s">
        <v>116</v>
      </c>
      <c r="H21" s="38"/>
      <c r="I21" s="39"/>
      <c r="J21" s="642">
        <v>1319</v>
      </c>
      <c r="K21" s="642">
        <v>1303</v>
      </c>
      <c r="L21" s="642">
        <v>1320</v>
      </c>
      <c r="M21" s="642">
        <v>1253</v>
      </c>
      <c r="N21" s="642">
        <v>1218</v>
      </c>
      <c r="O21" s="642">
        <v>1193</v>
      </c>
      <c r="P21" s="641">
        <v>1203</v>
      </c>
      <c r="Q21" s="641">
        <v>1195</v>
      </c>
      <c r="R21" s="641">
        <v>1264</v>
      </c>
      <c r="S21" s="641">
        <v>1317</v>
      </c>
      <c r="T21" s="643">
        <v>1260</v>
      </c>
    </row>
    <row r="22" spans="3:20" x14ac:dyDescent="0.2">
      <c r="C22" s="23"/>
      <c r="D22" s="96"/>
      <c r="E22" s="97" t="s">
        <v>117</v>
      </c>
      <c r="F22" s="97"/>
      <c r="G22" s="97"/>
      <c r="H22" s="98"/>
      <c r="I22" s="117"/>
      <c r="J22" s="382">
        <v>14399</v>
      </c>
      <c r="K22" s="382">
        <v>14042</v>
      </c>
      <c r="L22" s="382">
        <v>13514</v>
      </c>
      <c r="M22" s="382">
        <v>12340</v>
      </c>
      <c r="N22" s="382">
        <v>10629</v>
      </c>
      <c r="O22" s="382">
        <v>9233</v>
      </c>
      <c r="P22" s="269">
        <v>8186</v>
      </c>
      <c r="Q22" s="269">
        <v>8057</v>
      </c>
      <c r="R22" s="269">
        <v>8249</v>
      </c>
      <c r="S22" s="269">
        <v>9231</v>
      </c>
      <c r="T22" s="545">
        <v>9535</v>
      </c>
    </row>
    <row r="23" spans="3:20" ht="13.9" customHeight="1" x14ac:dyDescent="0.2">
      <c r="C23" s="23"/>
      <c r="D23" s="118"/>
      <c r="E23" s="789" t="s">
        <v>18</v>
      </c>
      <c r="F23" s="625" t="s">
        <v>115</v>
      </c>
      <c r="G23" s="122"/>
      <c r="H23" s="123"/>
      <c r="I23" s="124"/>
      <c r="J23" s="634">
        <v>10758</v>
      </c>
      <c r="K23" s="634">
        <v>10655</v>
      </c>
      <c r="L23" s="634">
        <v>10180</v>
      </c>
      <c r="M23" s="634">
        <v>9257</v>
      </c>
      <c r="N23" s="634">
        <v>7927</v>
      </c>
      <c r="O23" s="634">
        <v>6860</v>
      </c>
      <c r="P23" s="633">
        <v>5865</v>
      </c>
      <c r="Q23" s="633">
        <v>5631</v>
      </c>
      <c r="R23" s="633">
        <v>5586</v>
      </c>
      <c r="S23" s="633">
        <v>6154</v>
      </c>
      <c r="T23" s="635">
        <v>6170</v>
      </c>
    </row>
    <row r="24" spans="3:20" ht="12.75" customHeight="1" x14ac:dyDescent="0.2">
      <c r="C24" s="23"/>
      <c r="D24" s="106"/>
      <c r="E24" s="804"/>
      <c r="F24" s="802" t="s">
        <v>18</v>
      </c>
      <c r="G24" s="563" t="s">
        <v>58</v>
      </c>
      <c r="H24" s="564"/>
      <c r="I24" s="147"/>
      <c r="J24" s="383">
        <v>0</v>
      </c>
      <c r="K24" s="383">
        <v>0</v>
      </c>
      <c r="L24" s="383">
        <v>0</v>
      </c>
      <c r="M24" s="383">
        <v>0</v>
      </c>
      <c r="N24" s="383">
        <v>0</v>
      </c>
      <c r="O24" s="383">
        <v>0</v>
      </c>
      <c r="P24" s="267">
        <v>0</v>
      </c>
      <c r="Q24" s="267">
        <v>0</v>
      </c>
      <c r="R24" s="267">
        <v>0</v>
      </c>
      <c r="S24" s="267">
        <v>0</v>
      </c>
      <c r="T24" s="546">
        <v>0</v>
      </c>
    </row>
    <row r="25" spans="3:20" x14ac:dyDescent="0.2">
      <c r="C25" s="23"/>
      <c r="D25" s="106"/>
      <c r="E25" s="804"/>
      <c r="F25" s="792"/>
      <c r="G25" s="563" t="s">
        <v>510</v>
      </c>
      <c r="H25" s="564"/>
      <c r="I25" s="147"/>
      <c r="J25" s="378">
        <v>0</v>
      </c>
      <c r="K25" s="378">
        <v>0</v>
      </c>
      <c r="L25" s="378">
        <v>0</v>
      </c>
      <c r="M25" s="378">
        <v>0</v>
      </c>
      <c r="N25" s="378">
        <v>0</v>
      </c>
      <c r="O25" s="378">
        <v>0</v>
      </c>
      <c r="P25" s="264">
        <v>0</v>
      </c>
      <c r="Q25" s="264">
        <v>0</v>
      </c>
      <c r="R25" s="264">
        <v>0</v>
      </c>
      <c r="S25" s="264">
        <v>0</v>
      </c>
      <c r="T25" s="547">
        <v>0</v>
      </c>
    </row>
    <row r="26" spans="3:20" x14ac:dyDescent="0.2">
      <c r="C26" s="23"/>
      <c r="D26" s="106"/>
      <c r="E26" s="804"/>
      <c r="F26" s="792"/>
      <c r="G26" s="110" t="s">
        <v>61</v>
      </c>
      <c r="H26" s="32"/>
      <c r="I26" s="33"/>
      <c r="J26" s="384">
        <v>10758</v>
      </c>
      <c r="K26" s="384">
        <v>10655</v>
      </c>
      <c r="L26" s="384">
        <v>10180</v>
      </c>
      <c r="M26" s="384">
        <v>9257</v>
      </c>
      <c r="N26" s="384">
        <v>7927</v>
      </c>
      <c r="O26" s="384">
        <v>6860</v>
      </c>
      <c r="P26" s="268">
        <v>5865</v>
      </c>
      <c r="Q26" s="268">
        <v>5631</v>
      </c>
      <c r="R26" s="268">
        <v>5586</v>
      </c>
      <c r="S26" s="268">
        <v>6154</v>
      </c>
      <c r="T26" s="548">
        <v>6170</v>
      </c>
    </row>
    <row r="27" spans="3:20" x14ac:dyDescent="0.2">
      <c r="C27" s="23"/>
      <c r="D27" s="106"/>
      <c r="E27" s="804"/>
      <c r="F27" s="803"/>
      <c r="G27" s="563" t="s">
        <v>60</v>
      </c>
      <c r="H27" s="564"/>
      <c r="I27" s="147"/>
      <c r="J27" s="379">
        <v>0</v>
      </c>
      <c r="K27" s="379">
        <v>0</v>
      </c>
      <c r="L27" s="379">
        <v>0</v>
      </c>
      <c r="M27" s="379">
        <v>0</v>
      </c>
      <c r="N27" s="379">
        <v>0</v>
      </c>
      <c r="O27" s="379">
        <v>0</v>
      </c>
      <c r="P27" s="265">
        <v>0</v>
      </c>
      <c r="Q27" s="265">
        <v>0</v>
      </c>
      <c r="R27" s="265">
        <v>0</v>
      </c>
      <c r="S27" s="265">
        <v>0</v>
      </c>
      <c r="T27" s="552">
        <v>0</v>
      </c>
    </row>
    <row r="28" spans="3:20" x14ac:dyDescent="0.2">
      <c r="C28" s="23"/>
      <c r="D28" s="106"/>
      <c r="E28" s="804"/>
      <c r="F28" s="625" t="s">
        <v>508</v>
      </c>
      <c r="G28" s="122"/>
      <c r="H28" s="123"/>
      <c r="I28" s="124"/>
      <c r="J28" s="637">
        <v>3641</v>
      </c>
      <c r="K28" s="637">
        <v>3387</v>
      </c>
      <c r="L28" s="637">
        <v>3334</v>
      </c>
      <c r="M28" s="637">
        <v>3083</v>
      </c>
      <c r="N28" s="637">
        <v>2702</v>
      </c>
      <c r="O28" s="637">
        <v>2373</v>
      </c>
      <c r="P28" s="636">
        <v>2321</v>
      </c>
      <c r="Q28" s="636">
        <v>2426</v>
      </c>
      <c r="R28" s="636">
        <v>2663</v>
      </c>
      <c r="S28" s="636">
        <v>3077</v>
      </c>
      <c r="T28" s="638">
        <v>3365</v>
      </c>
    </row>
    <row r="29" spans="3:20" ht="13.9" customHeight="1" x14ac:dyDescent="0.2">
      <c r="C29" s="23"/>
      <c r="D29" s="106"/>
      <c r="E29" s="804"/>
      <c r="F29" s="802" t="s">
        <v>18</v>
      </c>
      <c r="G29" s="563" t="s">
        <v>436</v>
      </c>
      <c r="H29" s="564"/>
      <c r="I29" s="147"/>
      <c r="J29" s="377">
        <v>2736</v>
      </c>
      <c r="K29" s="377">
        <v>2530</v>
      </c>
      <c r="L29" s="377">
        <v>2511</v>
      </c>
      <c r="M29" s="377">
        <v>2333</v>
      </c>
      <c r="N29" s="377">
        <v>2047</v>
      </c>
      <c r="O29" s="377">
        <v>1763</v>
      </c>
      <c r="P29" s="263">
        <v>1739</v>
      </c>
      <c r="Q29" s="263">
        <v>1872</v>
      </c>
      <c r="R29" s="263">
        <v>2056</v>
      </c>
      <c r="S29" s="263">
        <v>2404</v>
      </c>
      <c r="T29" s="551">
        <v>2707</v>
      </c>
    </row>
    <row r="30" spans="3:20" ht="13.5" thickBot="1" x14ac:dyDescent="0.25">
      <c r="C30" s="23"/>
      <c r="D30" s="36"/>
      <c r="E30" s="805"/>
      <c r="F30" s="793"/>
      <c r="G30" s="37" t="s">
        <v>116</v>
      </c>
      <c r="H30" s="38"/>
      <c r="I30" s="39"/>
      <c r="J30" s="642">
        <v>905</v>
      </c>
      <c r="K30" s="642">
        <v>857</v>
      </c>
      <c r="L30" s="642">
        <v>823</v>
      </c>
      <c r="M30" s="642">
        <v>750</v>
      </c>
      <c r="N30" s="642">
        <v>655</v>
      </c>
      <c r="O30" s="642">
        <v>610</v>
      </c>
      <c r="P30" s="641">
        <v>582</v>
      </c>
      <c r="Q30" s="641">
        <v>554</v>
      </c>
      <c r="R30" s="641">
        <v>607</v>
      </c>
      <c r="S30" s="641">
        <v>673</v>
      </c>
      <c r="T30" s="643">
        <v>658</v>
      </c>
    </row>
    <row r="31" spans="3:20" x14ac:dyDescent="0.2">
      <c r="C31" s="23"/>
      <c r="D31" s="96"/>
      <c r="E31" s="97" t="s">
        <v>64</v>
      </c>
      <c r="F31" s="97"/>
      <c r="G31" s="97"/>
      <c r="H31" s="98"/>
      <c r="I31" s="117"/>
      <c r="J31" s="382">
        <v>6243</v>
      </c>
      <c r="K31" s="382">
        <v>6263</v>
      </c>
      <c r="L31" s="382">
        <v>5936</v>
      </c>
      <c r="M31" s="382">
        <v>5678</v>
      </c>
      <c r="N31" s="382">
        <v>5305</v>
      </c>
      <c r="O31" s="382">
        <v>5231</v>
      </c>
      <c r="P31" s="269">
        <v>5257</v>
      </c>
      <c r="Q31" s="269">
        <v>5330</v>
      </c>
      <c r="R31" s="269">
        <v>5645</v>
      </c>
      <c r="S31" s="269">
        <v>6190</v>
      </c>
      <c r="T31" s="545">
        <v>6404</v>
      </c>
    </row>
    <row r="32" spans="3:20" ht="13.9" customHeight="1" x14ac:dyDescent="0.2">
      <c r="C32" s="23"/>
      <c r="D32" s="118"/>
      <c r="E32" s="789" t="s">
        <v>18</v>
      </c>
      <c r="F32" s="625" t="s">
        <v>115</v>
      </c>
      <c r="G32" s="122"/>
      <c r="H32" s="123"/>
      <c r="I32" s="124"/>
      <c r="J32" s="634">
        <v>4051</v>
      </c>
      <c r="K32" s="634">
        <v>4250</v>
      </c>
      <c r="L32" s="634">
        <v>4063</v>
      </c>
      <c r="M32" s="634">
        <v>3925</v>
      </c>
      <c r="N32" s="634">
        <v>3615</v>
      </c>
      <c r="O32" s="634">
        <v>3559</v>
      </c>
      <c r="P32" s="633">
        <v>3458</v>
      </c>
      <c r="Q32" s="633">
        <v>3339</v>
      </c>
      <c r="R32" s="633">
        <v>3413</v>
      </c>
      <c r="S32" s="633">
        <v>3484</v>
      </c>
      <c r="T32" s="635">
        <v>3431</v>
      </c>
    </row>
    <row r="33" spans="3:20" ht="12.75" customHeight="1" x14ac:dyDescent="0.2">
      <c r="C33" s="23"/>
      <c r="D33" s="106"/>
      <c r="E33" s="804"/>
      <c r="F33" s="802" t="s">
        <v>18</v>
      </c>
      <c r="G33" s="563" t="s">
        <v>58</v>
      </c>
      <c r="H33" s="564"/>
      <c r="I33" s="147"/>
      <c r="J33" s="383">
        <v>0</v>
      </c>
      <c r="K33" s="383">
        <v>0</v>
      </c>
      <c r="L33" s="383">
        <v>0</v>
      </c>
      <c r="M33" s="383">
        <v>0</v>
      </c>
      <c r="N33" s="383">
        <v>0</v>
      </c>
      <c r="O33" s="383">
        <v>0</v>
      </c>
      <c r="P33" s="267">
        <v>0</v>
      </c>
      <c r="Q33" s="267">
        <v>0</v>
      </c>
      <c r="R33" s="267">
        <v>0</v>
      </c>
      <c r="S33" s="267">
        <v>0</v>
      </c>
      <c r="T33" s="546">
        <v>0</v>
      </c>
    </row>
    <row r="34" spans="3:20" x14ac:dyDescent="0.2">
      <c r="C34" s="23"/>
      <c r="D34" s="106"/>
      <c r="E34" s="804"/>
      <c r="F34" s="792"/>
      <c r="G34" s="563" t="s">
        <v>510</v>
      </c>
      <c r="H34" s="564"/>
      <c r="I34" s="147"/>
      <c r="J34" s="378">
        <v>0</v>
      </c>
      <c r="K34" s="378">
        <v>0</v>
      </c>
      <c r="L34" s="378">
        <v>0</v>
      </c>
      <c r="M34" s="378">
        <v>0</v>
      </c>
      <c r="N34" s="378">
        <v>0</v>
      </c>
      <c r="O34" s="378">
        <v>0</v>
      </c>
      <c r="P34" s="264">
        <v>0</v>
      </c>
      <c r="Q34" s="264">
        <v>0</v>
      </c>
      <c r="R34" s="264">
        <v>0</v>
      </c>
      <c r="S34" s="264">
        <v>0</v>
      </c>
      <c r="T34" s="547">
        <v>0</v>
      </c>
    </row>
    <row r="35" spans="3:20" x14ac:dyDescent="0.2">
      <c r="C35" s="23"/>
      <c r="D35" s="106"/>
      <c r="E35" s="804"/>
      <c r="F35" s="792"/>
      <c r="G35" s="110" t="s">
        <v>61</v>
      </c>
      <c r="H35" s="32"/>
      <c r="I35" s="33"/>
      <c r="J35" s="384">
        <v>3951</v>
      </c>
      <c r="K35" s="384">
        <v>4153</v>
      </c>
      <c r="L35" s="384">
        <v>3979</v>
      </c>
      <c r="M35" s="384">
        <v>3855</v>
      </c>
      <c r="N35" s="384">
        <v>3541</v>
      </c>
      <c r="O35" s="384">
        <v>3492</v>
      </c>
      <c r="P35" s="268">
        <v>3382</v>
      </c>
      <c r="Q35" s="268">
        <v>3273</v>
      </c>
      <c r="R35" s="268">
        <v>3338</v>
      </c>
      <c r="S35" s="268">
        <v>3399</v>
      </c>
      <c r="T35" s="548">
        <v>3318</v>
      </c>
    </row>
    <row r="36" spans="3:20" x14ac:dyDescent="0.2">
      <c r="C36" s="23"/>
      <c r="D36" s="106"/>
      <c r="E36" s="804"/>
      <c r="F36" s="803"/>
      <c r="G36" s="563" t="s">
        <v>60</v>
      </c>
      <c r="H36" s="564"/>
      <c r="I36" s="147"/>
      <c r="J36" s="379">
        <v>100</v>
      </c>
      <c r="K36" s="379">
        <v>97</v>
      </c>
      <c r="L36" s="379">
        <v>84</v>
      </c>
      <c r="M36" s="379">
        <v>70</v>
      </c>
      <c r="N36" s="379">
        <v>74</v>
      </c>
      <c r="O36" s="379">
        <v>67</v>
      </c>
      <c r="P36" s="265">
        <v>76</v>
      </c>
      <c r="Q36" s="265">
        <v>66</v>
      </c>
      <c r="R36" s="265">
        <v>75</v>
      </c>
      <c r="S36" s="265">
        <v>85</v>
      </c>
      <c r="T36" s="552">
        <v>113</v>
      </c>
    </row>
    <row r="37" spans="3:20" x14ac:dyDescent="0.2">
      <c r="C37" s="23"/>
      <c r="D37" s="106"/>
      <c r="E37" s="804"/>
      <c r="F37" s="625" t="s">
        <v>508</v>
      </c>
      <c r="G37" s="122"/>
      <c r="H37" s="123"/>
      <c r="I37" s="124"/>
      <c r="J37" s="637">
        <v>2192</v>
      </c>
      <c r="K37" s="637">
        <v>2013</v>
      </c>
      <c r="L37" s="637">
        <v>1873</v>
      </c>
      <c r="M37" s="637">
        <v>1753</v>
      </c>
      <c r="N37" s="637">
        <v>1690</v>
      </c>
      <c r="O37" s="637">
        <v>1672</v>
      </c>
      <c r="P37" s="636">
        <v>1799</v>
      </c>
      <c r="Q37" s="636">
        <v>1991</v>
      </c>
      <c r="R37" s="636">
        <v>2232</v>
      </c>
      <c r="S37" s="636">
        <v>2706</v>
      </c>
      <c r="T37" s="638">
        <v>2973</v>
      </c>
    </row>
    <row r="38" spans="3:20" ht="13.9" customHeight="1" x14ac:dyDescent="0.2">
      <c r="C38" s="23"/>
      <c r="D38" s="106"/>
      <c r="E38" s="804"/>
      <c r="F38" s="802" t="s">
        <v>18</v>
      </c>
      <c r="G38" s="563" t="s">
        <v>436</v>
      </c>
      <c r="H38" s="564"/>
      <c r="I38" s="147"/>
      <c r="J38" s="377">
        <v>1778</v>
      </c>
      <c r="K38" s="377">
        <v>1567</v>
      </c>
      <c r="L38" s="377">
        <v>1376</v>
      </c>
      <c r="M38" s="377">
        <v>1250</v>
      </c>
      <c r="N38" s="377">
        <v>1127</v>
      </c>
      <c r="O38" s="377">
        <v>1089</v>
      </c>
      <c r="P38" s="263">
        <v>1178</v>
      </c>
      <c r="Q38" s="263">
        <v>1350</v>
      </c>
      <c r="R38" s="263">
        <v>1575</v>
      </c>
      <c r="S38" s="263">
        <v>2062</v>
      </c>
      <c r="T38" s="551">
        <v>2371</v>
      </c>
    </row>
    <row r="39" spans="3:20" ht="13.5" thickBot="1" x14ac:dyDescent="0.25">
      <c r="C39" s="23"/>
      <c r="D39" s="36"/>
      <c r="E39" s="805"/>
      <c r="F39" s="793"/>
      <c r="G39" s="37" t="s">
        <v>116</v>
      </c>
      <c r="H39" s="38"/>
      <c r="I39" s="39"/>
      <c r="J39" s="642">
        <v>414</v>
      </c>
      <c r="K39" s="642">
        <v>446</v>
      </c>
      <c r="L39" s="642">
        <v>497</v>
      </c>
      <c r="M39" s="642">
        <v>503</v>
      </c>
      <c r="N39" s="642">
        <v>563</v>
      </c>
      <c r="O39" s="642">
        <v>583</v>
      </c>
      <c r="P39" s="641">
        <v>621</v>
      </c>
      <c r="Q39" s="641">
        <v>641</v>
      </c>
      <c r="R39" s="641">
        <v>657</v>
      </c>
      <c r="S39" s="641">
        <v>644</v>
      </c>
      <c r="T39" s="643">
        <v>602</v>
      </c>
    </row>
    <row r="40" spans="3:20" ht="13.5" thickBot="1" x14ac:dyDescent="0.25">
      <c r="C40" s="23"/>
      <c r="D40" s="42" t="s">
        <v>356</v>
      </c>
      <c r="E40" s="43"/>
      <c r="F40" s="43"/>
      <c r="G40" s="43"/>
      <c r="H40" s="43"/>
      <c r="I40" s="43"/>
      <c r="J40" s="640"/>
      <c r="K40" s="640"/>
      <c r="L40" s="640"/>
      <c r="M40" s="640"/>
      <c r="N40" s="640"/>
      <c r="O40" s="640"/>
      <c r="P40" s="604"/>
      <c r="Q40" s="604"/>
      <c r="R40" s="604"/>
      <c r="S40" s="604"/>
      <c r="T40" s="606"/>
    </row>
    <row r="41" spans="3:20" x14ac:dyDescent="0.2">
      <c r="C41" s="23"/>
      <c r="D41" s="96"/>
      <c r="E41" s="97" t="s">
        <v>56</v>
      </c>
      <c r="F41" s="97"/>
      <c r="G41" s="97"/>
      <c r="H41" s="98"/>
      <c r="I41" s="117"/>
      <c r="J41" s="382">
        <v>8380</v>
      </c>
      <c r="K41" s="382">
        <v>8408</v>
      </c>
      <c r="L41" s="382">
        <v>7593</v>
      </c>
      <c r="M41" s="382">
        <v>7043</v>
      </c>
      <c r="N41" s="382">
        <v>6109</v>
      </c>
      <c r="O41" s="382">
        <v>5688</v>
      </c>
      <c r="P41" s="269">
        <v>5341</v>
      </c>
      <c r="Q41" s="269">
        <v>5728</v>
      </c>
      <c r="R41" s="269">
        <v>5867</v>
      </c>
      <c r="S41" s="269">
        <v>7034</v>
      </c>
      <c r="T41" s="545">
        <v>6772</v>
      </c>
    </row>
    <row r="42" spans="3:20" ht="13.9" customHeight="1" x14ac:dyDescent="0.2">
      <c r="C42" s="23"/>
      <c r="D42" s="118"/>
      <c r="E42" s="789" t="s">
        <v>18</v>
      </c>
      <c r="F42" s="625" t="s">
        <v>115</v>
      </c>
      <c r="G42" s="122"/>
      <c r="H42" s="123"/>
      <c r="I42" s="124"/>
      <c r="J42" s="634">
        <v>6313</v>
      </c>
      <c r="K42" s="634">
        <v>6393</v>
      </c>
      <c r="L42" s="634">
        <v>5582</v>
      </c>
      <c r="M42" s="634">
        <v>5237</v>
      </c>
      <c r="N42" s="634">
        <v>4511</v>
      </c>
      <c r="O42" s="634">
        <v>4102</v>
      </c>
      <c r="P42" s="633">
        <v>3572</v>
      </c>
      <c r="Q42" s="633">
        <v>3858</v>
      </c>
      <c r="R42" s="633">
        <v>3873</v>
      </c>
      <c r="S42" s="633">
        <v>4341</v>
      </c>
      <c r="T42" s="635">
        <v>4005</v>
      </c>
    </row>
    <row r="43" spans="3:20" ht="12.75" customHeight="1" x14ac:dyDescent="0.2">
      <c r="C43" s="23"/>
      <c r="D43" s="106"/>
      <c r="E43" s="804"/>
      <c r="F43" s="802" t="s">
        <v>18</v>
      </c>
      <c r="G43" s="563" t="s">
        <v>58</v>
      </c>
      <c r="H43" s="564"/>
      <c r="I43" s="147"/>
      <c r="J43" s="383">
        <v>0</v>
      </c>
      <c r="K43" s="383">
        <v>0</v>
      </c>
      <c r="L43" s="383">
        <v>0</v>
      </c>
      <c r="M43" s="383">
        <v>0</v>
      </c>
      <c r="N43" s="383">
        <v>0</v>
      </c>
      <c r="O43" s="383">
        <v>0</v>
      </c>
      <c r="P43" s="267">
        <v>0</v>
      </c>
      <c r="Q43" s="267">
        <v>0</v>
      </c>
      <c r="R43" s="267">
        <v>0</v>
      </c>
      <c r="S43" s="267">
        <v>0</v>
      </c>
      <c r="T43" s="546">
        <v>0</v>
      </c>
    </row>
    <row r="44" spans="3:20" x14ac:dyDescent="0.2">
      <c r="C44" s="23"/>
      <c r="D44" s="106"/>
      <c r="E44" s="804"/>
      <c r="F44" s="792"/>
      <c r="G44" s="563" t="s">
        <v>510</v>
      </c>
      <c r="H44" s="564"/>
      <c r="I44" s="147"/>
      <c r="J44" s="378">
        <v>0</v>
      </c>
      <c r="K44" s="378">
        <v>0</v>
      </c>
      <c r="L44" s="378">
        <v>0</v>
      </c>
      <c r="M44" s="378">
        <v>0</v>
      </c>
      <c r="N44" s="378">
        <v>0</v>
      </c>
      <c r="O44" s="378">
        <v>0</v>
      </c>
      <c r="P44" s="264">
        <v>0</v>
      </c>
      <c r="Q44" s="264">
        <v>0</v>
      </c>
      <c r="R44" s="264">
        <v>0</v>
      </c>
      <c r="S44" s="264">
        <v>0</v>
      </c>
      <c r="T44" s="547">
        <v>0</v>
      </c>
    </row>
    <row r="45" spans="3:20" x14ac:dyDescent="0.2">
      <c r="C45" s="23"/>
      <c r="D45" s="106"/>
      <c r="E45" s="804"/>
      <c r="F45" s="792"/>
      <c r="G45" s="110" t="s">
        <v>61</v>
      </c>
      <c r="H45" s="32"/>
      <c r="I45" s="33"/>
      <c r="J45" s="384">
        <v>6292</v>
      </c>
      <c r="K45" s="384">
        <v>6365</v>
      </c>
      <c r="L45" s="384">
        <v>5560</v>
      </c>
      <c r="M45" s="384">
        <v>5224</v>
      </c>
      <c r="N45" s="384">
        <v>4478</v>
      </c>
      <c r="O45" s="384">
        <v>4076</v>
      </c>
      <c r="P45" s="268">
        <v>3542</v>
      </c>
      <c r="Q45" s="268">
        <v>3834</v>
      </c>
      <c r="R45" s="268">
        <v>3842</v>
      </c>
      <c r="S45" s="268">
        <v>4303</v>
      </c>
      <c r="T45" s="548">
        <v>3957</v>
      </c>
    </row>
    <row r="46" spans="3:20" x14ac:dyDescent="0.2">
      <c r="C46" s="23"/>
      <c r="D46" s="106"/>
      <c r="E46" s="804"/>
      <c r="F46" s="803"/>
      <c r="G46" s="563" t="s">
        <v>60</v>
      </c>
      <c r="H46" s="564"/>
      <c r="I46" s="147"/>
      <c r="J46" s="379">
        <v>21</v>
      </c>
      <c r="K46" s="379">
        <v>28</v>
      </c>
      <c r="L46" s="379">
        <v>22</v>
      </c>
      <c r="M46" s="379">
        <v>13</v>
      </c>
      <c r="N46" s="379">
        <v>33</v>
      </c>
      <c r="O46" s="379">
        <v>26</v>
      </c>
      <c r="P46" s="265">
        <v>30</v>
      </c>
      <c r="Q46" s="265">
        <v>24</v>
      </c>
      <c r="R46" s="265">
        <v>31</v>
      </c>
      <c r="S46" s="265">
        <v>38</v>
      </c>
      <c r="T46" s="552">
        <v>48</v>
      </c>
    </row>
    <row r="47" spans="3:20" x14ac:dyDescent="0.2">
      <c r="C47" s="23"/>
      <c r="D47" s="106"/>
      <c r="E47" s="804"/>
      <c r="F47" s="625" t="s">
        <v>508</v>
      </c>
      <c r="G47" s="122"/>
      <c r="H47" s="123"/>
      <c r="I47" s="124"/>
      <c r="J47" s="637">
        <v>2067</v>
      </c>
      <c r="K47" s="637">
        <v>2015</v>
      </c>
      <c r="L47" s="637">
        <v>2011</v>
      </c>
      <c r="M47" s="637">
        <v>1806</v>
      </c>
      <c r="N47" s="637">
        <v>1598</v>
      </c>
      <c r="O47" s="637">
        <v>1586</v>
      </c>
      <c r="P47" s="636">
        <v>1769</v>
      </c>
      <c r="Q47" s="636">
        <v>1870</v>
      </c>
      <c r="R47" s="636">
        <v>1994</v>
      </c>
      <c r="S47" s="636">
        <v>2693</v>
      </c>
      <c r="T47" s="638">
        <v>2767</v>
      </c>
    </row>
    <row r="48" spans="3:20" ht="13.9" customHeight="1" x14ac:dyDescent="0.2">
      <c r="C48" s="23"/>
      <c r="D48" s="106"/>
      <c r="E48" s="804"/>
      <c r="F48" s="802" t="s">
        <v>18</v>
      </c>
      <c r="G48" s="563" t="s">
        <v>436</v>
      </c>
      <c r="H48" s="564"/>
      <c r="I48" s="147"/>
      <c r="J48" s="377">
        <v>1496</v>
      </c>
      <c r="K48" s="377">
        <v>1492</v>
      </c>
      <c r="L48" s="377">
        <v>1435</v>
      </c>
      <c r="M48" s="377">
        <v>1300</v>
      </c>
      <c r="N48" s="377">
        <v>1064</v>
      </c>
      <c r="O48" s="377">
        <v>1061</v>
      </c>
      <c r="P48" s="263">
        <v>1270</v>
      </c>
      <c r="Q48" s="263">
        <v>1368</v>
      </c>
      <c r="R48" s="263">
        <v>1443</v>
      </c>
      <c r="S48" s="263">
        <v>2133</v>
      </c>
      <c r="T48" s="551">
        <v>2265</v>
      </c>
    </row>
    <row r="49" spans="3:20" ht="13.5" thickBot="1" x14ac:dyDescent="0.25">
      <c r="C49" s="23"/>
      <c r="D49" s="36"/>
      <c r="E49" s="805"/>
      <c r="F49" s="793"/>
      <c r="G49" s="37" t="s">
        <v>116</v>
      </c>
      <c r="H49" s="38"/>
      <c r="I49" s="39"/>
      <c r="J49" s="642">
        <v>571</v>
      </c>
      <c r="K49" s="642">
        <v>523</v>
      </c>
      <c r="L49" s="642">
        <v>576</v>
      </c>
      <c r="M49" s="642">
        <v>506</v>
      </c>
      <c r="N49" s="642">
        <v>534</v>
      </c>
      <c r="O49" s="642">
        <v>525</v>
      </c>
      <c r="P49" s="641">
        <v>499</v>
      </c>
      <c r="Q49" s="641">
        <v>502</v>
      </c>
      <c r="R49" s="641">
        <v>551</v>
      </c>
      <c r="S49" s="641">
        <v>560</v>
      </c>
      <c r="T49" s="643">
        <v>502</v>
      </c>
    </row>
    <row r="50" spans="3:20" x14ac:dyDescent="0.2">
      <c r="C50" s="23"/>
      <c r="D50" s="96"/>
      <c r="E50" s="97" t="s">
        <v>117</v>
      </c>
      <c r="F50" s="97"/>
      <c r="G50" s="97"/>
      <c r="H50" s="98"/>
      <c r="I50" s="117"/>
      <c r="J50" s="382">
        <v>6018</v>
      </c>
      <c r="K50" s="382">
        <v>5929</v>
      </c>
      <c r="L50" s="382">
        <v>5401</v>
      </c>
      <c r="M50" s="382">
        <v>4842</v>
      </c>
      <c r="N50" s="382">
        <v>4100</v>
      </c>
      <c r="O50" s="382">
        <v>3582</v>
      </c>
      <c r="P50" s="269">
        <v>3275</v>
      </c>
      <c r="Q50" s="269">
        <v>3563</v>
      </c>
      <c r="R50" s="269">
        <v>3620</v>
      </c>
      <c r="S50" s="269">
        <v>4334</v>
      </c>
      <c r="T50" s="545">
        <v>4231</v>
      </c>
    </row>
    <row r="51" spans="3:20" ht="13.9" customHeight="1" x14ac:dyDescent="0.2">
      <c r="C51" s="23"/>
      <c r="D51" s="118"/>
      <c r="E51" s="789" t="s">
        <v>18</v>
      </c>
      <c r="F51" s="625" t="s">
        <v>115</v>
      </c>
      <c r="G51" s="122"/>
      <c r="H51" s="123"/>
      <c r="I51" s="124"/>
      <c r="J51" s="634">
        <v>4590</v>
      </c>
      <c r="K51" s="634">
        <v>4615</v>
      </c>
      <c r="L51" s="634">
        <v>4099</v>
      </c>
      <c r="M51" s="634">
        <v>3679</v>
      </c>
      <c r="N51" s="634">
        <v>3082</v>
      </c>
      <c r="O51" s="634">
        <v>2654</v>
      </c>
      <c r="P51" s="633">
        <v>2267</v>
      </c>
      <c r="Q51" s="633">
        <v>2514</v>
      </c>
      <c r="R51" s="633">
        <v>2485</v>
      </c>
      <c r="S51" s="633">
        <v>2875</v>
      </c>
      <c r="T51" s="635">
        <v>2712</v>
      </c>
    </row>
    <row r="52" spans="3:20" ht="12.75" customHeight="1" x14ac:dyDescent="0.2">
      <c r="C52" s="23"/>
      <c r="D52" s="106"/>
      <c r="E52" s="804"/>
      <c r="F52" s="802" t="s">
        <v>18</v>
      </c>
      <c r="G52" s="563" t="s">
        <v>58</v>
      </c>
      <c r="H52" s="564"/>
      <c r="I52" s="147"/>
      <c r="J52" s="383">
        <v>0</v>
      </c>
      <c r="K52" s="383">
        <v>0</v>
      </c>
      <c r="L52" s="383">
        <v>0</v>
      </c>
      <c r="M52" s="383">
        <v>0</v>
      </c>
      <c r="N52" s="383">
        <v>0</v>
      </c>
      <c r="O52" s="383">
        <v>0</v>
      </c>
      <c r="P52" s="267">
        <v>0</v>
      </c>
      <c r="Q52" s="267">
        <v>0</v>
      </c>
      <c r="R52" s="267">
        <v>0</v>
      </c>
      <c r="S52" s="267">
        <v>0</v>
      </c>
      <c r="T52" s="546">
        <v>0</v>
      </c>
    </row>
    <row r="53" spans="3:20" x14ac:dyDescent="0.2">
      <c r="C53" s="23"/>
      <c r="D53" s="106"/>
      <c r="E53" s="804"/>
      <c r="F53" s="792"/>
      <c r="G53" s="563" t="s">
        <v>510</v>
      </c>
      <c r="H53" s="564"/>
      <c r="I53" s="147"/>
      <c r="J53" s="378">
        <v>0</v>
      </c>
      <c r="K53" s="378">
        <v>0</v>
      </c>
      <c r="L53" s="378">
        <v>0</v>
      </c>
      <c r="M53" s="378">
        <v>0</v>
      </c>
      <c r="N53" s="378">
        <v>0</v>
      </c>
      <c r="O53" s="378">
        <v>0</v>
      </c>
      <c r="P53" s="264">
        <v>0</v>
      </c>
      <c r="Q53" s="264">
        <v>0</v>
      </c>
      <c r="R53" s="264">
        <v>0</v>
      </c>
      <c r="S53" s="264">
        <v>0</v>
      </c>
      <c r="T53" s="547">
        <v>0</v>
      </c>
    </row>
    <row r="54" spans="3:20" x14ac:dyDescent="0.2">
      <c r="C54" s="23"/>
      <c r="D54" s="106"/>
      <c r="E54" s="804"/>
      <c r="F54" s="792"/>
      <c r="G54" s="110" t="s">
        <v>61</v>
      </c>
      <c r="H54" s="32"/>
      <c r="I54" s="33"/>
      <c r="J54" s="384">
        <v>4590</v>
      </c>
      <c r="K54" s="384">
        <v>4615</v>
      </c>
      <c r="L54" s="384">
        <v>4099</v>
      </c>
      <c r="M54" s="384">
        <v>3679</v>
      </c>
      <c r="N54" s="384">
        <v>3082</v>
      </c>
      <c r="O54" s="384">
        <v>2654</v>
      </c>
      <c r="P54" s="268">
        <v>2267</v>
      </c>
      <c r="Q54" s="268">
        <v>2514</v>
      </c>
      <c r="R54" s="268">
        <v>2485</v>
      </c>
      <c r="S54" s="268">
        <v>2875</v>
      </c>
      <c r="T54" s="548">
        <v>2712</v>
      </c>
    </row>
    <row r="55" spans="3:20" x14ac:dyDescent="0.2">
      <c r="C55" s="23"/>
      <c r="D55" s="106"/>
      <c r="E55" s="804"/>
      <c r="F55" s="803"/>
      <c r="G55" s="563" t="s">
        <v>60</v>
      </c>
      <c r="H55" s="564"/>
      <c r="I55" s="147"/>
      <c r="J55" s="379">
        <v>0</v>
      </c>
      <c r="K55" s="379">
        <v>0</v>
      </c>
      <c r="L55" s="379">
        <v>0</v>
      </c>
      <c r="M55" s="379">
        <v>0</v>
      </c>
      <c r="N55" s="379">
        <v>0</v>
      </c>
      <c r="O55" s="379">
        <v>0</v>
      </c>
      <c r="P55" s="265">
        <v>0</v>
      </c>
      <c r="Q55" s="265">
        <v>0</v>
      </c>
      <c r="R55" s="265">
        <v>0</v>
      </c>
      <c r="S55" s="265">
        <v>0</v>
      </c>
      <c r="T55" s="552">
        <v>0</v>
      </c>
    </row>
    <row r="56" spans="3:20" x14ac:dyDescent="0.2">
      <c r="C56" s="23"/>
      <c r="D56" s="106"/>
      <c r="E56" s="804"/>
      <c r="F56" s="625" t="s">
        <v>508</v>
      </c>
      <c r="G56" s="122"/>
      <c r="H56" s="123"/>
      <c r="I56" s="124"/>
      <c r="J56" s="637">
        <v>1428</v>
      </c>
      <c r="K56" s="637">
        <v>1314</v>
      </c>
      <c r="L56" s="637">
        <v>1302</v>
      </c>
      <c r="M56" s="637">
        <v>1163</v>
      </c>
      <c r="N56" s="637">
        <v>1018</v>
      </c>
      <c r="O56" s="637">
        <v>928</v>
      </c>
      <c r="P56" s="636">
        <v>1008</v>
      </c>
      <c r="Q56" s="636">
        <v>1049</v>
      </c>
      <c r="R56" s="636">
        <v>1135</v>
      </c>
      <c r="S56" s="636">
        <v>1459</v>
      </c>
      <c r="T56" s="638">
        <v>1519</v>
      </c>
    </row>
    <row r="57" spans="3:20" ht="13.9" customHeight="1" x14ac:dyDescent="0.2">
      <c r="C57" s="23"/>
      <c r="D57" s="106"/>
      <c r="E57" s="804"/>
      <c r="F57" s="802" t="s">
        <v>18</v>
      </c>
      <c r="G57" s="563" t="s">
        <v>436</v>
      </c>
      <c r="H57" s="564"/>
      <c r="I57" s="147"/>
      <c r="J57" s="377">
        <v>1034</v>
      </c>
      <c r="K57" s="377">
        <v>972</v>
      </c>
      <c r="L57" s="377">
        <v>970</v>
      </c>
      <c r="M57" s="377">
        <v>875</v>
      </c>
      <c r="N57" s="377">
        <v>749</v>
      </c>
      <c r="O57" s="377">
        <v>683</v>
      </c>
      <c r="P57" s="263">
        <v>783</v>
      </c>
      <c r="Q57" s="263">
        <v>814</v>
      </c>
      <c r="R57" s="263">
        <v>865</v>
      </c>
      <c r="S57" s="263">
        <v>1159</v>
      </c>
      <c r="T57" s="551">
        <v>1251</v>
      </c>
    </row>
    <row r="58" spans="3:20" ht="13.5" thickBot="1" x14ac:dyDescent="0.25">
      <c r="C58" s="23"/>
      <c r="D58" s="36"/>
      <c r="E58" s="805"/>
      <c r="F58" s="793"/>
      <c r="G58" s="37" t="s">
        <v>116</v>
      </c>
      <c r="H58" s="38"/>
      <c r="I58" s="39"/>
      <c r="J58" s="642">
        <v>394</v>
      </c>
      <c r="K58" s="642">
        <v>342</v>
      </c>
      <c r="L58" s="642">
        <v>332</v>
      </c>
      <c r="M58" s="642">
        <v>288</v>
      </c>
      <c r="N58" s="642">
        <v>269</v>
      </c>
      <c r="O58" s="642">
        <v>245</v>
      </c>
      <c r="P58" s="641">
        <v>225</v>
      </c>
      <c r="Q58" s="641">
        <v>235</v>
      </c>
      <c r="R58" s="641">
        <v>270</v>
      </c>
      <c r="S58" s="641">
        <v>300</v>
      </c>
      <c r="T58" s="643">
        <v>268</v>
      </c>
    </row>
    <row r="59" spans="3:20" x14ac:dyDescent="0.2">
      <c r="C59" s="23"/>
      <c r="D59" s="96"/>
      <c r="E59" s="97" t="s">
        <v>64</v>
      </c>
      <c r="F59" s="97"/>
      <c r="G59" s="97"/>
      <c r="H59" s="98"/>
      <c r="I59" s="117"/>
      <c r="J59" s="382">
        <v>2362</v>
      </c>
      <c r="K59" s="382">
        <v>2479</v>
      </c>
      <c r="L59" s="382">
        <v>2192</v>
      </c>
      <c r="M59" s="382">
        <v>2201</v>
      </c>
      <c r="N59" s="382">
        <v>2009</v>
      </c>
      <c r="O59" s="382">
        <v>2106</v>
      </c>
      <c r="P59" s="269">
        <v>2066</v>
      </c>
      <c r="Q59" s="269">
        <v>2165</v>
      </c>
      <c r="R59" s="269">
        <v>2247</v>
      </c>
      <c r="S59" s="269">
        <v>2700</v>
      </c>
      <c r="T59" s="545">
        <v>2541</v>
      </c>
    </row>
    <row r="60" spans="3:20" ht="13.9" customHeight="1" x14ac:dyDescent="0.2">
      <c r="C60" s="23"/>
      <c r="D60" s="118"/>
      <c r="E60" s="789" t="s">
        <v>18</v>
      </c>
      <c r="F60" s="625" t="s">
        <v>115</v>
      </c>
      <c r="G60" s="122"/>
      <c r="H60" s="123"/>
      <c r="I60" s="124"/>
      <c r="J60" s="634">
        <v>1723</v>
      </c>
      <c r="K60" s="634">
        <v>1778</v>
      </c>
      <c r="L60" s="634">
        <v>1483</v>
      </c>
      <c r="M60" s="634">
        <v>1558</v>
      </c>
      <c r="N60" s="634">
        <v>1429</v>
      </c>
      <c r="O60" s="634">
        <v>1448</v>
      </c>
      <c r="P60" s="633">
        <v>1305</v>
      </c>
      <c r="Q60" s="633">
        <v>1344</v>
      </c>
      <c r="R60" s="633">
        <v>1388</v>
      </c>
      <c r="S60" s="633">
        <v>1466</v>
      </c>
      <c r="T60" s="635">
        <v>1293</v>
      </c>
    </row>
    <row r="61" spans="3:20" ht="12.75" customHeight="1" x14ac:dyDescent="0.2">
      <c r="C61" s="23"/>
      <c r="D61" s="106"/>
      <c r="E61" s="804"/>
      <c r="F61" s="802" t="s">
        <v>18</v>
      </c>
      <c r="G61" s="563" t="s">
        <v>58</v>
      </c>
      <c r="H61" s="564"/>
      <c r="I61" s="147"/>
      <c r="J61" s="383">
        <v>0</v>
      </c>
      <c r="K61" s="383">
        <v>0</v>
      </c>
      <c r="L61" s="383">
        <v>0</v>
      </c>
      <c r="M61" s="383">
        <v>0</v>
      </c>
      <c r="N61" s="383">
        <v>0</v>
      </c>
      <c r="O61" s="383">
        <v>0</v>
      </c>
      <c r="P61" s="267">
        <v>0</v>
      </c>
      <c r="Q61" s="267">
        <v>0</v>
      </c>
      <c r="R61" s="267">
        <v>0</v>
      </c>
      <c r="S61" s="267">
        <v>0</v>
      </c>
      <c r="T61" s="546">
        <v>0</v>
      </c>
    </row>
    <row r="62" spans="3:20" x14ac:dyDescent="0.2">
      <c r="C62" s="23"/>
      <c r="D62" s="106"/>
      <c r="E62" s="804"/>
      <c r="F62" s="792"/>
      <c r="G62" s="563" t="s">
        <v>510</v>
      </c>
      <c r="H62" s="564"/>
      <c r="I62" s="147"/>
      <c r="J62" s="378">
        <v>0</v>
      </c>
      <c r="K62" s="378">
        <v>0</v>
      </c>
      <c r="L62" s="378">
        <v>0</v>
      </c>
      <c r="M62" s="378">
        <v>0</v>
      </c>
      <c r="N62" s="378">
        <v>0</v>
      </c>
      <c r="O62" s="378">
        <v>0</v>
      </c>
      <c r="P62" s="264">
        <v>0</v>
      </c>
      <c r="Q62" s="264">
        <v>0</v>
      </c>
      <c r="R62" s="264">
        <v>0</v>
      </c>
      <c r="S62" s="264">
        <v>0</v>
      </c>
      <c r="T62" s="547">
        <v>0</v>
      </c>
    </row>
    <row r="63" spans="3:20" x14ac:dyDescent="0.2">
      <c r="C63" s="23"/>
      <c r="D63" s="106"/>
      <c r="E63" s="804"/>
      <c r="F63" s="792"/>
      <c r="G63" s="110" t="s">
        <v>61</v>
      </c>
      <c r="H63" s="32"/>
      <c r="I63" s="33"/>
      <c r="J63" s="384">
        <v>1702</v>
      </c>
      <c r="K63" s="384">
        <v>1750</v>
      </c>
      <c r="L63" s="384">
        <v>1461</v>
      </c>
      <c r="M63" s="384">
        <v>1545</v>
      </c>
      <c r="N63" s="384">
        <v>1396</v>
      </c>
      <c r="O63" s="384">
        <v>1422</v>
      </c>
      <c r="P63" s="268">
        <v>1275</v>
      </c>
      <c r="Q63" s="268">
        <v>1320</v>
      </c>
      <c r="R63" s="268">
        <v>1357</v>
      </c>
      <c r="S63" s="268">
        <v>1428</v>
      </c>
      <c r="T63" s="548">
        <v>1245</v>
      </c>
    </row>
    <row r="64" spans="3:20" x14ac:dyDescent="0.2">
      <c r="C64" s="23"/>
      <c r="D64" s="106"/>
      <c r="E64" s="804"/>
      <c r="F64" s="803"/>
      <c r="G64" s="563" t="s">
        <v>60</v>
      </c>
      <c r="H64" s="564"/>
      <c r="I64" s="147"/>
      <c r="J64" s="379">
        <v>21</v>
      </c>
      <c r="K64" s="379">
        <v>28</v>
      </c>
      <c r="L64" s="379">
        <v>22</v>
      </c>
      <c r="M64" s="379">
        <v>13</v>
      </c>
      <c r="N64" s="379">
        <v>33</v>
      </c>
      <c r="O64" s="379">
        <v>26</v>
      </c>
      <c r="P64" s="265">
        <v>30</v>
      </c>
      <c r="Q64" s="265">
        <v>24</v>
      </c>
      <c r="R64" s="265">
        <v>31</v>
      </c>
      <c r="S64" s="265">
        <v>38</v>
      </c>
      <c r="T64" s="552">
        <v>48</v>
      </c>
    </row>
    <row r="65" spans="3:20" x14ac:dyDescent="0.2">
      <c r="C65" s="23"/>
      <c r="D65" s="106"/>
      <c r="E65" s="804"/>
      <c r="F65" s="625" t="s">
        <v>508</v>
      </c>
      <c r="G65" s="122"/>
      <c r="H65" s="123"/>
      <c r="I65" s="124"/>
      <c r="J65" s="637">
        <v>639</v>
      </c>
      <c r="K65" s="637">
        <v>701</v>
      </c>
      <c r="L65" s="637">
        <v>709</v>
      </c>
      <c r="M65" s="637">
        <v>643</v>
      </c>
      <c r="N65" s="637">
        <v>580</v>
      </c>
      <c r="O65" s="637">
        <v>658</v>
      </c>
      <c r="P65" s="636">
        <v>761</v>
      </c>
      <c r="Q65" s="636">
        <v>821</v>
      </c>
      <c r="R65" s="636">
        <v>859</v>
      </c>
      <c r="S65" s="636">
        <v>1234</v>
      </c>
      <c r="T65" s="638">
        <v>1248</v>
      </c>
    </row>
    <row r="66" spans="3:20" ht="13.9" customHeight="1" x14ac:dyDescent="0.2">
      <c r="C66" s="23"/>
      <c r="D66" s="106"/>
      <c r="E66" s="804"/>
      <c r="F66" s="802" t="s">
        <v>18</v>
      </c>
      <c r="G66" s="563" t="s">
        <v>436</v>
      </c>
      <c r="H66" s="564"/>
      <c r="I66" s="147"/>
      <c r="J66" s="377">
        <v>462</v>
      </c>
      <c r="K66" s="377">
        <v>520</v>
      </c>
      <c r="L66" s="377">
        <v>465</v>
      </c>
      <c r="M66" s="377">
        <v>425</v>
      </c>
      <c r="N66" s="377">
        <v>315</v>
      </c>
      <c r="O66" s="377">
        <v>378</v>
      </c>
      <c r="P66" s="263">
        <v>487</v>
      </c>
      <c r="Q66" s="263">
        <v>554</v>
      </c>
      <c r="R66" s="263">
        <v>578</v>
      </c>
      <c r="S66" s="263">
        <v>974</v>
      </c>
      <c r="T66" s="551">
        <v>1014</v>
      </c>
    </row>
    <row r="67" spans="3:20" ht="13.5" thickBot="1" x14ac:dyDescent="0.25">
      <c r="C67" s="23"/>
      <c r="D67" s="36"/>
      <c r="E67" s="805"/>
      <c r="F67" s="793"/>
      <c r="G67" s="37" t="s">
        <v>116</v>
      </c>
      <c r="H67" s="38"/>
      <c r="I67" s="39"/>
      <c r="J67" s="642">
        <v>177</v>
      </c>
      <c r="K67" s="642">
        <v>181</v>
      </c>
      <c r="L67" s="642">
        <v>244</v>
      </c>
      <c r="M67" s="642">
        <v>218</v>
      </c>
      <c r="N67" s="642">
        <v>265</v>
      </c>
      <c r="O67" s="642">
        <v>280</v>
      </c>
      <c r="P67" s="641">
        <v>274</v>
      </c>
      <c r="Q67" s="641">
        <v>267</v>
      </c>
      <c r="R67" s="641">
        <v>281</v>
      </c>
      <c r="S67" s="641">
        <v>260</v>
      </c>
      <c r="T67" s="643">
        <v>234</v>
      </c>
    </row>
    <row r="68" spans="3:20" ht="13.5" thickBot="1" x14ac:dyDescent="0.25">
      <c r="C68" s="23"/>
      <c r="D68" s="42" t="s">
        <v>357</v>
      </c>
      <c r="E68" s="43"/>
      <c r="F68" s="43"/>
      <c r="G68" s="43"/>
      <c r="H68" s="43"/>
      <c r="I68" s="43"/>
      <c r="J68" s="639"/>
      <c r="K68" s="639"/>
      <c r="L68" s="639"/>
      <c r="M68" s="639"/>
      <c r="N68" s="639"/>
      <c r="O68" s="639"/>
      <c r="P68" s="639"/>
      <c r="Q68" s="639"/>
      <c r="R68" s="639"/>
      <c r="S68" s="639"/>
      <c r="T68" s="605"/>
    </row>
    <row r="69" spans="3:20" x14ac:dyDescent="0.2">
      <c r="C69" s="23"/>
      <c r="D69" s="96"/>
      <c r="E69" s="97" t="s">
        <v>56</v>
      </c>
      <c r="F69" s="97"/>
      <c r="G69" s="97"/>
      <c r="H69" s="98"/>
      <c r="I69" s="117"/>
      <c r="J69" s="376">
        <v>4847</v>
      </c>
      <c r="K69" s="376">
        <v>4507</v>
      </c>
      <c r="L69" s="376">
        <v>4515</v>
      </c>
      <c r="M69" s="376">
        <v>4383</v>
      </c>
      <c r="N69" s="376">
        <v>3970</v>
      </c>
      <c r="O69" s="376">
        <v>3529</v>
      </c>
      <c r="P69" s="376">
        <v>3083</v>
      </c>
      <c r="Q69" s="269">
        <v>2861</v>
      </c>
      <c r="R69" s="269">
        <v>2804</v>
      </c>
      <c r="S69" s="269">
        <v>3123</v>
      </c>
      <c r="T69" s="549" t="s">
        <v>17</v>
      </c>
    </row>
    <row r="70" spans="3:20" ht="13.9" customHeight="1" x14ac:dyDescent="0.2">
      <c r="C70" s="23"/>
      <c r="D70" s="118"/>
      <c r="E70" s="789" t="s">
        <v>18</v>
      </c>
      <c r="F70" s="625" t="s">
        <v>115</v>
      </c>
      <c r="G70" s="122"/>
      <c r="H70" s="123"/>
      <c r="I70" s="124"/>
      <c r="J70" s="634">
        <v>3443</v>
      </c>
      <c r="K70" s="634">
        <v>3287</v>
      </c>
      <c r="L70" s="634">
        <v>3366</v>
      </c>
      <c r="M70" s="634">
        <v>3354</v>
      </c>
      <c r="N70" s="634">
        <v>2975</v>
      </c>
      <c r="O70" s="634">
        <v>2653</v>
      </c>
      <c r="P70" s="633">
        <v>2336</v>
      </c>
      <c r="Q70" s="633">
        <v>2099</v>
      </c>
      <c r="R70" s="633">
        <v>1882</v>
      </c>
      <c r="S70" s="633">
        <v>2038</v>
      </c>
      <c r="T70" s="635" t="s">
        <v>49</v>
      </c>
    </row>
    <row r="71" spans="3:20" ht="12.75" customHeight="1" x14ac:dyDescent="0.2">
      <c r="C71" s="23"/>
      <c r="D71" s="106"/>
      <c r="E71" s="804"/>
      <c r="F71" s="802" t="s">
        <v>18</v>
      </c>
      <c r="G71" s="563" t="s">
        <v>58</v>
      </c>
      <c r="H71" s="564"/>
      <c r="I71" s="147"/>
      <c r="J71" s="383">
        <v>0</v>
      </c>
      <c r="K71" s="383">
        <v>0</v>
      </c>
      <c r="L71" s="383">
        <v>0</v>
      </c>
      <c r="M71" s="383">
        <v>0</v>
      </c>
      <c r="N71" s="383">
        <v>0</v>
      </c>
      <c r="O71" s="383">
        <v>0</v>
      </c>
      <c r="P71" s="267">
        <v>0</v>
      </c>
      <c r="Q71" s="267">
        <v>0</v>
      </c>
      <c r="R71" s="267">
        <v>0</v>
      </c>
      <c r="S71" s="267">
        <v>0</v>
      </c>
      <c r="T71" s="546" t="s">
        <v>49</v>
      </c>
    </row>
    <row r="72" spans="3:20" x14ac:dyDescent="0.2">
      <c r="C72" s="23"/>
      <c r="D72" s="106"/>
      <c r="E72" s="804"/>
      <c r="F72" s="792"/>
      <c r="G72" s="563" t="s">
        <v>510</v>
      </c>
      <c r="H72" s="564"/>
      <c r="I72" s="147"/>
      <c r="J72" s="378">
        <v>0</v>
      </c>
      <c r="K72" s="378">
        <v>0</v>
      </c>
      <c r="L72" s="378">
        <v>0</v>
      </c>
      <c r="M72" s="378">
        <v>0</v>
      </c>
      <c r="N72" s="378">
        <v>0</v>
      </c>
      <c r="O72" s="378">
        <v>0</v>
      </c>
      <c r="P72" s="264">
        <v>0</v>
      </c>
      <c r="Q72" s="264">
        <v>0</v>
      </c>
      <c r="R72" s="264">
        <v>0</v>
      </c>
      <c r="S72" s="264">
        <v>0</v>
      </c>
      <c r="T72" s="547" t="s">
        <v>49</v>
      </c>
    </row>
    <row r="73" spans="3:20" x14ac:dyDescent="0.2">
      <c r="C73" s="23"/>
      <c r="D73" s="106"/>
      <c r="E73" s="804"/>
      <c r="F73" s="792"/>
      <c r="G73" s="110" t="s">
        <v>61</v>
      </c>
      <c r="H73" s="32"/>
      <c r="I73" s="33"/>
      <c r="J73" s="384">
        <v>3412</v>
      </c>
      <c r="K73" s="384">
        <v>3255</v>
      </c>
      <c r="L73" s="384">
        <v>3344</v>
      </c>
      <c r="M73" s="384">
        <v>3329</v>
      </c>
      <c r="N73" s="384">
        <v>2953</v>
      </c>
      <c r="O73" s="384">
        <v>2640</v>
      </c>
      <c r="P73" s="268">
        <v>2310</v>
      </c>
      <c r="Q73" s="268">
        <v>2090</v>
      </c>
      <c r="R73" s="268">
        <v>1861</v>
      </c>
      <c r="S73" s="268">
        <v>2020</v>
      </c>
      <c r="T73" s="548" t="s">
        <v>49</v>
      </c>
    </row>
    <row r="74" spans="3:20" x14ac:dyDescent="0.2">
      <c r="C74" s="23"/>
      <c r="D74" s="106"/>
      <c r="E74" s="804"/>
      <c r="F74" s="803"/>
      <c r="G74" s="563" t="s">
        <v>60</v>
      </c>
      <c r="H74" s="564"/>
      <c r="I74" s="147"/>
      <c r="J74" s="379">
        <v>31</v>
      </c>
      <c r="K74" s="379">
        <v>32</v>
      </c>
      <c r="L74" s="379">
        <v>22</v>
      </c>
      <c r="M74" s="379">
        <v>25</v>
      </c>
      <c r="N74" s="379">
        <v>22</v>
      </c>
      <c r="O74" s="379">
        <v>13</v>
      </c>
      <c r="P74" s="265">
        <v>26</v>
      </c>
      <c r="Q74" s="265">
        <v>9</v>
      </c>
      <c r="R74" s="265">
        <v>21</v>
      </c>
      <c r="S74" s="265">
        <v>18</v>
      </c>
      <c r="T74" s="552" t="s">
        <v>49</v>
      </c>
    </row>
    <row r="75" spans="3:20" x14ac:dyDescent="0.2">
      <c r="C75" s="23"/>
      <c r="D75" s="106"/>
      <c r="E75" s="804"/>
      <c r="F75" s="625" t="s">
        <v>508</v>
      </c>
      <c r="G75" s="122"/>
      <c r="H75" s="123"/>
      <c r="I75" s="124"/>
      <c r="J75" s="637">
        <v>1404</v>
      </c>
      <c r="K75" s="637">
        <v>1220</v>
      </c>
      <c r="L75" s="637">
        <v>1149</v>
      </c>
      <c r="M75" s="637">
        <v>1029</v>
      </c>
      <c r="N75" s="637">
        <v>995</v>
      </c>
      <c r="O75" s="637">
        <v>876</v>
      </c>
      <c r="P75" s="636">
        <v>747</v>
      </c>
      <c r="Q75" s="636">
        <v>762</v>
      </c>
      <c r="R75" s="636">
        <v>922</v>
      </c>
      <c r="S75" s="636">
        <v>1085</v>
      </c>
      <c r="T75" s="552" t="s">
        <v>49</v>
      </c>
    </row>
    <row r="76" spans="3:20" ht="13.9" customHeight="1" x14ac:dyDescent="0.2">
      <c r="C76" s="23"/>
      <c r="D76" s="106"/>
      <c r="E76" s="804"/>
      <c r="F76" s="802" t="s">
        <v>18</v>
      </c>
      <c r="G76" s="563" t="s">
        <v>436</v>
      </c>
      <c r="H76" s="564"/>
      <c r="I76" s="147"/>
      <c r="J76" s="377">
        <v>1201</v>
      </c>
      <c r="K76" s="377">
        <v>1025</v>
      </c>
      <c r="L76" s="377">
        <v>963</v>
      </c>
      <c r="M76" s="377">
        <v>800</v>
      </c>
      <c r="N76" s="377">
        <v>762</v>
      </c>
      <c r="O76" s="377">
        <v>720</v>
      </c>
      <c r="P76" s="263">
        <v>575</v>
      </c>
      <c r="Q76" s="263">
        <v>571</v>
      </c>
      <c r="R76" s="263">
        <v>732</v>
      </c>
      <c r="S76" s="263">
        <v>894</v>
      </c>
      <c r="T76" s="551" t="s">
        <v>49</v>
      </c>
    </row>
    <row r="77" spans="3:20" ht="13.5" thickBot="1" x14ac:dyDescent="0.25">
      <c r="C77" s="23"/>
      <c r="D77" s="36"/>
      <c r="E77" s="805"/>
      <c r="F77" s="793"/>
      <c r="G77" s="37" t="s">
        <v>116</v>
      </c>
      <c r="H77" s="38"/>
      <c r="I77" s="39"/>
      <c r="J77" s="642">
        <v>203</v>
      </c>
      <c r="K77" s="642">
        <v>195</v>
      </c>
      <c r="L77" s="642">
        <v>186</v>
      </c>
      <c r="M77" s="642">
        <v>229</v>
      </c>
      <c r="N77" s="642">
        <v>233</v>
      </c>
      <c r="O77" s="642">
        <v>156</v>
      </c>
      <c r="P77" s="641">
        <v>172</v>
      </c>
      <c r="Q77" s="641">
        <v>191</v>
      </c>
      <c r="R77" s="641">
        <v>190</v>
      </c>
      <c r="S77" s="641">
        <v>191</v>
      </c>
      <c r="T77" s="643" t="s">
        <v>49</v>
      </c>
    </row>
    <row r="78" spans="3:20" x14ac:dyDescent="0.2">
      <c r="C78" s="23"/>
      <c r="D78" s="96"/>
      <c r="E78" s="97" t="s">
        <v>117</v>
      </c>
      <c r="F78" s="97"/>
      <c r="G78" s="97"/>
      <c r="H78" s="98"/>
      <c r="I78" s="117"/>
      <c r="J78" s="382">
        <v>3619</v>
      </c>
      <c r="K78" s="382">
        <v>3225</v>
      </c>
      <c r="L78" s="382">
        <v>3299</v>
      </c>
      <c r="M78" s="382">
        <v>3176</v>
      </c>
      <c r="N78" s="382">
        <v>2803</v>
      </c>
      <c r="O78" s="382">
        <v>2448</v>
      </c>
      <c r="P78" s="382">
        <v>2050</v>
      </c>
      <c r="Q78" s="269">
        <v>1851</v>
      </c>
      <c r="R78" s="269">
        <v>1729</v>
      </c>
      <c r="S78" s="269">
        <v>1952</v>
      </c>
      <c r="T78" s="545" t="s">
        <v>17</v>
      </c>
    </row>
    <row r="79" spans="3:20" ht="13.9" customHeight="1" x14ac:dyDescent="0.2">
      <c r="C79" s="23"/>
      <c r="D79" s="118"/>
      <c r="E79" s="789" t="s">
        <v>18</v>
      </c>
      <c r="F79" s="625" t="s">
        <v>115</v>
      </c>
      <c r="G79" s="122"/>
      <c r="H79" s="123"/>
      <c r="I79" s="124"/>
      <c r="J79" s="634">
        <v>2742</v>
      </c>
      <c r="K79" s="634">
        <v>2513</v>
      </c>
      <c r="L79" s="634">
        <v>2558</v>
      </c>
      <c r="M79" s="634">
        <v>2486</v>
      </c>
      <c r="N79" s="634">
        <v>2163</v>
      </c>
      <c r="O79" s="634">
        <v>1916</v>
      </c>
      <c r="P79" s="633">
        <v>1613</v>
      </c>
      <c r="Q79" s="633">
        <v>1409</v>
      </c>
      <c r="R79" s="633">
        <v>1195</v>
      </c>
      <c r="S79" s="633">
        <v>1387</v>
      </c>
      <c r="T79" s="635" t="s">
        <v>49</v>
      </c>
    </row>
    <row r="80" spans="3:20" ht="12.75" customHeight="1" x14ac:dyDescent="0.2">
      <c r="C80" s="23"/>
      <c r="D80" s="106"/>
      <c r="E80" s="804"/>
      <c r="F80" s="802" t="s">
        <v>18</v>
      </c>
      <c r="G80" s="563" t="s">
        <v>58</v>
      </c>
      <c r="H80" s="564"/>
      <c r="I80" s="147"/>
      <c r="J80" s="383">
        <v>0</v>
      </c>
      <c r="K80" s="383">
        <v>0</v>
      </c>
      <c r="L80" s="383">
        <v>0</v>
      </c>
      <c r="M80" s="383">
        <v>0</v>
      </c>
      <c r="N80" s="383">
        <v>0</v>
      </c>
      <c r="O80" s="383">
        <v>0</v>
      </c>
      <c r="P80" s="267">
        <v>0</v>
      </c>
      <c r="Q80" s="267">
        <v>0</v>
      </c>
      <c r="R80" s="267">
        <v>0</v>
      </c>
      <c r="S80" s="267">
        <v>0</v>
      </c>
      <c r="T80" s="546" t="s">
        <v>49</v>
      </c>
    </row>
    <row r="81" spans="3:20" x14ac:dyDescent="0.2">
      <c r="C81" s="23"/>
      <c r="D81" s="106"/>
      <c r="E81" s="804"/>
      <c r="F81" s="792"/>
      <c r="G81" s="563" t="s">
        <v>510</v>
      </c>
      <c r="H81" s="564"/>
      <c r="I81" s="147"/>
      <c r="J81" s="378">
        <v>0</v>
      </c>
      <c r="K81" s="378">
        <v>0</v>
      </c>
      <c r="L81" s="378">
        <v>0</v>
      </c>
      <c r="M81" s="378">
        <v>0</v>
      </c>
      <c r="N81" s="378">
        <v>0</v>
      </c>
      <c r="O81" s="378">
        <v>0</v>
      </c>
      <c r="P81" s="264">
        <v>0</v>
      </c>
      <c r="Q81" s="264">
        <v>0</v>
      </c>
      <c r="R81" s="264">
        <v>0</v>
      </c>
      <c r="S81" s="264">
        <v>0</v>
      </c>
      <c r="T81" s="547" t="s">
        <v>49</v>
      </c>
    </row>
    <row r="82" spans="3:20" x14ac:dyDescent="0.2">
      <c r="C82" s="23"/>
      <c r="D82" s="106"/>
      <c r="E82" s="804"/>
      <c r="F82" s="792"/>
      <c r="G82" s="110" t="s">
        <v>61</v>
      </c>
      <c r="H82" s="32"/>
      <c r="I82" s="33"/>
      <c r="J82" s="384">
        <v>2742</v>
      </c>
      <c r="K82" s="384">
        <v>2513</v>
      </c>
      <c r="L82" s="384">
        <v>2558</v>
      </c>
      <c r="M82" s="384">
        <v>2486</v>
      </c>
      <c r="N82" s="384">
        <v>2163</v>
      </c>
      <c r="O82" s="384">
        <v>1916</v>
      </c>
      <c r="P82" s="268">
        <v>1613</v>
      </c>
      <c r="Q82" s="268">
        <v>1409</v>
      </c>
      <c r="R82" s="268">
        <v>1195</v>
      </c>
      <c r="S82" s="268">
        <v>1387</v>
      </c>
      <c r="T82" s="548" t="s">
        <v>49</v>
      </c>
    </row>
    <row r="83" spans="3:20" x14ac:dyDescent="0.2">
      <c r="C83" s="23"/>
      <c r="D83" s="106"/>
      <c r="E83" s="804"/>
      <c r="F83" s="803"/>
      <c r="G83" s="563" t="s">
        <v>60</v>
      </c>
      <c r="H83" s="564"/>
      <c r="I83" s="147"/>
      <c r="J83" s="379">
        <v>0</v>
      </c>
      <c r="K83" s="379">
        <v>0</v>
      </c>
      <c r="L83" s="379">
        <v>0</v>
      </c>
      <c r="M83" s="379">
        <v>0</v>
      </c>
      <c r="N83" s="379">
        <v>0</v>
      </c>
      <c r="O83" s="379">
        <v>0</v>
      </c>
      <c r="P83" s="265">
        <v>0</v>
      </c>
      <c r="Q83" s="265">
        <v>0</v>
      </c>
      <c r="R83" s="265">
        <v>0</v>
      </c>
      <c r="S83" s="265">
        <v>0</v>
      </c>
      <c r="T83" s="552" t="s">
        <v>49</v>
      </c>
    </row>
    <row r="84" spans="3:20" x14ac:dyDescent="0.2">
      <c r="C84" s="23"/>
      <c r="D84" s="106"/>
      <c r="E84" s="804"/>
      <c r="F84" s="625" t="s">
        <v>508</v>
      </c>
      <c r="G84" s="122"/>
      <c r="H84" s="123"/>
      <c r="I84" s="124"/>
      <c r="J84" s="637">
        <v>877</v>
      </c>
      <c r="K84" s="637">
        <v>712</v>
      </c>
      <c r="L84" s="637">
        <v>741</v>
      </c>
      <c r="M84" s="637">
        <v>690</v>
      </c>
      <c r="N84" s="637">
        <v>640</v>
      </c>
      <c r="O84" s="637">
        <v>532</v>
      </c>
      <c r="P84" s="636">
        <v>437</v>
      </c>
      <c r="Q84" s="636">
        <v>442</v>
      </c>
      <c r="R84" s="636">
        <v>534</v>
      </c>
      <c r="S84" s="636">
        <v>565</v>
      </c>
      <c r="T84" s="552" t="s">
        <v>49</v>
      </c>
    </row>
    <row r="85" spans="3:20" ht="13.9" customHeight="1" x14ac:dyDescent="0.2">
      <c r="C85" s="23"/>
      <c r="D85" s="106"/>
      <c r="E85" s="804"/>
      <c r="F85" s="802" t="s">
        <v>18</v>
      </c>
      <c r="G85" s="563" t="s">
        <v>436</v>
      </c>
      <c r="H85" s="564"/>
      <c r="I85" s="147"/>
      <c r="J85" s="377">
        <v>713</v>
      </c>
      <c r="K85" s="377">
        <v>578</v>
      </c>
      <c r="L85" s="377">
        <v>599</v>
      </c>
      <c r="M85" s="377">
        <v>528</v>
      </c>
      <c r="N85" s="377">
        <v>483</v>
      </c>
      <c r="O85" s="377">
        <v>429</v>
      </c>
      <c r="P85" s="263">
        <v>334</v>
      </c>
      <c r="Q85" s="263">
        <v>340</v>
      </c>
      <c r="R85" s="263">
        <v>422</v>
      </c>
      <c r="S85" s="263">
        <v>464</v>
      </c>
      <c r="T85" s="551" t="s">
        <v>49</v>
      </c>
    </row>
    <row r="86" spans="3:20" ht="13.5" thickBot="1" x14ac:dyDescent="0.25">
      <c r="C86" s="23"/>
      <c r="D86" s="36"/>
      <c r="E86" s="805"/>
      <c r="F86" s="793"/>
      <c r="G86" s="37" t="s">
        <v>116</v>
      </c>
      <c r="H86" s="38"/>
      <c r="I86" s="39"/>
      <c r="J86" s="642">
        <v>164</v>
      </c>
      <c r="K86" s="642">
        <v>134</v>
      </c>
      <c r="L86" s="642">
        <v>142</v>
      </c>
      <c r="M86" s="642">
        <v>162</v>
      </c>
      <c r="N86" s="642">
        <v>157</v>
      </c>
      <c r="O86" s="642">
        <v>103</v>
      </c>
      <c r="P86" s="641">
        <v>103</v>
      </c>
      <c r="Q86" s="641">
        <v>102</v>
      </c>
      <c r="R86" s="641">
        <v>112</v>
      </c>
      <c r="S86" s="641">
        <v>101</v>
      </c>
      <c r="T86" s="643" t="s">
        <v>49</v>
      </c>
    </row>
    <row r="87" spans="3:20" x14ac:dyDescent="0.2">
      <c r="C87" s="23"/>
      <c r="D87" s="96"/>
      <c r="E87" s="97" t="s">
        <v>64</v>
      </c>
      <c r="F87" s="97"/>
      <c r="G87" s="97"/>
      <c r="H87" s="98"/>
      <c r="I87" s="117"/>
      <c r="J87" s="376">
        <v>1228</v>
      </c>
      <c r="K87" s="376">
        <v>1282</v>
      </c>
      <c r="L87" s="376">
        <v>1216</v>
      </c>
      <c r="M87" s="376">
        <v>1207</v>
      </c>
      <c r="N87" s="376">
        <v>1167</v>
      </c>
      <c r="O87" s="376">
        <v>1081</v>
      </c>
      <c r="P87" s="376">
        <v>1033</v>
      </c>
      <c r="Q87" s="272">
        <v>1010</v>
      </c>
      <c r="R87" s="272">
        <v>1075</v>
      </c>
      <c r="S87" s="272">
        <v>1171</v>
      </c>
      <c r="T87" s="549" t="s">
        <v>17</v>
      </c>
    </row>
    <row r="88" spans="3:20" ht="13.9" customHeight="1" x14ac:dyDescent="0.2">
      <c r="C88" s="23"/>
      <c r="D88" s="118"/>
      <c r="E88" s="789" t="s">
        <v>18</v>
      </c>
      <c r="F88" s="625" t="s">
        <v>115</v>
      </c>
      <c r="G88" s="122"/>
      <c r="H88" s="123"/>
      <c r="I88" s="124"/>
      <c r="J88" s="634">
        <v>701</v>
      </c>
      <c r="K88" s="634">
        <v>774</v>
      </c>
      <c r="L88" s="634">
        <v>808</v>
      </c>
      <c r="M88" s="634">
        <v>868</v>
      </c>
      <c r="N88" s="634">
        <v>812</v>
      </c>
      <c r="O88" s="634">
        <v>737</v>
      </c>
      <c r="P88" s="633">
        <v>723</v>
      </c>
      <c r="Q88" s="633">
        <v>690</v>
      </c>
      <c r="R88" s="633">
        <v>687</v>
      </c>
      <c r="S88" s="633">
        <v>651</v>
      </c>
      <c r="T88" s="635" t="s">
        <v>49</v>
      </c>
    </row>
    <row r="89" spans="3:20" ht="12.75" customHeight="1" x14ac:dyDescent="0.2">
      <c r="C89" s="23"/>
      <c r="D89" s="106"/>
      <c r="E89" s="804"/>
      <c r="F89" s="802" t="s">
        <v>18</v>
      </c>
      <c r="G89" s="563" t="s">
        <v>58</v>
      </c>
      <c r="H89" s="564"/>
      <c r="I89" s="147"/>
      <c r="J89" s="383">
        <v>0</v>
      </c>
      <c r="K89" s="383">
        <v>0</v>
      </c>
      <c r="L89" s="383">
        <v>0</v>
      </c>
      <c r="M89" s="383">
        <v>0</v>
      </c>
      <c r="N89" s="383">
        <v>0</v>
      </c>
      <c r="O89" s="383">
        <v>0</v>
      </c>
      <c r="P89" s="267">
        <v>0</v>
      </c>
      <c r="Q89" s="267">
        <v>0</v>
      </c>
      <c r="R89" s="267">
        <v>0</v>
      </c>
      <c r="S89" s="267">
        <v>0</v>
      </c>
      <c r="T89" s="546" t="s">
        <v>49</v>
      </c>
    </row>
    <row r="90" spans="3:20" x14ac:dyDescent="0.2">
      <c r="C90" s="23"/>
      <c r="D90" s="106"/>
      <c r="E90" s="804"/>
      <c r="F90" s="792"/>
      <c r="G90" s="563" t="s">
        <v>510</v>
      </c>
      <c r="H90" s="564"/>
      <c r="I90" s="147"/>
      <c r="J90" s="378">
        <v>0</v>
      </c>
      <c r="K90" s="378">
        <v>0</v>
      </c>
      <c r="L90" s="378">
        <v>0</v>
      </c>
      <c r="M90" s="378">
        <v>0</v>
      </c>
      <c r="N90" s="378">
        <v>0</v>
      </c>
      <c r="O90" s="378">
        <v>0</v>
      </c>
      <c r="P90" s="264">
        <v>0</v>
      </c>
      <c r="Q90" s="264">
        <v>0</v>
      </c>
      <c r="R90" s="264">
        <v>0</v>
      </c>
      <c r="S90" s="264">
        <v>0</v>
      </c>
      <c r="T90" s="547" t="s">
        <v>49</v>
      </c>
    </row>
    <row r="91" spans="3:20" x14ac:dyDescent="0.2">
      <c r="C91" s="23"/>
      <c r="D91" s="106"/>
      <c r="E91" s="804"/>
      <c r="F91" s="792"/>
      <c r="G91" s="110" t="s">
        <v>61</v>
      </c>
      <c r="H91" s="32"/>
      <c r="I91" s="33"/>
      <c r="J91" s="384">
        <v>670</v>
      </c>
      <c r="K91" s="384">
        <v>742</v>
      </c>
      <c r="L91" s="384">
        <v>786</v>
      </c>
      <c r="M91" s="384">
        <v>843</v>
      </c>
      <c r="N91" s="384">
        <v>790</v>
      </c>
      <c r="O91" s="384">
        <v>724</v>
      </c>
      <c r="P91" s="268">
        <v>697</v>
      </c>
      <c r="Q91" s="268">
        <v>681</v>
      </c>
      <c r="R91" s="268">
        <v>666</v>
      </c>
      <c r="S91" s="268">
        <v>633</v>
      </c>
      <c r="T91" s="548" t="s">
        <v>49</v>
      </c>
    </row>
    <row r="92" spans="3:20" x14ac:dyDescent="0.2">
      <c r="C92" s="23"/>
      <c r="D92" s="106"/>
      <c r="E92" s="804"/>
      <c r="F92" s="803"/>
      <c r="G92" s="563" t="s">
        <v>60</v>
      </c>
      <c r="H92" s="564"/>
      <c r="I92" s="147"/>
      <c r="J92" s="379">
        <v>31</v>
      </c>
      <c r="K92" s="379">
        <v>32</v>
      </c>
      <c r="L92" s="379">
        <v>22</v>
      </c>
      <c r="M92" s="379">
        <v>25</v>
      </c>
      <c r="N92" s="379">
        <v>22</v>
      </c>
      <c r="O92" s="379">
        <v>13</v>
      </c>
      <c r="P92" s="265">
        <v>26</v>
      </c>
      <c r="Q92" s="265">
        <v>9</v>
      </c>
      <c r="R92" s="265">
        <v>21</v>
      </c>
      <c r="S92" s="265">
        <v>18</v>
      </c>
      <c r="T92" s="552" t="s">
        <v>49</v>
      </c>
    </row>
    <row r="93" spans="3:20" x14ac:dyDescent="0.2">
      <c r="C93" s="23"/>
      <c r="D93" s="106"/>
      <c r="E93" s="804"/>
      <c r="F93" s="625" t="s">
        <v>508</v>
      </c>
      <c r="G93" s="122"/>
      <c r="H93" s="123"/>
      <c r="I93" s="124"/>
      <c r="J93" s="637">
        <v>527</v>
      </c>
      <c r="K93" s="637">
        <v>508</v>
      </c>
      <c r="L93" s="637">
        <v>408</v>
      </c>
      <c r="M93" s="637">
        <v>339</v>
      </c>
      <c r="N93" s="637">
        <v>355</v>
      </c>
      <c r="O93" s="637">
        <v>344</v>
      </c>
      <c r="P93" s="636">
        <v>310</v>
      </c>
      <c r="Q93" s="636">
        <v>320</v>
      </c>
      <c r="R93" s="636">
        <v>388</v>
      </c>
      <c r="S93" s="636">
        <v>520</v>
      </c>
      <c r="T93" s="552" t="s">
        <v>49</v>
      </c>
    </row>
    <row r="94" spans="3:20" ht="13.9" customHeight="1" x14ac:dyDescent="0.2">
      <c r="C94" s="23"/>
      <c r="D94" s="106"/>
      <c r="E94" s="804"/>
      <c r="F94" s="802" t="s">
        <v>18</v>
      </c>
      <c r="G94" s="563" t="s">
        <v>436</v>
      </c>
      <c r="H94" s="564"/>
      <c r="I94" s="147"/>
      <c r="J94" s="377">
        <v>488</v>
      </c>
      <c r="K94" s="377">
        <v>447</v>
      </c>
      <c r="L94" s="377">
        <v>364</v>
      </c>
      <c r="M94" s="377">
        <v>272</v>
      </c>
      <c r="N94" s="377">
        <v>279</v>
      </c>
      <c r="O94" s="377">
        <v>291</v>
      </c>
      <c r="P94" s="263">
        <v>241</v>
      </c>
      <c r="Q94" s="263">
        <v>231</v>
      </c>
      <c r="R94" s="263">
        <v>310</v>
      </c>
      <c r="S94" s="263">
        <v>430</v>
      </c>
      <c r="T94" s="551" t="s">
        <v>49</v>
      </c>
    </row>
    <row r="95" spans="3:20" ht="13.5" thickBot="1" x14ac:dyDescent="0.25">
      <c r="C95" s="23"/>
      <c r="D95" s="36"/>
      <c r="E95" s="805"/>
      <c r="F95" s="793"/>
      <c r="G95" s="37" t="s">
        <v>116</v>
      </c>
      <c r="H95" s="38"/>
      <c r="I95" s="39"/>
      <c r="J95" s="642">
        <v>39</v>
      </c>
      <c r="K95" s="642">
        <v>61</v>
      </c>
      <c r="L95" s="642">
        <v>44</v>
      </c>
      <c r="M95" s="642">
        <v>67</v>
      </c>
      <c r="N95" s="642">
        <v>76</v>
      </c>
      <c r="O95" s="642">
        <v>53</v>
      </c>
      <c r="P95" s="641">
        <v>69</v>
      </c>
      <c r="Q95" s="641">
        <v>89</v>
      </c>
      <c r="R95" s="641">
        <v>78</v>
      </c>
      <c r="S95" s="641">
        <v>90</v>
      </c>
      <c r="T95" s="643" t="s">
        <v>49</v>
      </c>
    </row>
    <row r="96" spans="3:20" ht="13.5" x14ac:dyDescent="0.25">
      <c r="D96" s="74" t="s">
        <v>204</v>
      </c>
      <c r="E96" s="75"/>
      <c r="F96" s="75"/>
      <c r="G96" s="75"/>
      <c r="H96" s="75"/>
      <c r="I96" s="74"/>
      <c r="J96" s="74"/>
      <c r="K96" s="74"/>
      <c r="L96" s="74"/>
      <c r="M96" s="74"/>
      <c r="N96" s="74"/>
      <c r="O96" s="74"/>
      <c r="P96" s="74"/>
      <c r="Q96" s="74"/>
      <c r="R96" s="74"/>
      <c r="S96" s="74"/>
      <c r="T96" s="65" t="s">
        <v>420</v>
      </c>
    </row>
  </sheetData>
  <mergeCells count="40">
    <mergeCell ref="E51:E58"/>
    <mergeCell ref="F52:F55"/>
    <mergeCell ref="F57:F58"/>
    <mergeCell ref="E14:E21"/>
    <mergeCell ref="F15:F18"/>
    <mergeCell ref="F20:F21"/>
    <mergeCell ref="E32:E39"/>
    <mergeCell ref="E42:E49"/>
    <mergeCell ref="F43:F46"/>
    <mergeCell ref="F48:F49"/>
    <mergeCell ref="F33:F36"/>
    <mergeCell ref="F38:F39"/>
    <mergeCell ref="E23:E30"/>
    <mergeCell ref="F24:F27"/>
    <mergeCell ref="F29:F30"/>
    <mergeCell ref="F89:F92"/>
    <mergeCell ref="F94:F95"/>
    <mergeCell ref="E79:E86"/>
    <mergeCell ref="F80:F83"/>
    <mergeCell ref="F85:F86"/>
    <mergeCell ref="E88:E95"/>
    <mergeCell ref="F71:F74"/>
    <mergeCell ref="F76:F77"/>
    <mergeCell ref="E60:E67"/>
    <mergeCell ref="F61:F64"/>
    <mergeCell ref="F66:F67"/>
    <mergeCell ref="E70:E77"/>
    <mergeCell ref="S7:S10"/>
    <mergeCell ref="R7:R10"/>
    <mergeCell ref="D6:T6"/>
    <mergeCell ref="L7:L10"/>
    <mergeCell ref="J7:J10"/>
    <mergeCell ref="D7:I11"/>
    <mergeCell ref="N7:N10"/>
    <mergeCell ref="T7:T10"/>
    <mergeCell ref="M7:M10"/>
    <mergeCell ref="K7:K10"/>
    <mergeCell ref="Q7:Q10"/>
    <mergeCell ref="P7:P10"/>
    <mergeCell ref="O7:O10"/>
  </mergeCells>
  <phoneticPr fontId="0" type="noConversion"/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List14">
    <pageSetUpPr autoPageBreaks="0"/>
  </sheetPr>
  <dimension ref="C1:T35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68" hidden="1" customWidth="1"/>
    <col min="3" max="3" width="1.7109375" style="68" customWidth="1"/>
    <col min="4" max="4" width="1.140625" style="68" customWidth="1"/>
    <col min="5" max="6" width="1.7109375" style="68" customWidth="1"/>
    <col min="7" max="7" width="15.7109375" style="68" customWidth="1"/>
    <col min="8" max="8" width="6.7109375" style="68" customWidth="1"/>
    <col min="9" max="9" width="1.140625" style="68" customWidth="1"/>
    <col min="10" max="20" width="8.140625" style="68" customWidth="1"/>
    <col min="21" max="26" width="5.5703125" style="68" customWidth="1"/>
    <col min="27" max="16384" width="9.140625" style="68"/>
  </cols>
  <sheetData>
    <row r="1" spans="3:20" hidden="1" x14ac:dyDescent="0.2"/>
    <row r="2" spans="3:20" hidden="1" x14ac:dyDescent="0.2"/>
    <row r="3" spans="3:20" ht="9" customHeight="1" x14ac:dyDescent="0.2">
      <c r="C3" s="67"/>
    </row>
    <row r="4" spans="3:20" s="69" customFormat="1" ht="15.75" x14ac:dyDescent="0.2">
      <c r="D4" s="15" t="s">
        <v>269</v>
      </c>
      <c r="E4" s="70"/>
      <c r="F4" s="70"/>
      <c r="G4" s="70"/>
      <c r="H4" s="15" t="s">
        <v>165</v>
      </c>
      <c r="I4" s="15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</row>
    <row r="5" spans="3:20" s="69" customFormat="1" ht="15.75" x14ac:dyDescent="0.2">
      <c r="D5" s="94" t="s">
        <v>531</v>
      </c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</row>
    <row r="6" spans="3:20" s="72" customFormat="1" ht="11.25" customHeight="1" thickBot="1" x14ac:dyDescent="0.25">
      <c r="C6" s="69"/>
      <c r="D6" s="788"/>
      <c r="E6" s="788"/>
      <c r="F6" s="788"/>
      <c r="G6" s="788"/>
      <c r="H6" s="788"/>
      <c r="I6" s="788"/>
      <c r="J6" s="788"/>
      <c r="K6" s="788"/>
      <c r="L6" s="788"/>
      <c r="M6" s="788"/>
      <c r="N6" s="788"/>
      <c r="O6" s="788"/>
      <c r="P6" s="788"/>
      <c r="Q6" s="788"/>
      <c r="R6" s="788"/>
      <c r="S6" s="788"/>
      <c r="T6" s="788"/>
    </row>
    <row r="7" spans="3:20" ht="6" customHeight="1" x14ac:dyDescent="0.2">
      <c r="C7" s="23"/>
      <c r="D7" s="766" t="s">
        <v>65</v>
      </c>
      <c r="E7" s="767"/>
      <c r="F7" s="767"/>
      <c r="G7" s="767"/>
      <c r="H7" s="767"/>
      <c r="I7" s="768"/>
      <c r="J7" s="757" t="s">
        <v>423</v>
      </c>
      <c r="K7" s="757" t="s">
        <v>426</v>
      </c>
      <c r="L7" s="757" t="s">
        <v>438</v>
      </c>
      <c r="M7" s="757" t="s">
        <v>440</v>
      </c>
      <c r="N7" s="757" t="s">
        <v>444</v>
      </c>
      <c r="O7" s="757" t="s">
        <v>448</v>
      </c>
      <c r="P7" s="757" t="s">
        <v>475</v>
      </c>
      <c r="Q7" s="757" t="s">
        <v>480</v>
      </c>
      <c r="R7" s="757" t="s">
        <v>507</v>
      </c>
      <c r="S7" s="757" t="s">
        <v>518</v>
      </c>
      <c r="T7" s="747" t="s">
        <v>526</v>
      </c>
    </row>
    <row r="8" spans="3:20" ht="6" customHeight="1" x14ac:dyDescent="0.2">
      <c r="C8" s="23"/>
      <c r="D8" s="769"/>
      <c r="E8" s="770"/>
      <c r="F8" s="770"/>
      <c r="G8" s="770"/>
      <c r="H8" s="770"/>
      <c r="I8" s="771"/>
      <c r="J8" s="758"/>
      <c r="K8" s="758"/>
      <c r="L8" s="758"/>
      <c r="M8" s="758"/>
      <c r="N8" s="758"/>
      <c r="O8" s="758"/>
      <c r="P8" s="758"/>
      <c r="Q8" s="758"/>
      <c r="R8" s="758"/>
      <c r="S8" s="758"/>
      <c r="T8" s="748"/>
    </row>
    <row r="9" spans="3:20" ht="6" customHeight="1" x14ac:dyDescent="0.2">
      <c r="C9" s="23"/>
      <c r="D9" s="769"/>
      <c r="E9" s="770"/>
      <c r="F9" s="770"/>
      <c r="G9" s="770"/>
      <c r="H9" s="770"/>
      <c r="I9" s="771"/>
      <c r="J9" s="758"/>
      <c r="K9" s="758"/>
      <c r="L9" s="758"/>
      <c r="M9" s="758"/>
      <c r="N9" s="758"/>
      <c r="O9" s="758"/>
      <c r="P9" s="758"/>
      <c r="Q9" s="758"/>
      <c r="R9" s="758"/>
      <c r="S9" s="758"/>
      <c r="T9" s="748"/>
    </row>
    <row r="10" spans="3:20" ht="6" customHeight="1" x14ac:dyDescent="0.2">
      <c r="C10" s="23"/>
      <c r="D10" s="769"/>
      <c r="E10" s="770"/>
      <c r="F10" s="770"/>
      <c r="G10" s="770"/>
      <c r="H10" s="770"/>
      <c r="I10" s="771"/>
      <c r="J10" s="758"/>
      <c r="K10" s="758"/>
      <c r="L10" s="758"/>
      <c r="M10" s="758"/>
      <c r="N10" s="758"/>
      <c r="O10" s="758"/>
      <c r="P10" s="758"/>
      <c r="Q10" s="758"/>
      <c r="R10" s="758"/>
      <c r="S10" s="758"/>
      <c r="T10" s="748"/>
    </row>
    <row r="11" spans="3:20" ht="15" customHeight="1" thickBot="1" x14ac:dyDescent="0.25">
      <c r="C11" s="23"/>
      <c r="D11" s="772"/>
      <c r="E11" s="773"/>
      <c r="F11" s="773"/>
      <c r="G11" s="773"/>
      <c r="H11" s="773"/>
      <c r="I11" s="774"/>
      <c r="J11" s="343"/>
      <c r="K11" s="343"/>
      <c r="L11" s="343"/>
      <c r="M11" s="343"/>
      <c r="N11" s="343"/>
      <c r="O11" s="343"/>
      <c r="P11" s="18"/>
      <c r="Q11" s="18"/>
      <c r="R11" s="18"/>
      <c r="S11" s="18"/>
      <c r="T11" s="491"/>
    </row>
    <row r="12" spans="3:20" ht="14.25" thickTop="1" thickBot="1" x14ac:dyDescent="0.25">
      <c r="C12" s="23"/>
      <c r="D12" s="129"/>
      <c r="E12" s="130" t="s">
        <v>66</v>
      </c>
      <c r="F12" s="130"/>
      <c r="G12" s="130"/>
      <c r="H12" s="131" t="s">
        <v>67</v>
      </c>
      <c r="I12" s="132"/>
      <c r="J12" s="395">
        <v>20407</v>
      </c>
      <c r="K12" s="395">
        <v>19882</v>
      </c>
      <c r="L12" s="395">
        <v>19020</v>
      </c>
      <c r="M12" s="395">
        <v>17129</v>
      </c>
      <c r="N12" s="395">
        <v>14876</v>
      </c>
      <c r="O12" s="395">
        <v>12901</v>
      </c>
      <c r="P12" s="133">
        <v>11474</v>
      </c>
      <c r="Q12" s="133">
        <v>11117</v>
      </c>
      <c r="R12" s="133">
        <v>11349</v>
      </c>
      <c r="S12" s="133">
        <v>12411</v>
      </c>
      <c r="T12" s="500">
        <v>12781</v>
      </c>
    </row>
    <row r="13" spans="3:20" ht="13.5" thickTop="1" x14ac:dyDescent="0.2">
      <c r="C13" s="23"/>
      <c r="D13" s="81"/>
      <c r="E13" s="82" t="s">
        <v>68</v>
      </c>
      <c r="F13" s="82"/>
      <c r="G13" s="82"/>
      <c r="H13" s="83" t="s">
        <v>69</v>
      </c>
      <c r="I13" s="84"/>
      <c r="J13" s="355">
        <v>4554</v>
      </c>
      <c r="K13" s="355">
        <v>4546</v>
      </c>
      <c r="L13" s="355">
        <v>4569</v>
      </c>
      <c r="M13" s="355">
        <v>4322</v>
      </c>
      <c r="N13" s="355">
        <v>3772</v>
      </c>
      <c r="O13" s="355">
        <v>3312</v>
      </c>
      <c r="P13" s="85">
        <v>3099</v>
      </c>
      <c r="Q13" s="85">
        <v>3041</v>
      </c>
      <c r="R13" s="85">
        <v>3050</v>
      </c>
      <c r="S13" s="85">
        <v>3305</v>
      </c>
      <c r="T13" s="501">
        <v>3464</v>
      </c>
    </row>
    <row r="14" spans="3:20" ht="13.5" thickBot="1" x14ac:dyDescent="0.25">
      <c r="C14" s="23"/>
      <c r="D14" s="134"/>
      <c r="E14" s="122"/>
      <c r="F14" s="122" t="s">
        <v>70</v>
      </c>
      <c r="G14" s="122"/>
      <c r="H14" s="123" t="s">
        <v>71</v>
      </c>
      <c r="I14" s="124"/>
      <c r="J14" s="396">
        <v>4554</v>
      </c>
      <c r="K14" s="396">
        <v>4546</v>
      </c>
      <c r="L14" s="396">
        <v>4569</v>
      </c>
      <c r="M14" s="396">
        <v>4322</v>
      </c>
      <c r="N14" s="396">
        <v>3772</v>
      </c>
      <c r="O14" s="396">
        <v>3312</v>
      </c>
      <c r="P14" s="125">
        <v>3099</v>
      </c>
      <c r="Q14" s="125">
        <v>3041</v>
      </c>
      <c r="R14" s="125">
        <v>3050</v>
      </c>
      <c r="S14" s="125">
        <v>3305</v>
      </c>
      <c r="T14" s="498">
        <v>3464</v>
      </c>
    </row>
    <row r="15" spans="3:20" x14ac:dyDescent="0.2">
      <c r="C15" s="23"/>
      <c r="D15" s="96"/>
      <c r="E15" s="97" t="s">
        <v>72</v>
      </c>
      <c r="F15" s="97"/>
      <c r="G15" s="97"/>
      <c r="H15" s="98" t="s">
        <v>73</v>
      </c>
      <c r="I15" s="117"/>
      <c r="J15" s="301">
        <v>1590</v>
      </c>
      <c r="K15" s="301">
        <v>1457</v>
      </c>
      <c r="L15" s="301">
        <v>1326</v>
      </c>
      <c r="M15" s="301">
        <v>1105</v>
      </c>
      <c r="N15" s="301">
        <v>939</v>
      </c>
      <c r="O15" s="301">
        <v>803</v>
      </c>
      <c r="P15" s="100">
        <v>606</v>
      </c>
      <c r="Q15" s="100">
        <v>535</v>
      </c>
      <c r="R15" s="100">
        <v>449</v>
      </c>
      <c r="S15" s="100">
        <v>532</v>
      </c>
      <c r="T15" s="496">
        <v>479</v>
      </c>
    </row>
    <row r="16" spans="3:20" ht="13.5" thickBot="1" x14ac:dyDescent="0.25">
      <c r="C16" s="23"/>
      <c r="D16" s="134"/>
      <c r="E16" s="122"/>
      <c r="F16" s="122" t="s">
        <v>74</v>
      </c>
      <c r="G16" s="122"/>
      <c r="H16" s="123" t="s">
        <v>77</v>
      </c>
      <c r="I16" s="124"/>
      <c r="J16" s="357">
        <v>1590</v>
      </c>
      <c r="K16" s="357">
        <v>1457</v>
      </c>
      <c r="L16" s="357">
        <v>1326</v>
      </c>
      <c r="M16" s="357">
        <v>1105</v>
      </c>
      <c r="N16" s="357">
        <v>939</v>
      </c>
      <c r="O16" s="357">
        <v>803</v>
      </c>
      <c r="P16" s="140">
        <v>606</v>
      </c>
      <c r="Q16" s="140">
        <v>535</v>
      </c>
      <c r="R16" s="140">
        <v>449</v>
      </c>
      <c r="S16" s="140">
        <v>532</v>
      </c>
      <c r="T16" s="502">
        <v>479</v>
      </c>
    </row>
    <row r="17" spans="3:20" x14ac:dyDescent="0.2">
      <c r="C17" s="23"/>
      <c r="D17" s="96"/>
      <c r="E17" s="97" t="s">
        <v>78</v>
      </c>
      <c r="F17" s="97"/>
      <c r="G17" s="97"/>
      <c r="H17" s="98" t="s">
        <v>79</v>
      </c>
      <c r="I17" s="117"/>
      <c r="J17" s="301">
        <v>2590</v>
      </c>
      <c r="K17" s="301">
        <v>2474</v>
      </c>
      <c r="L17" s="301">
        <v>2343</v>
      </c>
      <c r="M17" s="301">
        <v>2093</v>
      </c>
      <c r="N17" s="301">
        <v>1824</v>
      </c>
      <c r="O17" s="301">
        <v>1541</v>
      </c>
      <c r="P17" s="100">
        <v>1391</v>
      </c>
      <c r="Q17" s="100">
        <v>1347</v>
      </c>
      <c r="R17" s="100">
        <v>1423</v>
      </c>
      <c r="S17" s="100">
        <v>1465</v>
      </c>
      <c r="T17" s="496">
        <v>1489</v>
      </c>
    </row>
    <row r="18" spans="3:20" x14ac:dyDescent="0.2">
      <c r="C18" s="23"/>
      <c r="D18" s="134"/>
      <c r="E18" s="122"/>
      <c r="F18" s="122" t="s">
        <v>80</v>
      </c>
      <c r="G18" s="122"/>
      <c r="H18" s="123" t="s">
        <v>81</v>
      </c>
      <c r="I18" s="124"/>
      <c r="J18" s="396">
        <v>1490</v>
      </c>
      <c r="K18" s="396">
        <v>1335</v>
      </c>
      <c r="L18" s="396">
        <v>1192</v>
      </c>
      <c r="M18" s="396">
        <v>983</v>
      </c>
      <c r="N18" s="396">
        <v>821</v>
      </c>
      <c r="O18" s="396">
        <v>679</v>
      </c>
      <c r="P18" s="125">
        <v>578</v>
      </c>
      <c r="Q18" s="125">
        <v>527</v>
      </c>
      <c r="R18" s="125">
        <v>519</v>
      </c>
      <c r="S18" s="125">
        <v>528</v>
      </c>
      <c r="T18" s="498">
        <v>448</v>
      </c>
    </row>
    <row r="19" spans="3:20" ht="13.5" thickBot="1" x14ac:dyDescent="0.25">
      <c r="C19" s="23"/>
      <c r="D19" s="134"/>
      <c r="E19" s="122"/>
      <c r="F19" s="122" t="s">
        <v>82</v>
      </c>
      <c r="G19" s="122"/>
      <c r="H19" s="123" t="s">
        <v>83</v>
      </c>
      <c r="I19" s="124"/>
      <c r="J19" s="357">
        <v>1100</v>
      </c>
      <c r="K19" s="357">
        <v>1139</v>
      </c>
      <c r="L19" s="357">
        <v>1151</v>
      </c>
      <c r="M19" s="357">
        <v>1110</v>
      </c>
      <c r="N19" s="357">
        <v>1003</v>
      </c>
      <c r="O19" s="357">
        <v>862</v>
      </c>
      <c r="P19" s="140">
        <v>813</v>
      </c>
      <c r="Q19" s="140">
        <v>820</v>
      </c>
      <c r="R19" s="140">
        <v>904</v>
      </c>
      <c r="S19" s="140">
        <v>937</v>
      </c>
      <c r="T19" s="502">
        <v>1041</v>
      </c>
    </row>
    <row r="20" spans="3:20" x14ac:dyDescent="0.2">
      <c r="C20" s="23"/>
      <c r="D20" s="96"/>
      <c r="E20" s="97" t="s">
        <v>84</v>
      </c>
      <c r="F20" s="97"/>
      <c r="G20" s="97"/>
      <c r="H20" s="98" t="s">
        <v>85</v>
      </c>
      <c r="I20" s="117"/>
      <c r="J20" s="301">
        <v>1798</v>
      </c>
      <c r="K20" s="301">
        <v>1841</v>
      </c>
      <c r="L20" s="301">
        <v>1731</v>
      </c>
      <c r="M20" s="301">
        <v>1548</v>
      </c>
      <c r="N20" s="301">
        <v>1227</v>
      </c>
      <c r="O20" s="301">
        <v>981</v>
      </c>
      <c r="P20" s="100">
        <v>823</v>
      </c>
      <c r="Q20" s="100">
        <v>819</v>
      </c>
      <c r="R20" s="100">
        <v>799</v>
      </c>
      <c r="S20" s="100">
        <v>860</v>
      </c>
      <c r="T20" s="496">
        <v>918</v>
      </c>
    </row>
    <row r="21" spans="3:20" x14ac:dyDescent="0.2">
      <c r="C21" s="23"/>
      <c r="D21" s="134"/>
      <c r="E21" s="122"/>
      <c r="F21" s="122" t="s">
        <v>86</v>
      </c>
      <c r="G21" s="122"/>
      <c r="H21" s="123" t="s">
        <v>87</v>
      </c>
      <c r="I21" s="124"/>
      <c r="J21" s="396">
        <v>381</v>
      </c>
      <c r="K21" s="396">
        <v>404</v>
      </c>
      <c r="L21" s="396">
        <v>408</v>
      </c>
      <c r="M21" s="396">
        <v>412</v>
      </c>
      <c r="N21" s="396">
        <v>339</v>
      </c>
      <c r="O21" s="396">
        <v>269</v>
      </c>
      <c r="P21" s="125">
        <v>228</v>
      </c>
      <c r="Q21" s="125">
        <v>219</v>
      </c>
      <c r="R21" s="125">
        <v>249</v>
      </c>
      <c r="S21" s="125">
        <v>249</v>
      </c>
      <c r="T21" s="498">
        <v>294</v>
      </c>
    </row>
    <row r="22" spans="3:20" ht="13.5" thickBot="1" x14ac:dyDescent="0.25">
      <c r="C22" s="23"/>
      <c r="D22" s="134"/>
      <c r="E22" s="122"/>
      <c r="F22" s="122" t="s">
        <v>88</v>
      </c>
      <c r="G22" s="122"/>
      <c r="H22" s="123" t="s">
        <v>89</v>
      </c>
      <c r="I22" s="124"/>
      <c r="J22" s="357">
        <v>1417</v>
      </c>
      <c r="K22" s="357">
        <v>1437</v>
      </c>
      <c r="L22" s="357">
        <v>1323</v>
      </c>
      <c r="M22" s="357">
        <v>1136</v>
      </c>
      <c r="N22" s="357">
        <v>888</v>
      </c>
      <c r="O22" s="357">
        <v>712</v>
      </c>
      <c r="P22" s="140">
        <v>595</v>
      </c>
      <c r="Q22" s="140">
        <v>600</v>
      </c>
      <c r="R22" s="140">
        <v>550</v>
      </c>
      <c r="S22" s="140">
        <v>611</v>
      </c>
      <c r="T22" s="502">
        <v>624</v>
      </c>
    </row>
    <row r="23" spans="3:20" x14ac:dyDescent="0.2">
      <c r="C23" s="23"/>
      <c r="D23" s="96"/>
      <c r="E23" s="97" t="s">
        <v>90</v>
      </c>
      <c r="F23" s="97"/>
      <c r="G23" s="97"/>
      <c r="H23" s="98" t="s">
        <v>91</v>
      </c>
      <c r="I23" s="117"/>
      <c r="J23" s="301">
        <v>2507</v>
      </c>
      <c r="K23" s="301">
        <v>2460</v>
      </c>
      <c r="L23" s="301">
        <v>2285</v>
      </c>
      <c r="M23" s="301">
        <v>1963</v>
      </c>
      <c r="N23" s="301">
        <v>1653</v>
      </c>
      <c r="O23" s="301">
        <v>1505</v>
      </c>
      <c r="P23" s="100">
        <v>1204</v>
      </c>
      <c r="Q23" s="100">
        <v>1063</v>
      </c>
      <c r="R23" s="100">
        <v>1138</v>
      </c>
      <c r="S23" s="100">
        <v>1307</v>
      </c>
      <c r="T23" s="496">
        <v>1272</v>
      </c>
    </row>
    <row r="24" spans="3:20" x14ac:dyDescent="0.2">
      <c r="C24" s="23"/>
      <c r="D24" s="134"/>
      <c r="E24" s="122"/>
      <c r="F24" s="122" t="s">
        <v>93</v>
      </c>
      <c r="G24" s="122"/>
      <c r="H24" s="123" t="s">
        <v>94</v>
      </c>
      <c r="I24" s="124"/>
      <c r="J24" s="396">
        <v>473</v>
      </c>
      <c r="K24" s="396">
        <v>429</v>
      </c>
      <c r="L24" s="396">
        <v>385</v>
      </c>
      <c r="M24" s="396">
        <v>314</v>
      </c>
      <c r="N24" s="396">
        <v>233</v>
      </c>
      <c r="O24" s="396">
        <v>248</v>
      </c>
      <c r="P24" s="125">
        <v>222</v>
      </c>
      <c r="Q24" s="125">
        <v>174</v>
      </c>
      <c r="R24" s="125">
        <v>194</v>
      </c>
      <c r="S24" s="125">
        <v>238</v>
      </c>
      <c r="T24" s="498">
        <v>198</v>
      </c>
    </row>
    <row r="25" spans="3:20" x14ac:dyDescent="0.2">
      <c r="C25" s="23"/>
      <c r="D25" s="134"/>
      <c r="E25" s="122"/>
      <c r="F25" s="122" t="s">
        <v>95</v>
      </c>
      <c r="G25" s="122"/>
      <c r="H25" s="123" t="s">
        <v>96</v>
      </c>
      <c r="I25" s="124"/>
      <c r="J25" s="396">
        <v>892</v>
      </c>
      <c r="K25" s="396">
        <v>884</v>
      </c>
      <c r="L25" s="396">
        <v>817</v>
      </c>
      <c r="M25" s="396">
        <v>722</v>
      </c>
      <c r="N25" s="396">
        <v>643</v>
      </c>
      <c r="O25" s="396">
        <v>584</v>
      </c>
      <c r="P25" s="125">
        <v>489</v>
      </c>
      <c r="Q25" s="125">
        <v>441</v>
      </c>
      <c r="R25" s="125">
        <v>442</v>
      </c>
      <c r="S25" s="125">
        <v>451</v>
      </c>
      <c r="T25" s="498">
        <v>484</v>
      </c>
    </row>
    <row r="26" spans="3:20" ht="13.5" thickBot="1" x14ac:dyDescent="0.25">
      <c r="C26" s="23"/>
      <c r="D26" s="134"/>
      <c r="E26" s="122"/>
      <c r="F26" s="122" t="s">
        <v>97</v>
      </c>
      <c r="G26" s="122"/>
      <c r="H26" s="123" t="s">
        <v>98</v>
      </c>
      <c r="I26" s="124"/>
      <c r="J26" s="357">
        <v>1142</v>
      </c>
      <c r="K26" s="357">
        <v>1147</v>
      </c>
      <c r="L26" s="357">
        <v>1083</v>
      </c>
      <c r="M26" s="357">
        <v>927</v>
      </c>
      <c r="N26" s="357">
        <v>777</v>
      </c>
      <c r="O26" s="357">
        <v>673</v>
      </c>
      <c r="P26" s="140">
        <v>493</v>
      </c>
      <c r="Q26" s="140">
        <v>448</v>
      </c>
      <c r="R26" s="140">
        <v>502</v>
      </c>
      <c r="S26" s="140">
        <v>618</v>
      </c>
      <c r="T26" s="502">
        <v>590</v>
      </c>
    </row>
    <row r="27" spans="3:20" x14ac:dyDescent="0.2">
      <c r="C27" s="23"/>
      <c r="D27" s="96"/>
      <c r="E27" s="97" t="s">
        <v>99</v>
      </c>
      <c r="F27" s="97"/>
      <c r="G27" s="97"/>
      <c r="H27" s="98" t="s">
        <v>100</v>
      </c>
      <c r="I27" s="117"/>
      <c r="J27" s="301">
        <v>3445</v>
      </c>
      <c r="K27" s="301">
        <v>3280</v>
      </c>
      <c r="L27" s="301">
        <v>3092</v>
      </c>
      <c r="M27" s="301">
        <v>2819</v>
      </c>
      <c r="N27" s="301">
        <v>2395</v>
      </c>
      <c r="O27" s="301">
        <v>2049</v>
      </c>
      <c r="P27" s="100">
        <v>1781</v>
      </c>
      <c r="Q27" s="100">
        <v>1684</v>
      </c>
      <c r="R27" s="100">
        <v>1624</v>
      </c>
      <c r="S27" s="100">
        <v>1694</v>
      </c>
      <c r="T27" s="496">
        <v>1740</v>
      </c>
    </row>
    <row r="28" spans="3:20" x14ac:dyDescent="0.2">
      <c r="C28" s="23"/>
      <c r="D28" s="134"/>
      <c r="E28" s="122"/>
      <c r="F28" s="122" t="s">
        <v>425</v>
      </c>
      <c r="G28" s="122"/>
      <c r="H28" s="123" t="s">
        <v>120</v>
      </c>
      <c r="I28" s="124"/>
      <c r="J28" s="396">
        <v>963</v>
      </c>
      <c r="K28" s="396">
        <v>911</v>
      </c>
      <c r="L28" s="396">
        <v>904</v>
      </c>
      <c r="M28" s="396">
        <v>787</v>
      </c>
      <c r="N28" s="396">
        <v>627</v>
      </c>
      <c r="O28" s="396">
        <v>512</v>
      </c>
      <c r="P28" s="125">
        <v>374</v>
      </c>
      <c r="Q28" s="125">
        <v>320</v>
      </c>
      <c r="R28" s="125">
        <v>319</v>
      </c>
      <c r="S28" s="125">
        <v>338</v>
      </c>
      <c r="T28" s="498">
        <v>335</v>
      </c>
    </row>
    <row r="29" spans="3:20" ht="13.5" thickBot="1" x14ac:dyDescent="0.25">
      <c r="C29" s="23"/>
      <c r="D29" s="134"/>
      <c r="E29" s="122"/>
      <c r="F29" s="122" t="s">
        <v>101</v>
      </c>
      <c r="G29" s="122"/>
      <c r="H29" s="123" t="s">
        <v>121</v>
      </c>
      <c r="I29" s="124"/>
      <c r="J29" s="357">
        <v>2482</v>
      </c>
      <c r="K29" s="357">
        <v>2369</v>
      </c>
      <c r="L29" s="357">
        <v>2188</v>
      </c>
      <c r="M29" s="357">
        <v>2032</v>
      </c>
      <c r="N29" s="357">
        <v>1768</v>
      </c>
      <c r="O29" s="357">
        <v>1537</v>
      </c>
      <c r="P29" s="140">
        <v>1407</v>
      </c>
      <c r="Q29" s="140">
        <v>1364</v>
      </c>
      <c r="R29" s="140">
        <v>1305</v>
      </c>
      <c r="S29" s="140">
        <v>1356</v>
      </c>
      <c r="T29" s="502">
        <v>1405</v>
      </c>
    </row>
    <row r="30" spans="3:20" x14ac:dyDescent="0.2">
      <c r="C30" s="23"/>
      <c r="D30" s="96"/>
      <c r="E30" s="97" t="s">
        <v>102</v>
      </c>
      <c r="F30" s="97"/>
      <c r="G30" s="97"/>
      <c r="H30" s="98" t="s">
        <v>208</v>
      </c>
      <c r="I30" s="117"/>
      <c r="J30" s="301">
        <v>2076</v>
      </c>
      <c r="K30" s="301">
        <v>2006</v>
      </c>
      <c r="L30" s="301">
        <v>1900</v>
      </c>
      <c r="M30" s="301">
        <v>1642</v>
      </c>
      <c r="N30" s="301">
        <v>1497</v>
      </c>
      <c r="O30" s="301">
        <v>1279</v>
      </c>
      <c r="P30" s="100">
        <v>1147</v>
      </c>
      <c r="Q30" s="100">
        <v>1150</v>
      </c>
      <c r="R30" s="100">
        <v>1296</v>
      </c>
      <c r="S30" s="100">
        <v>1435</v>
      </c>
      <c r="T30" s="496">
        <v>1515</v>
      </c>
    </row>
    <row r="31" spans="3:20" x14ac:dyDescent="0.2">
      <c r="C31" s="23"/>
      <c r="D31" s="134"/>
      <c r="E31" s="122"/>
      <c r="F31" s="122" t="s">
        <v>209</v>
      </c>
      <c r="G31" s="122"/>
      <c r="H31" s="123" t="s">
        <v>211</v>
      </c>
      <c r="I31" s="124"/>
      <c r="J31" s="396">
        <v>1140</v>
      </c>
      <c r="K31" s="396">
        <v>1082</v>
      </c>
      <c r="L31" s="396">
        <v>1057</v>
      </c>
      <c r="M31" s="396">
        <v>933</v>
      </c>
      <c r="N31" s="396">
        <v>886</v>
      </c>
      <c r="O31" s="396">
        <v>818</v>
      </c>
      <c r="P31" s="125">
        <v>731</v>
      </c>
      <c r="Q31" s="125">
        <v>731</v>
      </c>
      <c r="R31" s="125">
        <v>793</v>
      </c>
      <c r="S31" s="125">
        <v>922</v>
      </c>
      <c r="T31" s="498">
        <v>1039</v>
      </c>
    </row>
    <row r="32" spans="3:20" ht="13.5" thickBot="1" x14ac:dyDescent="0.25">
      <c r="C32" s="23"/>
      <c r="D32" s="134"/>
      <c r="E32" s="122"/>
      <c r="F32" s="122" t="s">
        <v>212</v>
      </c>
      <c r="G32" s="122"/>
      <c r="H32" s="123" t="s">
        <v>213</v>
      </c>
      <c r="I32" s="124"/>
      <c r="J32" s="357">
        <v>936</v>
      </c>
      <c r="K32" s="357">
        <v>924</v>
      </c>
      <c r="L32" s="357">
        <v>843</v>
      </c>
      <c r="M32" s="357">
        <v>709</v>
      </c>
      <c r="N32" s="357">
        <v>611</v>
      </c>
      <c r="O32" s="357">
        <v>461</v>
      </c>
      <c r="P32" s="140">
        <v>416</v>
      </c>
      <c r="Q32" s="140">
        <v>419</v>
      </c>
      <c r="R32" s="140">
        <v>503</v>
      </c>
      <c r="S32" s="140">
        <v>513</v>
      </c>
      <c r="T32" s="502">
        <v>476</v>
      </c>
    </row>
    <row r="33" spans="3:20" x14ac:dyDescent="0.2">
      <c r="C33" s="23"/>
      <c r="D33" s="96"/>
      <c r="E33" s="97" t="s">
        <v>214</v>
      </c>
      <c r="F33" s="97"/>
      <c r="G33" s="97"/>
      <c r="H33" s="98" t="s">
        <v>215</v>
      </c>
      <c r="I33" s="117"/>
      <c r="J33" s="301">
        <v>1847</v>
      </c>
      <c r="K33" s="301">
        <v>1818</v>
      </c>
      <c r="L33" s="301">
        <v>1774</v>
      </c>
      <c r="M33" s="301">
        <v>1637</v>
      </c>
      <c r="N33" s="301">
        <v>1569</v>
      </c>
      <c r="O33" s="301">
        <v>1431</v>
      </c>
      <c r="P33" s="100">
        <v>1423</v>
      </c>
      <c r="Q33" s="100">
        <v>1478</v>
      </c>
      <c r="R33" s="100">
        <v>1570</v>
      </c>
      <c r="S33" s="100">
        <v>1813</v>
      </c>
      <c r="T33" s="496">
        <v>1904</v>
      </c>
    </row>
    <row r="34" spans="3:20" ht="13.5" thickBot="1" x14ac:dyDescent="0.25">
      <c r="C34" s="23"/>
      <c r="D34" s="91"/>
      <c r="E34" s="37"/>
      <c r="F34" s="37" t="s">
        <v>216</v>
      </c>
      <c r="G34" s="37"/>
      <c r="H34" s="38" t="s">
        <v>217</v>
      </c>
      <c r="I34" s="39"/>
      <c r="J34" s="357">
        <v>1847</v>
      </c>
      <c r="K34" s="357">
        <v>1818</v>
      </c>
      <c r="L34" s="357">
        <v>1774</v>
      </c>
      <c r="M34" s="357">
        <v>1637</v>
      </c>
      <c r="N34" s="357">
        <v>1569</v>
      </c>
      <c r="O34" s="357">
        <v>1431</v>
      </c>
      <c r="P34" s="140">
        <v>1423</v>
      </c>
      <c r="Q34" s="140">
        <v>1478</v>
      </c>
      <c r="R34" s="140">
        <v>1570</v>
      </c>
      <c r="S34" s="140">
        <v>1813</v>
      </c>
      <c r="T34" s="502">
        <v>1904</v>
      </c>
    </row>
    <row r="35" spans="3:20" ht="13.5" x14ac:dyDescent="0.25">
      <c r="D35" s="74" t="s">
        <v>204</v>
      </c>
      <c r="E35" s="75"/>
      <c r="F35" s="75"/>
      <c r="G35" s="75"/>
      <c r="H35" s="75"/>
      <c r="I35" s="74"/>
      <c r="J35" s="74"/>
      <c r="K35" s="74"/>
      <c r="L35" s="74"/>
      <c r="M35" s="74"/>
      <c r="N35" s="74"/>
      <c r="O35" s="74"/>
      <c r="P35" s="74"/>
      <c r="Q35" s="74"/>
      <c r="R35" s="74"/>
      <c r="S35" s="74"/>
      <c r="T35" s="65" t="s">
        <v>420</v>
      </c>
    </row>
  </sheetData>
  <mergeCells count="13">
    <mergeCell ref="S7:S10"/>
    <mergeCell ref="D6:T6"/>
    <mergeCell ref="D7:I11"/>
    <mergeCell ref="T7:T10"/>
    <mergeCell ref="K7:K10"/>
    <mergeCell ref="R7:R10"/>
    <mergeCell ref="P7:P10"/>
    <mergeCell ref="Q7:Q10"/>
    <mergeCell ref="J7:J10"/>
    <mergeCell ref="M7:M10"/>
    <mergeCell ref="L7:L10"/>
    <mergeCell ref="O7:O10"/>
    <mergeCell ref="N7:N10"/>
  </mergeCells>
  <phoneticPr fontId="0" type="noConversion"/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List15">
    <pageSetUpPr autoPageBreaks="0"/>
  </sheetPr>
  <dimension ref="C1:T35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68" hidden="1" customWidth="1"/>
    <col min="3" max="3" width="1.7109375" style="68" customWidth="1"/>
    <col min="4" max="4" width="1.140625" style="68" customWidth="1"/>
    <col min="5" max="6" width="1.7109375" style="68" customWidth="1"/>
    <col min="7" max="7" width="15.7109375" style="68" customWidth="1"/>
    <col min="8" max="8" width="7.7109375" style="68" customWidth="1"/>
    <col min="9" max="9" width="1.85546875" style="68" bestFit="1" customWidth="1"/>
    <col min="10" max="20" width="8.140625" style="68" customWidth="1"/>
    <col min="21" max="25" width="9.42578125" style="68" customWidth="1"/>
    <col min="26" max="16384" width="9.140625" style="68"/>
  </cols>
  <sheetData>
    <row r="1" spans="3:20" hidden="1" x14ac:dyDescent="0.2"/>
    <row r="2" spans="3:20" hidden="1" x14ac:dyDescent="0.2"/>
    <row r="3" spans="3:20" ht="9" customHeight="1" x14ac:dyDescent="0.2">
      <c r="C3" s="67"/>
    </row>
    <row r="4" spans="3:20" s="69" customFormat="1" ht="15.75" x14ac:dyDescent="0.2">
      <c r="D4" s="15" t="s">
        <v>270</v>
      </c>
      <c r="E4" s="70"/>
      <c r="F4" s="70"/>
      <c r="G4" s="70"/>
      <c r="H4" s="15" t="s">
        <v>162</v>
      </c>
      <c r="I4" s="15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</row>
    <row r="5" spans="3:20" s="69" customFormat="1" ht="15.75" x14ac:dyDescent="0.2">
      <c r="D5" s="94" t="s">
        <v>531</v>
      </c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</row>
    <row r="6" spans="3:20" s="72" customFormat="1" ht="11.25" customHeight="1" thickBot="1" x14ac:dyDescent="0.25">
      <c r="C6" s="69"/>
      <c r="D6" s="788"/>
      <c r="E6" s="788"/>
      <c r="F6" s="788"/>
      <c r="G6" s="788"/>
      <c r="H6" s="788"/>
      <c r="I6" s="788"/>
      <c r="J6" s="788"/>
      <c r="K6" s="788"/>
      <c r="L6" s="788"/>
      <c r="M6" s="788"/>
      <c r="N6" s="788"/>
      <c r="O6" s="788"/>
      <c r="P6" s="788"/>
      <c r="Q6" s="788"/>
      <c r="R6" s="788"/>
      <c r="S6" s="788"/>
      <c r="T6" s="788"/>
    </row>
    <row r="7" spans="3:20" ht="6" customHeight="1" x14ac:dyDescent="0.2">
      <c r="C7" s="23"/>
      <c r="D7" s="766" t="s">
        <v>65</v>
      </c>
      <c r="E7" s="767"/>
      <c r="F7" s="767"/>
      <c r="G7" s="767"/>
      <c r="H7" s="767"/>
      <c r="I7" s="768"/>
      <c r="J7" s="757" t="s">
        <v>423</v>
      </c>
      <c r="K7" s="757" t="s">
        <v>426</v>
      </c>
      <c r="L7" s="757" t="s">
        <v>438</v>
      </c>
      <c r="M7" s="757" t="s">
        <v>440</v>
      </c>
      <c r="N7" s="757" t="s">
        <v>444</v>
      </c>
      <c r="O7" s="757" t="s">
        <v>448</v>
      </c>
      <c r="P7" s="757" t="s">
        <v>475</v>
      </c>
      <c r="Q7" s="757" t="s">
        <v>480</v>
      </c>
      <c r="R7" s="757" t="s">
        <v>507</v>
      </c>
      <c r="S7" s="757" t="s">
        <v>518</v>
      </c>
      <c r="T7" s="747" t="s">
        <v>526</v>
      </c>
    </row>
    <row r="8" spans="3:20" ht="6" customHeight="1" x14ac:dyDescent="0.2">
      <c r="C8" s="23"/>
      <c r="D8" s="769"/>
      <c r="E8" s="770"/>
      <c r="F8" s="770"/>
      <c r="G8" s="770"/>
      <c r="H8" s="770"/>
      <c r="I8" s="771"/>
      <c r="J8" s="758"/>
      <c r="K8" s="758"/>
      <c r="L8" s="758"/>
      <c r="M8" s="758"/>
      <c r="N8" s="758"/>
      <c r="O8" s="758"/>
      <c r="P8" s="758"/>
      <c r="Q8" s="758"/>
      <c r="R8" s="758"/>
      <c r="S8" s="758"/>
      <c r="T8" s="748"/>
    </row>
    <row r="9" spans="3:20" ht="6" customHeight="1" x14ac:dyDescent="0.2">
      <c r="C9" s="23"/>
      <c r="D9" s="769"/>
      <c r="E9" s="770"/>
      <c r="F9" s="770"/>
      <c r="G9" s="770"/>
      <c r="H9" s="770"/>
      <c r="I9" s="771"/>
      <c r="J9" s="758"/>
      <c r="K9" s="758"/>
      <c r="L9" s="758"/>
      <c r="M9" s="758"/>
      <c r="N9" s="758"/>
      <c r="O9" s="758"/>
      <c r="P9" s="758"/>
      <c r="Q9" s="758"/>
      <c r="R9" s="758"/>
      <c r="S9" s="758"/>
      <c r="T9" s="748"/>
    </row>
    <row r="10" spans="3:20" ht="6" customHeight="1" x14ac:dyDescent="0.2">
      <c r="C10" s="23"/>
      <c r="D10" s="769"/>
      <c r="E10" s="770"/>
      <c r="F10" s="770"/>
      <c r="G10" s="770"/>
      <c r="H10" s="770"/>
      <c r="I10" s="771"/>
      <c r="J10" s="758"/>
      <c r="K10" s="758"/>
      <c r="L10" s="758"/>
      <c r="M10" s="758"/>
      <c r="N10" s="758"/>
      <c r="O10" s="758"/>
      <c r="P10" s="758"/>
      <c r="Q10" s="758"/>
      <c r="R10" s="758"/>
      <c r="S10" s="758"/>
      <c r="T10" s="748"/>
    </row>
    <row r="11" spans="3:20" ht="15" customHeight="1" thickBot="1" x14ac:dyDescent="0.25">
      <c r="C11" s="23"/>
      <c r="D11" s="772"/>
      <c r="E11" s="773"/>
      <c r="F11" s="773"/>
      <c r="G11" s="773"/>
      <c r="H11" s="773"/>
      <c r="I11" s="774"/>
      <c r="J11" s="343"/>
      <c r="K11" s="343"/>
      <c r="L11" s="343"/>
      <c r="M11" s="343"/>
      <c r="N11" s="343"/>
      <c r="O11" s="343"/>
      <c r="P11" s="18"/>
      <c r="Q11" s="18"/>
      <c r="R11" s="18"/>
      <c r="S11" s="18"/>
      <c r="T11" s="491"/>
    </row>
    <row r="12" spans="3:20" ht="14.25" thickTop="1" thickBot="1" x14ac:dyDescent="0.25">
      <c r="C12" s="23"/>
      <c r="D12" s="129"/>
      <c r="E12" s="130" t="s">
        <v>66</v>
      </c>
      <c r="F12" s="130"/>
      <c r="G12" s="130"/>
      <c r="H12" s="131" t="s">
        <v>67</v>
      </c>
      <c r="I12" s="132"/>
      <c r="J12" s="395">
        <v>8706</v>
      </c>
      <c r="K12" s="395">
        <v>8548</v>
      </c>
      <c r="L12" s="395">
        <v>7803</v>
      </c>
      <c r="M12" s="395">
        <v>6887</v>
      </c>
      <c r="N12" s="395">
        <v>5990</v>
      </c>
      <c r="O12" s="395">
        <v>5131</v>
      </c>
      <c r="P12" s="133">
        <v>4703</v>
      </c>
      <c r="Q12" s="133">
        <v>4972</v>
      </c>
      <c r="R12" s="133">
        <v>5106</v>
      </c>
      <c r="S12" s="133">
        <v>5909</v>
      </c>
      <c r="T12" s="500">
        <v>5844</v>
      </c>
    </row>
    <row r="13" spans="3:20" ht="13.5" thickTop="1" x14ac:dyDescent="0.2">
      <c r="C13" s="23"/>
      <c r="D13" s="81"/>
      <c r="E13" s="82" t="s">
        <v>68</v>
      </c>
      <c r="F13" s="82"/>
      <c r="G13" s="82"/>
      <c r="H13" s="83" t="s">
        <v>69</v>
      </c>
      <c r="I13" s="84"/>
      <c r="J13" s="355">
        <v>1959</v>
      </c>
      <c r="K13" s="355">
        <v>2063</v>
      </c>
      <c r="L13" s="355">
        <v>1954</v>
      </c>
      <c r="M13" s="355">
        <v>1770</v>
      </c>
      <c r="N13" s="355">
        <v>1603</v>
      </c>
      <c r="O13" s="355">
        <v>1373</v>
      </c>
      <c r="P13" s="85">
        <v>1292</v>
      </c>
      <c r="Q13" s="85">
        <v>1337</v>
      </c>
      <c r="R13" s="85">
        <v>1374</v>
      </c>
      <c r="S13" s="85">
        <v>1511</v>
      </c>
      <c r="T13" s="501">
        <v>1544</v>
      </c>
    </row>
    <row r="14" spans="3:20" ht="13.5" thickBot="1" x14ac:dyDescent="0.25">
      <c r="C14" s="23"/>
      <c r="D14" s="134"/>
      <c r="E14" s="122"/>
      <c r="F14" s="122" t="s">
        <v>70</v>
      </c>
      <c r="G14" s="122"/>
      <c r="H14" s="123" t="s">
        <v>71</v>
      </c>
      <c r="I14" s="124"/>
      <c r="J14" s="396">
        <v>1959</v>
      </c>
      <c r="K14" s="396">
        <v>2063</v>
      </c>
      <c r="L14" s="396">
        <v>1954</v>
      </c>
      <c r="M14" s="396">
        <v>1770</v>
      </c>
      <c r="N14" s="396">
        <v>1603</v>
      </c>
      <c r="O14" s="396">
        <v>1373</v>
      </c>
      <c r="P14" s="125">
        <v>1292</v>
      </c>
      <c r="Q14" s="125">
        <v>1337</v>
      </c>
      <c r="R14" s="125">
        <v>1374</v>
      </c>
      <c r="S14" s="125">
        <v>1511</v>
      </c>
      <c r="T14" s="498">
        <v>1544</v>
      </c>
    </row>
    <row r="15" spans="3:20" x14ac:dyDescent="0.2">
      <c r="C15" s="23"/>
      <c r="D15" s="96"/>
      <c r="E15" s="97" t="s">
        <v>72</v>
      </c>
      <c r="F15" s="97"/>
      <c r="G15" s="97"/>
      <c r="H15" s="98" t="s">
        <v>73</v>
      </c>
      <c r="I15" s="117"/>
      <c r="J15" s="301">
        <v>716</v>
      </c>
      <c r="K15" s="301">
        <v>608</v>
      </c>
      <c r="L15" s="301">
        <v>526</v>
      </c>
      <c r="M15" s="301">
        <v>484</v>
      </c>
      <c r="N15" s="301">
        <v>374</v>
      </c>
      <c r="O15" s="301">
        <v>294</v>
      </c>
      <c r="P15" s="100">
        <v>196</v>
      </c>
      <c r="Q15" s="100">
        <v>230</v>
      </c>
      <c r="R15" s="100">
        <v>190</v>
      </c>
      <c r="S15" s="100">
        <v>265</v>
      </c>
      <c r="T15" s="496">
        <v>219</v>
      </c>
    </row>
    <row r="16" spans="3:20" ht="13.5" thickBot="1" x14ac:dyDescent="0.25">
      <c r="C16" s="23"/>
      <c r="D16" s="134"/>
      <c r="E16" s="122"/>
      <c r="F16" s="122" t="s">
        <v>74</v>
      </c>
      <c r="G16" s="122"/>
      <c r="H16" s="123" t="s">
        <v>77</v>
      </c>
      <c r="I16" s="124"/>
      <c r="J16" s="357">
        <v>716</v>
      </c>
      <c r="K16" s="357">
        <v>608</v>
      </c>
      <c r="L16" s="357">
        <v>526</v>
      </c>
      <c r="M16" s="357">
        <v>484</v>
      </c>
      <c r="N16" s="357">
        <v>374</v>
      </c>
      <c r="O16" s="357">
        <v>294</v>
      </c>
      <c r="P16" s="140">
        <v>196</v>
      </c>
      <c r="Q16" s="140">
        <v>230</v>
      </c>
      <c r="R16" s="140">
        <v>190</v>
      </c>
      <c r="S16" s="140">
        <v>265</v>
      </c>
      <c r="T16" s="502">
        <v>219</v>
      </c>
    </row>
    <row r="17" spans="3:20" x14ac:dyDescent="0.2">
      <c r="C17" s="23"/>
      <c r="D17" s="96"/>
      <c r="E17" s="97" t="s">
        <v>78</v>
      </c>
      <c r="F17" s="97"/>
      <c r="G17" s="97"/>
      <c r="H17" s="98" t="s">
        <v>79</v>
      </c>
      <c r="I17" s="117"/>
      <c r="J17" s="301">
        <v>1042</v>
      </c>
      <c r="K17" s="301">
        <v>1052</v>
      </c>
      <c r="L17" s="301">
        <v>955</v>
      </c>
      <c r="M17" s="301">
        <v>835</v>
      </c>
      <c r="N17" s="301">
        <v>754</v>
      </c>
      <c r="O17" s="301">
        <v>597</v>
      </c>
      <c r="P17" s="100">
        <v>578</v>
      </c>
      <c r="Q17" s="100">
        <v>593</v>
      </c>
      <c r="R17" s="100">
        <v>623</v>
      </c>
      <c r="S17" s="100">
        <v>664</v>
      </c>
      <c r="T17" s="496">
        <v>714</v>
      </c>
    </row>
    <row r="18" spans="3:20" x14ac:dyDescent="0.2">
      <c r="C18" s="23"/>
      <c r="D18" s="134"/>
      <c r="E18" s="122"/>
      <c r="F18" s="122" t="s">
        <v>80</v>
      </c>
      <c r="G18" s="122"/>
      <c r="H18" s="123" t="s">
        <v>81</v>
      </c>
      <c r="I18" s="124"/>
      <c r="J18" s="396">
        <v>598</v>
      </c>
      <c r="K18" s="396">
        <v>562</v>
      </c>
      <c r="L18" s="396">
        <v>484</v>
      </c>
      <c r="M18" s="396">
        <v>382</v>
      </c>
      <c r="N18" s="396">
        <v>312</v>
      </c>
      <c r="O18" s="396">
        <v>264</v>
      </c>
      <c r="P18" s="125">
        <v>218</v>
      </c>
      <c r="Q18" s="125">
        <v>216</v>
      </c>
      <c r="R18" s="125">
        <v>225</v>
      </c>
      <c r="S18" s="125">
        <v>219</v>
      </c>
      <c r="T18" s="498">
        <v>168</v>
      </c>
    </row>
    <row r="19" spans="3:20" ht="13.5" thickBot="1" x14ac:dyDescent="0.25">
      <c r="C19" s="23"/>
      <c r="D19" s="134"/>
      <c r="E19" s="122"/>
      <c r="F19" s="122" t="s">
        <v>82</v>
      </c>
      <c r="G19" s="122"/>
      <c r="H19" s="123" t="s">
        <v>83</v>
      </c>
      <c r="I19" s="124"/>
      <c r="J19" s="357">
        <v>444</v>
      </c>
      <c r="K19" s="357">
        <v>490</v>
      </c>
      <c r="L19" s="357">
        <v>471</v>
      </c>
      <c r="M19" s="357">
        <v>453</v>
      </c>
      <c r="N19" s="357">
        <v>442</v>
      </c>
      <c r="O19" s="357">
        <v>333</v>
      </c>
      <c r="P19" s="140">
        <v>360</v>
      </c>
      <c r="Q19" s="140">
        <v>377</v>
      </c>
      <c r="R19" s="140">
        <v>398</v>
      </c>
      <c r="S19" s="140">
        <v>445</v>
      </c>
      <c r="T19" s="502">
        <v>546</v>
      </c>
    </row>
    <row r="20" spans="3:20" x14ac:dyDescent="0.2">
      <c r="C20" s="23"/>
      <c r="D20" s="96"/>
      <c r="E20" s="97" t="s">
        <v>84</v>
      </c>
      <c r="F20" s="97"/>
      <c r="G20" s="97"/>
      <c r="H20" s="98" t="s">
        <v>85</v>
      </c>
      <c r="I20" s="117"/>
      <c r="J20" s="301">
        <v>801</v>
      </c>
      <c r="K20" s="301">
        <v>858</v>
      </c>
      <c r="L20" s="301">
        <v>711</v>
      </c>
      <c r="M20" s="301">
        <v>606</v>
      </c>
      <c r="N20" s="301">
        <v>476</v>
      </c>
      <c r="O20" s="301">
        <v>417</v>
      </c>
      <c r="P20" s="100">
        <v>334</v>
      </c>
      <c r="Q20" s="100">
        <v>404</v>
      </c>
      <c r="R20" s="100">
        <v>401</v>
      </c>
      <c r="S20" s="100">
        <v>407</v>
      </c>
      <c r="T20" s="496">
        <v>461</v>
      </c>
    </row>
    <row r="21" spans="3:20" x14ac:dyDescent="0.2">
      <c r="C21" s="23"/>
      <c r="D21" s="134"/>
      <c r="E21" s="122"/>
      <c r="F21" s="122" t="s">
        <v>86</v>
      </c>
      <c r="G21" s="122"/>
      <c r="H21" s="123" t="s">
        <v>87</v>
      </c>
      <c r="I21" s="124"/>
      <c r="J21" s="396">
        <v>167</v>
      </c>
      <c r="K21" s="396">
        <v>206</v>
      </c>
      <c r="L21" s="396">
        <v>178</v>
      </c>
      <c r="M21" s="396">
        <v>169</v>
      </c>
      <c r="N21" s="396">
        <v>129</v>
      </c>
      <c r="O21" s="396">
        <v>95</v>
      </c>
      <c r="P21" s="125">
        <v>95</v>
      </c>
      <c r="Q21" s="125">
        <v>119</v>
      </c>
      <c r="R21" s="125">
        <v>121</v>
      </c>
      <c r="S21" s="125">
        <v>105</v>
      </c>
      <c r="T21" s="498">
        <v>178</v>
      </c>
    </row>
    <row r="22" spans="3:20" ht="13.5" thickBot="1" x14ac:dyDescent="0.25">
      <c r="C22" s="23"/>
      <c r="D22" s="134"/>
      <c r="E22" s="122"/>
      <c r="F22" s="122" t="s">
        <v>88</v>
      </c>
      <c r="G22" s="122"/>
      <c r="H22" s="123" t="s">
        <v>89</v>
      </c>
      <c r="I22" s="124"/>
      <c r="J22" s="357">
        <v>634</v>
      </c>
      <c r="K22" s="357">
        <v>652</v>
      </c>
      <c r="L22" s="357">
        <v>533</v>
      </c>
      <c r="M22" s="357">
        <v>437</v>
      </c>
      <c r="N22" s="357">
        <v>347</v>
      </c>
      <c r="O22" s="357">
        <v>322</v>
      </c>
      <c r="P22" s="140">
        <v>239</v>
      </c>
      <c r="Q22" s="140">
        <v>285</v>
      </c>
      <c r="R22" s="140">
        <v>280</v>
      </c>
      <c r="S22" s="140">
        <v>302</v>
      </c>
      <c r="T22" s="502">
        <v>283</v>
      </c>
    </row>
    <row r="23" spans="3:20" x14ac:dyDescent="0.2">
      <c r="C23" s="23"/>
      <c r="D23" s="96"/>
      <c r="E23" s="97" t="s">
        <v>90</v>
      </c>
      <c r="F23" s="97"/>
      <c r="G23" s="97"/>
      <c r="H23" s="98" t="s">
        <v>91</v>
      </c>
      <c r="I23" s="117"/>
      <c r="J23" s="301">
        <v>1012</v>
      </c>
      <c r="K23" s="301">
        <v>1018</v>
      </c>
      <c r="L23" s="301">
        <v>894</v>
      </c>
      <c r="M23" s="301">
        <v>738</v>
      </c>
      <c r="N23" s="301">
        <v>594</v>
      </c>
      <c r="O23" s="301">
        <v>563</v>
      </c>
      <c r="P23" s="100">
        <v>435</v>
      </c>
      <c r="Q23" s="100">
        <v>424</v>
      </c>
      <c r="R23" s="100">
        <v>507</v>
      </c>
      <c r="S23" s="100">
        <v>623</v>
      </c>
      <c r="T23" s="496">
        <v>506</v>
      </c>
    </row>
    <row r="24" spans="3:20" x14ac:dyDescent="0.2">
      <c r="C24" s="23"/>
      <c r="D24" s="134"/>
      <c r="E24" s="122"/>
      <c r="F24" s="122" t="s">
        <v>93</v>
      </c>
      <c r="G24" s="122"/>
      <c r="H24" s="123" t="s">
        <v>94</v>
      </c>
      <c r="I24" s="124"/>
      <c r="J24" s="396">
        <v>188</v>
      </c>
      <c r="K24" s="396">
        <v>168</v>
      </c>
      <c r="L24" s="396">
        <v>158</v>
      </c>
      <c r="M24" s="396">
        <v>124</v>
      </c>
      <c r="N24" s="396">
        <v>80</v>
      </c>
      <c r="O24" s="396">
        <v>87</v>
      </c>
      <c r="P24" s="125">
        <v>102</v>
      </c>
      <c r="Q24" s="125">
        <v>73</v>
      </c>
      <c r="R24" s="125">
        <v>83</v>
      </c>
      <c r="S24" s="125">
        <v>125</v>
      </c>
      <c r="T24" s="498">
        <v>82</v>
      </c>
    </row>
    <row r="25" spans="3:20" x14ac:dyDescent="0.2">
      <c r="C25" s="23"/>
      <c r="D25" s="134"/>
      <c r="E25" s="122"/>
      <c r="F25" s="122" t="s">
        <v>95</v>
      </c>
      <c r="G25" s="122"/>
      <c r="H25" s="123" t="s">
        <v>96</v>
      </c>
      <c r="I25" s="124"/>
      <c r="J25" s="396">
        <v>353</v>
      </c>
      <c r="K25" s="396">
        <v>363</v>
      </c>
      <c r="L25" s="396">
        <v>319</v>
      </c>
      <c r="M25" s="396">
        <v>267</v>
      </c>
      <c r="N25" s="396">
        <v>245</v>
      </c>
      <c r="O25" s="396">
        <v>224</v>
      </c>
      <c r="P25" s="125">
        <v>178</v>
      </c>
      <c r="Q25" s="125">
        <v>168</v>
      </c>
      <c r="R25" s="125">
        <v>200</v>
      </c>
      <c r="S25" s="125">
        <v>192</v>
      </c>
      <c r="T25" s="498">
        <v>194</v>
      </c>
    </row>
    <row r="26" spans="3:20" ht="13.5" thickBot="1" x14ac:dyDescent="0.25">
      <c r="C26" s="23"/>
      <c r="D26" s="134"/>
      <c r="E26" s="122"/>
      <c r="F26" s="122" t="s">
        <v>97</v>
      </c>
      <c r="G26" s="122"/>
      <c r="H26" s="123" t="s">
        <v>98</v>
      </c>
      <c r="I26" s="124"/>
      <c r="J26" s="357">
        <v>471</v>
      </c>
      <c r="K26" s="357">
        <v>487</v>
      </c>
      <c r="L26" s="357">
        <v>417</v>
      </c>
      <c r="M26" s="357">
        <v>347</v>
      </c>
      <c r="N26" s="357">
        <v>269</v>
      </c>
      <c r="O26" s="357">
        <v>252</v>
      </c>
      <c r="P26" s="140">
        <v>155</v>
      </c>
      <c r="Q26" s="140">
        <v>183</v>
      </c>
      <c r="R26" s="140">
        <v>224</v>
      </c>
      <c r="S26" s="140">
        <v>306</v>
      </c>
      <c r="T26" s="502">
        <v>230</v>
      </c>
    </row>
    <row r="27" spans="3:20" x14ac:dyDescent="0.2">
      <c r="C27" s="23"/>
      <c r="D27" s="96"/>
      <c r="E27" s="97" t="s">
        <v>99</v>
      </c>
      <c r="F27" s="97"/>
      <c r="G27" s="97"/>
      <c r="H27" s="98" t="s">
        <v>100</v>
      </c>
      <c r="I27" s="117">
        <v>0</v>
      </c>
      <c r="J27" s="301">
        <v>1476</v>
      </c>
      <c r="K27" s="301">
        <v>1330</v>
      </c>
      <c r="L27" s="301">
        <v>1210</v>
      </c>
      <c r="M27" s="301">
        <v>1130</v>
      </c>
      <c r="N27" s="301">
        <v>913</v>
      </c>
      <c r="O27" s="301">
        <v>773</v>
      </c>
      <c r="P27" s="100">
        <v>703</v>
      </c>
      <c r="Q27" s="100">
        <v>732</v>
      </c>
      <c r="R27" s="100">
        <v>694</v>
      </c>
      <c r="S27" s="100">
        <v>804</v>
      </c>
      <c r="T27" s="496">
        <v>779</v>
      </c>
    </row>
    <row r="28" spans="3:20" x14ac:dyDescent="0.2">
      <c r="C28" s="23"/>
      <c r="D28" s="134"/>
      <c r="E28" s="122"/>
      <c r="F28" s="122" t="s">
        <v>425</v>
      </c>
      <c r="G28" s="122"/>
      <c r="H28" s="123" t="s">
        <v>120</v>
      </c>
      <c r="I28" s="124"/>
      <c r="J28" s="396">
        <v>452</v>
      </c>
      <c r="K28" s="396">
        <v>378</v>
      </c>
      <c r="L28" s="396">
        <v>347</v>
      </c>
      <c r="M28" s="396">
        <v>305</v>
      </c>
      <c r="N28" s="396">
        <v>230</v>
      </c>
      <c r="O28" s="396">
        <v>177</v>
      </c>
      <c r="P28" s="125">
        <v>102</v>
      </c>
      <c r="Q28" s="125">
        <v>126</v>
      </c>
      <c r="R28" s="125">
        <v>141</v>
      </c>
      <c r="S28" s="125">
        <v>154</v>
      </c>
      <c r="T28" s="498">
        <v>142</v>
      </c>
    </row>
    <row r="29" spans="3:20" ht="13.5" thickBot="1" x14ac:dyDescent="0.25">
      <c r="C29" s="23"/>
      <c r="D29" s="134"/>
      <c r="E29" s="122"/>
      <c r="F29" s="122" t="s">
        <v>101</v>
      </c>
      <c r="G29" s="122"/>
      <c r="H29" s="123" t="s">
        <v>121</v>
      </c>
      <c r="I29" s="124"/>
      <c r="J29" s="357">
        <v>1024</v>
      </c>
      <c r="K29" s="357">
        <v>952</v>
      </c>
      <c r="L29" s="357">
        <v>863</v>
      </c>
      <c r="M29" s="357">
        <v>825</v>
      </c>
      <c r="N29" s="357">
        <v>683</v>
      </c>
      <c r="O29" s="357">
        <v>596</v>
      </c>
      <c r="P29" s="140">
        <v>601</v>
      </c>
      <c r="Q29" s="140">
        <v>606</v>
      </c>
      <c r="R29" s="140">
        <v>553</v>
      </c>
      <c r="S29" s="140">
        <v>650</v>
      </c>
      <c r="T29" s="502">
        <v>637</v>
      </c>
    </row>
    <row r="30" spans="3:20" x14ac:dyDescent="0.2">
      <c r="C30" s="23"/>
      <c r="D30" s="96"/>
      <c r="E30" s="97" t="s">
        <v>102</v>
      </c>
      <c r="F30" s="97"/>
      <c r="G30" s="97"/>
      <c r="H30" s="98" t="s">
        <v>208</v>
      </c>
      <c r="I30" s="117"/>
      <c r="J30" s="301">
        <v>921</v>
      </c>
      <c r="K30" s="301">
        <v>823</v>
      </c>
      <c r="L30" s="301">
        <v>774</v>
      </c>
      <c r="M30" s="301">
        <v>650</v>
      </c>
      <c r="N30" s="301">
        <v>600</v>
      </c>
      <c r="O30" s="301">
        <v>483</v>
      </c>
      <c r="P30" s="100">
        <v>497</v>
      </c>
      <c r="Q30" s="100">
        <v>569</v>
      </c>
      <c r="R30" s="100">
        <v>621</v>
      </c>
      <c r="S30" s="100">
        <v>701</v>
      </c>
      <c r="T30" s="496">
        <v>734</v>
      </c>
    </row>
    <row r="31" spans="3:20" x14ac:dyDescent="0.2">
      <c r="C31" s="23"/>
      <c r="D31" s="134"/>
      <c r="E31" s="122"/>
      <c r="F31" s="122" t="s">
        <v>209</v>
      </c>
      <c r="G31" s="122"/>
      <c r="H31" s="123" t="s">
        <v>211</v>
      </c>
      <c r="I31" s="124"/>
      <c r="J31" s="396">
        <v>513</v>
      </c>
      <c r="K31" s="396">
        <v>414</v>
      </c>
      <c r="L31" s="396">
        <v>435</v>
      </c>
      <c r="M31" s="396">
        <v>380</v>
      </c>
      <c r="N31" s="396">
        <v>371</v>
      </c>
      <c r="O31" s="396">
        <v>342</v>
      </c>
      <c r="P31" s="125">
        <v>308</v>
      </c>
      <c r="Q31" s="125">
        <v>348</v>
      </c>
      <c r="R31" s="125">
        <v>371</v>
      </c>
      <c r="S31" s="125">
        <v>460</v>
      </c>
      <c r="T31" s="498">
        <v>533</v>
      </c>
    </row>
    <row r="32" spans="3:20" ht="13.5" thickBot="1" x14ac:dyDescent="0.25">
      <c r="C32" s="23"/>
      <c r="D32" s="134"/>
      <c r="E32" s="122"/>
      <c r="F32" s="122" t="s">
        <v>212</v>
      </c>
      <c r="G32" s="122"/>
      <c r="H32" s="123" t="s">
        <v>213</v>
      </c>
      <c r="I32" s="124"/>
      <c r="J32" s="357">
        <v>408</v>
      </c>
      <c r="K32" s="357">
        <v>409</v>
      </c>
      <c r="L32" s="357">
        <v>339</v>
      </c>
      <c r="M32" s="357">
        <v>270</v>
      </c>
      <c r="N32" s="357">
        <v>229</v>
      </c>
      <c r="O32" s="357">
        <v>141</v>
      </c>
      <c r="P32" s="140">
        <v>189</v>
      </c>
      <c r="Q32" s="140">
        <v>221</v>
      </c>
      <c r="R32" s="140">
        <v>250</v>
      </c>
      <c r="S32" s="140">
        <v>241</v>
      </c>
      <c r="T32" s="502">
        <v>201</v>
      </c>
    </row>
    <row r="33" spans="3:20" x14ac:dyDescent="0.2">
      <c r="C33" s="23"/>
      <c r="D33" s="96"/>
      <c r="E33" s="97" t="s">
        <v>214</v>
      </c>
      <c r="F33" s="97"/>
      <c r="G33" s="97"/>
      <c r="H33" s="98" t="s">
        <v>215</v>
      </c>
      <c r="I33" s="117"/>
      <c r="J33" s="301">
        <v>779</v>
      </c>
      <c r="K33" s="301">
        <v>796</v>
      </c>
      <c r="L33" s="301">
        <v>779</v>
      </c>
      <c r="M33" s="301">
        <v>674</v>
      </c>
      <c r="N33" s="301">
        <v>676</v>
      </c>
      <c r="O33" s="301">
        <v>631</v>
      </c>
      <c r="P33" s="100">
        <v>668</v>
      </c>
      <c r="Q33" s="100">
        <v>683</v>
      </c>
      <c r="R33" s="100">
        <v>696</v>
      </c>
      <c r="S33" s="100">
        <v>934</v>
      </c>
      <c r="T33" s="496">
        <v>887</v>
      </c>
    </row>
    <row r="34" spans="3:20" ht="13.5" thickBot="1" x14ac:dyDescent="0.25">
      <c r="C34" s="23"/>
      <c r="D34" s="91"/>
      <c r="E34" s="37"/>
      <c r="F34" s="37" t="s">
        <v>216</v>
      </c>
      <c r="G34" s="37"/>
      <c r="H34" s="38" t="s">
        <v>217</v>
      </c>
      <c r="I34" s="39"/>
      <c r="J34" s="357">
        <v>779</v>
      </c>
      <c r="K34" s="357">
        <v>796</v>
      </c>
      <c r="L34" s="357">
        <v>779</v>
      </c>
      <c r="M34" s="357">
        <v>674</v>
      </c>
      <c r="N34" s="357">
        <v>676</v>
      </c>
      <c r="O34" s="357">
        <v>631</v>
      </c>
      <c r="P34" s="140">
        <v>668</v>
      </c>
      <c r="Q34" s="140">
        <v>683</v>
      </c>
      <c r="R34" s="140">
        <v>696</v>
      </c>
      <c r="S34" s="140">
        <v>934</v>
      </c>
      <c r="T34" s="502">
        <v>887</v>
      </c>
    </row>
    <row r="35" spans="3:20" ht="13.5" x14ac:dyDescent="0.25">
      <c r="D35" s="74" t="s">
        <v>204</v>
      </c>
      <c r="E35" s="75"/>
      <c r="F35" s="75"/>
      <c r="G35" s="75"/>
      <c r="H35" s="75"/>
      <c r="I35" s="74"/>
      <c r="J35" s="74"/>
      <c r="K35" s="74"/>
      <c r="L35" s="74"/>
      <c r="M35" s="74"/>
      <c r="N35" s="74"/>
      <c r="O35" s="74"/>
      <c r="P35" s="74"/>
      <c r="Q35" s="74"/>
      <c r="R35" s="74"/>
      <c r="S35" s="74"/>
      <c r="T35" s="65" t="s">
        <v>420</v>
      </c>
    </row>
  </sheetData>
  <mergeCells count="13">
    <mergeCell ref="S7:S10"/>
    <mergeCell ref="D6:T6"/>
    <mergeCell ref="D7:I11"/>
    <mergeCell ref="T7:T10"/>
    <mergeCell ref="K7:K10"/>
    <mergeCell ref="R7:R10"/>
    <mergeCell ref="P7:P10"/>
    <mergeCell ref="Q7:Q10"/>
    <mergeCell ref="J7:J10"/>
    <mergeCell ref="M7:M10"/>
    <mergeCell ref="L7:L10"/>
    <mergeCell ref="O7:O10"/>
    <mergeCell ref="N7:N10"/>
  </mergeCells>
  <phoneticPr fontId="0" type="noConversion"/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List16">
    <pageSetUpPr autoPageBreaks="0"/>
  </sheetPr>
  <dimension ref="C1:T35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68" hidden="1" customWidth="1"/>
    <col min="3" max="3" width="1.7109375" style="68" customWidth="1"/>
    <col min="4" max="4" width="1.140625" style="68" customWidth="1"/>
    <col min="5" max="6" width="1.7109375" style="68" customWidth="1"/>
    <col min="7" max="7" width="15.7109375" style="68" customWidth="1"/>
    <col min="8" max="8" width="8.85546875" style="68" customWidth="1"/>
    <col min="9" max="9" width="2.140625" style="68" customWidth="1"/>
    <col min="10" max="20" width="8.140625" style="68" customWidth="1"/>
    <col min="21" max="16384" width="9.140625" style="68"/>
  </cols>
  <sheetData>
    <row r="1" spans="3:20" hidden="1" x14ac:dyDescent="0.2"/>
    <row r="2" spans="3:20" hidden="1" x14ac:dyDescent="0.2"/>
    <row r="3" spans="3:20" ht="9" customHeight="1" x14ac:dyDescent="0.2">
      <c r="C3" s="67"/>
    </row>
    <row r="4" spans="3:20" s="69" customFormat="1" ht="15.75" x14ac:dyDescent="0.2">
      <c r="D4" s="15" t="s">
        <v>136</v>
      </c>
      <c r="E4" s="70"/>
      <c r="F4" s="70"/>
      <c r="G4" s="70"/>
      <c r="H4" s="15" t="s">
        <v>164</v>
      </c>
      <c r="I4" s="15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</row>
    <row r="5" spans="3:20" s="69" customFormat="1" ht="15.75" x14ac:dyDescent="0.2">
      <c r="D5" s="94" t="s">
        <v>531</v>
      </c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</row>
    <row r="6" spans="3:20" s="72" customFormat="1" ht="12.75" customHeight="1" thickBot="1" x14ac:dyDescent="0.25">
      <c r="C6" s="69"/>
      <c r="D6" s="788"/>
      <c r="E6" s="788"/>
      <c r="F6" s="788"/>
      <c r="G6" s="788"/>
      <c r="H6" s="788"/>
      <c r="I6" s="788"/>
      <c r="J6" s="788"/>
      <c r="K6" s="788"/>
      <c r="L6" s="788"/>
      <c r="M6" s="788"/>
      <c r="N6" s="788"/>
      <c r="O6" s="788"/>
      <c r="P6" s="788"/>
      <c r="Q6" s="788"/>
      <c r="R6" s="788"/>
      <c r="S6" s="788"/>
      <c r="T6" s="788"/>
    </row>
    <row r="7" spans="3:20" ht="6" customHeight="1" x14ac:dyDescent="0.2">
      <c r="C7" s="23"/>
      <c r="D7" s="766" t="s">
        <v>65</v>
      </c>
      <c r="E7" s="767"/>
      <c r="F7" s="767"/>
      <c r="G7" s="767"/>
      <c r="H7" s="767"/>
      <c r="I7" s="768"/>
      <c r="J7" s="757" t="s">
        <v>423</v>
      </c>
      <c r="K7" s="757" t="s">
        <v>426</v>
      </c>
      <c r="L7" s="757" t="s">
        <v>438</v>
      </c>
      <c r="M7" s="757" t="s">
        <v>440</v>
      </c>
      <c r="N7" s="757" t="s">
        <v>444</v>
      </c>
      <c r="O7" s="757" t="s">
        <v>448</v>
      </c>
      <c r="P7" s="757" t="s">
        <v>475</v>
      </c>
      <c r="Q7" s="757" t="s">
        <v>480</v>
      </c>
      <c r="R7" s="757" t="s">
        <v>507</v>
      </c>
      <c r="S7" s="757" t="s">
        <v>518</v>
      </c>
      <c r="T7" s="747" t="s">
        <v>526</v>
      </c>
    </row>
    <row r="8" spans="3:20" ht="6" customHeight="1" x14ac:dyDescent="0.2">
      <c r="C8" s="23"/>
      <c r="D8" s="769"/>
      <c r="E8" s="770"/>
      <c r="F8" s="770"/>
      <c r="G8" s="770"/>
      <c r="H8" s="770"/>
      <c r="I8" s="771"/>
      <c r="J8" s="758"/>
      <c r="K8" s="758"/>
      <c r="L8" s="758"/>
      <c r="M8" s="758"/>
      <c r="N8" s="758"/>
      <c r="O8" s="758"/>
      <c r="P8" s="758"/>
      <c r="Q8" s="758"/>
      <c r="R8" s="758"/>
      <c r="S8" s="758"/>
      <c r="T8" s="748"/>
    </row>
    <row r="9" spans="3:20" ht="6" customHeight="1" x14ac:dyDescent="0.2">
      <c r="C9" s="23"/>
      <c r="D9" s="769"/>
      <c r="E9" s="770"/>
      <c r="F9" s="770"/>
      <c r="G9" s="770"/>
      <c r="H9" s="770"/>
      <c r="I9" s="771"/>
      <c r="J9" s="758"/>
      <c r="K9" s="758"/>
      <c r="L9" s="758"/>
      <c r="M9" s="758"/>
      <c r="N9" s="758"/>
      <c r="O9" s="758"/>
      <c r="P9" s="758"/>
      <c r="Q9" s="758"/>
      <c r="R9" s="758"/>
      <c r="S9" s="758"/>
      <c r="T9" s="748"/>
    </row>
    <row r="10" spans="3:20" ht="6" customHeight="1" x14ac:dyDescent="0.2">
      <c r="C10" s="23"/>
      <c r="D10" s="769"/>
      <c r="E10" s="770"/>
      <c r="F10" s="770"/>
      <c r="G10" s="770"/>
      <c r="H10" s="770"/>
      <c r="I10" s="771"/>
      <c r="J10" s="758"/>
      <c r="K10" s="758"/>
      <c r="L10" s="758"/>
      <c r="M10" s="758"/>
      <c r="N10" s="758"/>
      <c r="O10" s="758"/>
      <c r="P10" s="758"/>
      <c r="Q10" s="758"/>
      <c r="R10" s="758"/>
      <c r="S10" s="758"/>
      <c r="T10" s="748"/>
    </row>
    <row r="11" spans="3:20" ht="15" customHeight="1" thickBot="1" x14ac:dyDescent="0.25">
      <c r="C11" s="23"/>
      <c r="D11" s="772"/>
      <c r="E11" s="773"/>
      <c r="F11" s="773"/>
      <c r="G11" s="773"/>
      <c r="H11" s="773"/>
      <c r="I11" s="774"/>
      <c r="J11" s="343"/>
      <c r="K11" s="343"/>
      <c r="L11" s="343"/>
      <c r="M11" s="343"/>
      <c r="N11" s="343"/>
      <c r="O11" s="343"/>
      <c r="P11" s="343"/>
      <c r="Q11" s="343"/>
      <c r="R11" s="18"/>
      <c r="S11" s="18"/>
      <c r="T11" s="491"/>
    </row>
    <row r="12" spans="3:20" ht="14.25" thickTop="1" thickBot="1" x14ac:dyDescent="0.25">
      <c r="C12" s="23"/>
      <c r="D12" s="129"/>
      <c r="E12" s="130" t="s">
        <v>66</v>
      </c>
      <c r="F12" s="130"/>
      <c r="G12" s="130"/>
      <c r="H12" s="131" t="s">
        <v>67</v>
      </c>
      <c r="I12" s="132"/>
      <c r="J12" s="395">
        <v>4819</v>
      </c>
      <c r="K12" s="395">
        <v>4319</v>
      </c>
      <c r="L12" s="395">
        <v>4420</v>
      </c>
      <c r="M12" s="395">
        <v>4139</v>
      </c>
      <c r="N12" s="395">
        <v>3683</v>
      </c>
      <c r="O12" s="395">
        <v>3168</v>
      </c>
      <c r="P12" s="395">
        <v>2721</v>
      </c>
      <c r="Q12" s="395">
        <v>2372</v>
      </c>
      <c r="R12" s="395">
        <v>2272</v>
      </c>
      <c r="S12" s="395">
        <v>2420</v>
      </c>
      <c r="T12" s="402" t="s">
        <v>17</v>
      </c>
    </row>
    <row r="13" spans="3:20" ht="13.5" thickTop="1" x14ac:dyDescent="0.2">
      <c r="C13" s="23"/>
      <c r="D13" s="81"/>
      <c r="E13" s="82" t="s">
        <v>68</v>
      </c>
      <c r="F13" s="82"/>
      <c r="G13" s="82"/>
      <c r="H13" s="83" t="s">
        <v>69</v>
      </c>
      <c r="I13" s="84"/>
      <c r="J13" s="355">
        <v>1002</v>
      </c>
      <c r="K13" s="355">
        <v>847</v>
      </c>
      <c r="L13" s="355">
        <v>881</v>
      </c>
      <c r="M13" s="355">
        <v>954</v>
      </c>
      <c r="N13" s="355">
        <v>792</v>
      </c>
      <c r="O13" s="355">
        <v>747</v>
      </c>
      <c r="P13" s="355">
        <v>665</v>
      </c>
      <c r="Q13" s="355">
        <v>636</v>
      </c>
      <c r="R13" s="355">
        <v>617</v>
      </c>
      <c r="S13" s="355">
        <v>588</v>
      </c>
      <c r="T13" s="403" t="s">
        <v>17</v>
      </c>
    </row>
    <row r="14" spans="3:20" ht="13.5" thickBot="1" x14ac:dyDescent="0.25">
      <c r="C14" s="23"/>
      <c r="D14" s="134"/>
      <c r="E14" s="122"/>
      <c r="F14" s="122" t="s">
        <v>70</v>
      </c>
      <c r="G14" s="122"/>
      <c r="H14" s="123" t="s">
        <v>71</v>
      </c>
      <c r="I14" s="124"/>
      <c r="J14" s="396">
        <v>1002</v>
      </c>
      <c r="K14" s="396">
        <v>847</v>
      </c>
      <c r="L14" s="396">
        <v>881</v>
      </c>
      <c r="M14" s="396">
        <v>954</v>
      </c>
      <c r="N14" s="396">
        <v>792</v>
      </c>
      <c r="O14" s="396">
        <v>747</v>
      </c>
      <c r="P14" s="396">
        <v>665</v>
      </c>
      <c r="Q14" s="396">
        <v>636</v>
      </c>
      <c r="R14" s="396">
        <v>617</v>
      </c>
      <c r="S14" s="396">
        <v>588</v>
      </c>
      <c r="T14" s="651" t="s">
        <v>17</v>
      </c>
    </row>
    <row r="15" spans="3:20" x14ac:dyDescent="0.2">
      <c r="C15" s="23"/>
      <c r="D15" s="96"/>
      <c r="E15" s="97" t="s">
        <v>72</v>
      </c>
      <c r="F15" s="97"/>
      <c r="G15" s="97"/>
      <c r="H15" s="98" t="s">
        <v>73</v>
      </c>
      <c r="I15" s="117"/>
      <c r="J15" s="301">
        <v>340</v>
      </c>
      <c r="K15" s="301">
        <v>335</v>
      </c>
      <c r="L15" s="301">
        <v>349</v>
      </c>
      <c r="M15" s="301">
        <v>283</v>
      </c>
      <c r="N15" s="301">
        <v>238</v>
      </c>
      <c r="O15" s="301">
        <v>240</v>
      </c>
      <c r="P15" s="301">
        <v>187</v>
      </c>
      <c r="Q15" s="301">
        <v>161</v>
      </c>
      <c r="R15" s="301">
        <v>99</v>
      </c>
      <c r="S15" s="301">
        <v>125</v>
      </c>
      <c r="T15" s="270" t="s">
        <v>17</v>
      </c>
    </row>
    <row r="16" spans="3:20" ht="13.5" thickBot="1" x14ac:dyDescent="0.25">
      <c r="C16" s="23"/>
      <c r="D16" s="134"/>
      <c r="E16" s="122"/>
      <c r="F16" s="122" t="s">
        <v>74</v>
      </c>
      <c r="G16" s="122"/>
      <c r="H16" s="123" t="s">
        <v>77</v>
      </c>
      <c r="I16" s="124"/>
      <c r="J16" s="357">
        <v>340</v>
      </c>
      <c r="K16" s="357">
        <v>335</v>
      </c>
      <c r="L16" s="357">
        <v>349</v>
      </c>
      <c r="M16" s="357">
        <v>283</v>
      </c>
      <c r="N16" s="357">
        <v>238</v>
      </c>
      <c r="O16" s="357">
        <v>240</v>
      </c>
      <c r="P16" s="357">
        <v>187</v>
      </c>
      <c r="Q16" s="357">
        <v>161</v>
      </c>
      <c r="R16" s="357">
        <v>99</v>
      </c>
      <c r="S16" s="357">
        <v>125</v>
      </c>
      <c r="T16" s="652" t="s">
        <v>17</v>
      </c>
    </row>
    <row r="17" spans="3:20" x14ac:dyDescent="0.2">
      <c r="C17" s="23"/>
      <c r="D17" s="96"/>
      <c r="E17" s="97" t="s">
        <v>78</v>
      </c>
      <c r="F17" s="97"/>
      <c r="G17" s="97"/>
      <c r="H17" s="98" t="s">
        <v>79</v>
      </c>
      <c r="I17" s="117"/>
      <c r="J17" s="301">
        <v>630</v>
      </c>
      <c r="K17" s="301">
        <v>538</v>
      </c>
      <c r="L17" s="301">
        <v>532</v>
      </c>
      <c r="M17" s="301">
        <v>490</v>
      </c>
      <c r="N17" s="301">
        <v>444</v>
      </c>
      <c r="O17" s="301">
        <v>354</v>
      </c>
      <c r="P17" s="301">
        <v>317</v>
      </c>
      <c r="Q17" s="301">
        <v>272</v>
      </c>
      <c r="R17" s="301">
        <v>296</v>
      </c>
      <c r="S17" s="301">
        <v>307</v>
      </c>
      <c r="T17" s="270" t="s">
        <v>17</v>
      </c>
    </row>
    <row r="18" spans="3:20" x14ac:dyDescent="0.2">
      <c r="C18" s="23"/>
      <c r="D18" s="134"/>
      <c r="E18" s="122"/>
      <c r="F18" s="122" t="s">
        <v>80</v>
      </c>
      <c r="G18" s="122"/>
      <c r="H18" s="123" t="s">
        <v>81</v>
      </c>
      <c r="I18" s="124"/>
      <c r="J18" s="396">
        <v>373</v>
      </c>
      <c r="K18" s="396">
        <v>294</v>
      </c>
      <c r="L18" s="396">
        <v>267</v>
      </c>
      <c r="M18" s="396">
        <v>220</v>
      </c>
      <c r="N18" s="396">
        <v>202</v>
      </c>
      <c r="O18" s="396">
        <v>145</v>
      </c>
      <c r="P18" s="396">
        <v>124</v>
      </c>
      <c r="Q18" s="396">
        <v>117</v>
      </c>
      <c r="R18" s="396">
        <v>96</v>
      </c>
      <c r="S18" s="396">
        <v>107</v>
      </c>
      <c r="T18" s="651" t="s">
        <v>17</v>
      </c>
    </row>
    <row r="19" spans="3:20" ht="13.5" thickBot="1" x14ac:dyDescent="0.25">
      <c r="C19" s="23"/>
      <c r="D19" s="134"/>
      <c r="E19" s="122"/>
      <c r="F19" s="122" t="s">
        <v>82</v>
      </c>
      <c r="G19" s="122"/>
      <c r="H19" s="123" t="s">
        <v>83</v>
      </c>
      <c r="I19" s="124"/>
      <c r="J19" s="357">
        <v>257</v>
      </c>
      <c r="K19" s="357">
        <v>244</v>
      </c>
      <c r="L19" s="357">
        <v>265</v>
      </c>
      <c r="M19" s="357">
        <v>270</v>
      </c>
      <c r="N19" s="357">
        <v>242</v>
      </c>
      <c r="O19" s="357">
        <v>209</v>
      </c>
      <c r="P19" s="357">
        <v>193</v>
      </c>
      <c r="Q19" s="357">
        <v>155</v>
      </c>
      <c r="R19" s="357">
        <v>200</v>
      </c>
      <c r="S19" s="357">
        <v>200</v>
      </c>
      <c r="T19" s="652" t="s">
        <v>17</v>
      </c>
    </row>
    <row r="20" spans="3:20" x14ac:dyDescent="0.2">
      <c r="C20" s="23"/>
      <c r="D20" s="96"/>
      <c r="E20" s="97" t="s">
        <v>84</v>
      </c>
      <c r="F20" s="97"/>
      <c r="G20" s="97"/>
      <c r="H20" s="98" t="s">
        <v>85</v>
      </c>
      <c r="I20" s="117"/>
      <c r="J20" s="301">
        <v>426</v>
      </c>
      <c r="K20" s="301">
        <v>381</v>
      </c>
      <c r="L20" s="301">
        <v>390</v>
      </c>
      <c r="M20" s="301">
        <v>395</v>
      </c>
      <c r="N20" s="301">
        <v>335</v>
      </c>
      <c r="O20" s="301">
        <v>245</v>
      </c>
      <c r="P20" s="301">
        <v>200</v>
      </c>
      <c r="Q20" s="301">
        <v>154</v>
      </c>
      <c r="R20" s="301">
        <v>126</v>
      </c>
      <c r="S20" s="301">
        <v>155</v>
      </c>
      <c r="T20" s="270" t="s">
        <v>17</v>
      </c>
    </row>
    <row r="21" spans="3:20" x14ac:dyDescent="0.2">
      <c r="C21" s="23"/>
      <c r="D21" s="134"/>
      <c r="E21" s="122"/>
      <c r="F21" s="122" t="s">
        <v>86</v>
      </c>
      <c r="G21" s="122"/>
      <c r="H21" s="123" t="s">
        <v>87</v>
      </c>
      <c r="I21" s="124"/>
      <c r="J21" s="396">
        <v>100</v>
      </c>
      <c r="K21" s="396">
        <v>92</v>
      </c>
      <c r="L21" s="396">
        <v>80</v>
      </c>
      <c r="M21" s="396">
        <v>115</v>
      </c>
      <c r="N21" s="396">
        <v>92</v>
      </c>
      <c r="O21" s="396">
        <v>82</v>
      </c>
      <c r="P21" s="396">
        <v>57</v>
      </c>
      <c r="Q21" s="396">
        <v>29</v>
      </c>
      <c r="R21" s="396">
        <v>29</v>
      </c>
      <c r="S21" s="396">
        <v>65</v>
      </c>
      <c r="T21" s="651" t="s">
        <v>17</v>
      </c>
    </row>
    <row r="22" spans="3:20" ht="13.5" thickBot="1" x14ac:dyDescent="0.25">
      <c r="C22" s="23"/>
      <c r="D22" s="134"/>
      <c r="E22" s="122"/>
      <c r="F22" s="122" t="s">
        <v>88</v>
      </c>
      <c r="G22" s="122"/>
      <c r="H22" s="123" t="s">
        <v>89</v>
      </c>
      <c r="I22" s="124"/>
      <c r="J22" s="357">
        <v>326</v>
      </c>
      <c r="K22" s="357">
        <v>289</v>
      </c>
      <c r="L22" s="357">
        <v>310</v>
      </c>
      <c r="M22" s="357">
        <v>280</v>
      </c>
      <c r="N22" s="357">
        <v>243</v>
      </c>
      <c r="O22" s="357">
        <v>163</v>
      </c>
      <c r="P22" s="357">
        <v>143</v>
      </c>
      <c r="Q22" s="357">
        <v>125</v>
      </c>
      <c r="R22" s="357">
        <v>97</v>
      </c>
      <c r="S22" s="357">
        <v>90</v>
      </c>
      <c r="T22" s="652" t="s">
        <v>17</v>
      </c>
    </row>
    <row r="23" spans="3:20" x14ac:dyDescent="0.2">
      <c r="C23" s="23"/>
      <c r="D23" s="96"/>
      <c r="E23" s="97" t="s">
        <v>90</v>
      </c>
      <c r="F23" s="97"/>
      <c r="G23" s="97"/>
      <c r="H23" s="98" t="s">
        <v>91</v>
      </c>
      <c r="I23" s="117"/>
      <c r="J23" s="301">
        <v>599</v>
      </c>
      <c r="K23" s="301">
        <v>612</v>
      </c>
      <c r="L23" s="301">
        <v>553</v>
      </c>
      <c r="M23" s="301">
        <v>524</v>
      </c>
      <c r="N23" s="301">
        <v>463</v>
      </c>
      <c r="O23" s="301">
        <v>406</v>
      </c>
      <c r="P23" s="301">
        <v>324</v>
      </c>
      <c r="Q23" s="301">
        <v>251</v>
      </c>
      <c r="R23" s="301">
        <v>226</v>
      </c>
      <c r="S23" s="301">
        <v>234</v>
      </c>
      <c r="T23" s="270" t="s">
        <v>17</v>
      </c>
    </row>
    <row r="24" spans="3:20" x14ac:dyDescent="0.2">
      <c r="C24" s="23"/>
      <c r="D24" s="134"/>
      <c r="E24" s="122"/>
      <c r="F24" s="122" t="s">
        <v>93</v>
      </c>
      <c r="G24" s="122"/>
      <c r="H24" s="123" t="s">
        <v>94</v>
      </c>
      <c r="I24" s="124"/>
      <c r="J24" s="396">
        <v>91</v>
      </c>
      <c r="K24" s="396">
        <v>80</v>
      </c>
      <c r="L24" s="396">
        <v>77</v>
      </c>
      <c r="M24" s="396">
        <v>70</v>
      </c>
      <c r="N24" s="396">
        <v>55</v>
      </c>
      <c r="O24" s="396">
        <v>52</v>
      </c>
      <c r="P24" s="396">
        <v>35</v>
      </c>
      <c r="Q24" s="396">
        <v>30</v>
      </c>
      <c r="R24" s="396">
        <v>39</v>
      </c>
      <c r="S24" s="396">
        <v>31</v>
      </c>
      <c r="T24" s="651" t="s">
        <v>17</v>
      </c>
    </row>
    <row r="25" spans="3:20" x14ac:dyDescent="0.2">
      <c r="C25" s="23"/>
      <c r="D25" s="134"/>
      <c r="E25" s="122"/>
      <c r="F25" s="122" t="s">
        <v>95</v>
      </c>
      <c r="G25" s="122"/>
      <c r="H25" s="123" t="s">
        <v>96</v>
      </c>
      <c r="I25" s="124"/>
      <c r="J25" s="396">
        <v>230</v>
      </c>
      <c r="K25" s="396">
        <v>255</v>
      </c>
      <c r="L25" s="396">
        <v>211</v>
      </c>
      <c r="M25" s="396">
        <v>213</v>
      </c>
      <c r="N25" s="396">
        <v>186</v>
      </c>
      <c r="O25" s="396">
        <v>175</v>
      </c>
      <c r="P25" s="396">
        <v>149</v>
      </c>
      <c r="Q25" s="396">
        <v>123</v>
      </c>
      <c r="R25" s="396">
        <v>112</v>
      </c>
      <c r="S25" s="396">
        <v>99</v>
      </c>
      <c r="T25" s="651" t="s">
        <v>17</v>
      </c>
    </row>
    <row r="26" spans="3:20" ht="13.5" thickBot="1" x14ac:dyDescent="0.25">
      <c r="C26" s="23"/>
      <c r="D26" s="134"/>
      <c r="E26" s="122"/>
      <c r="F26" s="122" t="s">
        <v>97</v>
      </c>
      <c r="G26" s="122"/>
      <c r="H26" s="123" t="s">
        <v>98</v>
      </c>
      <c r="I26" s="124"/>
      <c r="J26" s="357">
        <v>278</v>
      </c>
      <c r="K26" s="357">
        <v>277</v>
      </c>
      <c r="L26" s="357">
        <v>265</v>
      </c>
      <c r="M26" s="357">
        <v>241</v>
      </c>
      <c r="N26" s="357">
        <v>222</v>
      </c>
      <c r="O26" s="357">
        <v>179</v>
      </c>
      <c r="P26" s="357">
        <v>140</v>
      </c>
      <c r="Q26" s="357">
        <v>98</v>
      </c>
      <c r="R26" s="357">
        <v>75</v>
      </c>
      <c r="S26" s="357">
        <v>104</v>
      </c>
      <c r="T26" s="652" t="s">
        <v>17</v>
      </c>
    </row>
    <row r="27" spans="3:20" x14ac:dyDescent="0.2">
      <c r="C27" s="23"/>
      <c r="D27" s="96"/>
      <c r="E27" s="97" t="s">
        <v>99</v>
      </c>
      <c r="F27" s="97"/>
      <c r="G27" s="97"/>
      <c r="H27" s="98" t="s">
        <v>100</v>
      </c>
      <c r="I27" s="117"/>
      <c r="J27" s="301">
        <v>906</v>
      </c>
      <c r="K27" s="301">
        <v>771</v>
      </c>
      <c r="L27" s="301">
        <v>860</v>
      </c>
      <c r="M27" s="301">
        <v>749</v>
      </c>
      <c r="N27" s="301">
        <v>671</v>
      </c>
      <c r="O27" s="301">
        <v>575</v>
      </c>
      <c r="P27" s="301">
        <v>498</v>
      </c>
      <c r="Q27" s="301">
        <v>419</v>
      </c>
      <c r="R27" s="301">
        <v>394</v>
      </c>
      <c r="S27" s="301">
        <v>391</v>
      </c>
      <c r="T27" s="270" t="s">
        <v>17</v>
      </c>
    </row>
    <row r="28" spans="3:20" x14ac:dyDescent="0.2">
      <c r="C28" s="23"/>
      <c r="D28" s="134"/>
      <c r="E28" s="122"/>
      <c r="F28" s="122" t="s">
        <v>425</v>
      </c>
      <c r="G28" s="122"/>
      <c r="H28" s="123" t="s">
        <v>120</v>
      </c>
      <c r="I28" s="124"/>
      <c r="J28" s="396">
        <v>233</v>
      </c>
      <c r="K28" s="396">
        <v>201</v>
      </c>
      <c r="L28" s="396">
        <v>239</v>
      </c>
      <c r="M28" s="396">
        <v>216</v>
      </c>
      <c r="N28" s="396">
        <v>173</v>
      </c>
      <c r="O28" s="396">
        <v>154</v>
      </c>
      <c r="P28" s="396">
        <v>131</v>
      </c>
      <c r="Q28" s="396">
        <v>102</v>
      </c>
      <c r="R28" s="396">
        <v>64</v>
      </c>
      <c r="S28" s="396">
        <v>74</v>
      </c>
      <c r="T28" s="651" t="s">
        <v>17</v>
      </c>
    </row>
    <row r="29" spans="3:20" ht="13.5" thickBot="1" x14ac:dyDescent="0.25">
      <c r="C29" s="23"/>
      <c r="D29" s="134"/>
      <c r="E29" s="122"/>
      <c r="F29" s="122" t="s">
        <v>101</v>
      </c>
      <c r="G29" s="122"/>
      <c r="H29" s="123" t="s">
        <v>121</v>
      </c>
      <c r="I29" s="124"/>
      <c r="J29" s="357">
        <v>673</v>
      </c>
      <c r="K29" s="357">
        <v>570</v>
      </c>
      <c r="L29" s="357">
        <v>621</v>
      </c>
      <c r="M29" s="357">
        <v>533</v>
      </c>
      <c r="N29" s="357">
        <v>498</v>
      </c>
      <c r="O29" s="357">
        <v>421</v>
      </c>
      <c r="P29" s="357">
        <v>367</v>
      </c>
      <c r="Q29" s="357">
        <v>317</v>
      </c>
      <c r="R29" s="357">
        <v>330</v>
      </c>
      <c r="S29" s="357">
        <v>317</v>
      </c>
      <c r="T29" s="652" t="s">
        <v>17</v>
      </c>
    </row>
    <row r="30" spans="3:20" x14ac:dyDescent="0.2">
      <c r="C30" s="23"/>
      <c r="D30" s="96"/>
      <c r="E30" s="97" t="s">
        <v>102</v>
      </c>
      <c r="F30" s="97"/>
      <c r="G30" s="97"/>
      <c r="H30" s="98" t="s">
        <v>208</v>
      </c>
      <c r="I30" s="117"/>
      <c r="J30" s="301">
        <v>472</v>
      </c>
      <c r="K30" s="301">
        <v>451</v>
      </c>
      <c r="L30" s="301">
        <v>492</v>
      </c>
      <c r="M30" s="301">
        <v>404</v>
      </c>
      <c r="N30" s="301">
        <v>391</v>
      </c>
      <c r="O30" s="301">
        <v>334</v>
      </c>
      <c r="P30" s="301">
        <v>258</v>
      </c>
      <c r="Q30" s="301">
        <v>237</v>
      </c>
      <c r="R30" s="301">
        <v>222</v>
      </c>
      <c r="S30" s="301">
        <v>297</v>
      </c>
      <c r="T30" s="270" t="s">
        <v>17</v>
      </c>
    </row>
    <row r="31" spans="3:20" x14ac:dyDescent="0.2">
      <c r="C31" s="23"/>
      <c r="D31" s="134"/>
      <c r="E31" s="122"/>
      <c r="F31" s="122" t="s">
        <v>209</v>
      </c>
      <c r="G31" s="122"/>
      <c r="H31" s="123" t="s">
        <v>211</v>
      </c>
      <c r="I31" s="124"/>
      <c r="J31" s="396">
        <v>236</v>
      </c>
      <c r="K31" s="396">
        <v>255</v>
      </c>
      <c r="L31" s="396">
        <v>268</v>
      </c>
      <c r="M31" s="396">
        <v>226</v>
      </c>
      <c r="N31" s="396">
        <v>227</v>
      </c>
      <c r="O31" s="396">
        <v>192</v>
      </c>
      <c r="P31" s="396">
        <v>148</v>
      </c>
      <c r="Q31" s="396">
        <v>153</v>
      </c>
      <c r="R31" s="396">
        <v>135</v>
      </c>
      <c r="S31" s="396">
        <v>177</v>
      </c>
      <c r="T31" s="651" t="s">
        <v>17</v>
      </c>
    </row>
    <row r="32" spans="3:20" ht="13.5" thickBot="1" x14ac:dyDescent="0.25">
      <c r="C32" s="23"/>
      <c r="D32" s="134"/>
      <c r="E32" s="122"/>
      <c r="F32" s="122" t="s">
        <v>212</v>
      </c>
      <c r="G32" s="122"/>
      <c r="H32" s="123" t="s">
        <v>213</v>
      </c>
      <c r="I32" s="124"/>
      <c r="J32" s="357">
        <v>236</v>
      </c>
      <c r="K32" s="357">
        <v>196</v>
      </c>
      <c r="L32" s="357">
        <v>224</v>
      </c>
      <c r="M32" s="357">
        <v>178</v>
      </c>
      <c r="N32" s="357">
        <v>164</v>
      </c>
      <c r="O32" s="357">
        <v>142</v>
      </c>
      <c r="P32" s="357">
        <v>110</v>
      </c>
      <c r="Q32" s="357">
        <v>84</v>
      </c>
      <c r="R32" s="357">
        <v>87</v>
      </c>
      <c r="S32" s="357">
        <v>120</v>
      </c>
      <c r="T32" s="652" t="s">
        <v>17</v>
      </c>
    </row>
    <row r="33" spans="3:20" x14ac:dyDescent="0.2">
      <c r="C33" s="23"/>
      <c r="D33" s="96"/>
      <c r="E33" s="97" t="s">
        <v>214</v>
      </c>
      <c r="F33" s="97"/>
      <c r="G33" s="97"/>
      <c r="H33" s="98" t="s">
        <v>215</v>
      </c>
      <c r="I33" s="117"/>
      <c r="J33" s="301">
        <v>444</v>
      </c>
      <c r="K33" s="301">
        <v>384</v>
      </c>
      <c r="L33" s="301">
        <v>363</v>
      </c>
      <c r="M33" s="301">
        <v>340</v>
      </c>
      <c r="N33" s="301">
        <v>349</v>
      </c>
      <c r="O33" s="301">
        <v>267</v>
      </c>
      <c r="P33" s="301">
        <v>272</v>
      </c>
      <c r="Q33" s="301">
        <v>242</v>
      </c>
      <c r="R33" s="301">
        <v>292</v>
      </c>
      <c r="S33" s="301">
        <v>323</v>
      </c>
      <c r="T33" s="270" t="s">
        <v>17</v>
      </c>
    </row>
    <row r="34" spans="3:20" ht="13.5" thickBot="1" x14ac:dyDescent="0.25">
      <c r="C34" s="23"/>
      <c r="D34" s="91"/>
      <c r="E34" s="37"/>
      <c r="F34" s="37" t="s">
        <v>216</v>
      </c>
      <c r="G34" s="37"/>
      <c r="H34" s="38" t="s">
        <v>217</v>
      </c>
      <c r="I34" s="39"/>
      <c r="J34" s="357">
        <v>444</v>
      </c>
      <c r="K34" s="357">
        <v>384</v>
      </c>
      <c r="L34" s="357">
        <v>363</v>
      </c>
      <c r="M34" s="357">
        <v>340</v>
      </c>
      <c r="N34" s="357">
        <v>349</v>
      </c>
      <c r="O34" s="357">
        <v>267</v>
      </c>
      <c r="P34" s="357">
        <v>272</v>
      </c>
      <c r="Q34" s="357">
        <v>242</v>
      </c>
      <c r="R34" s="357">
        <v>292</v>
      </c>
      <c r="S34" s="357">
        <v>323</v>
      </c>
      <c r="T34" s="652" t="s">
        <v>17</v>
      </c>
    </row>
    <row r="35" spans="3:20" ht="13.5" x14ac:dyDescent="0.25">
      <c r="D35" s="74" t="s">
        <v>204</v>
      </c>
      <c r="E35" s="75"/>
      <c r="F35" s="75"/>
      <c r="G35" s="75"/>
      <c r="H35" s="75"/>
      <c r="I35" s="74"/>
      <c r="J35" s="74"/>
      <c r="K35" s="74"/>
      <c r="L35" s="74"/>
      <c r="M35" s="74"/>
      <c r="N35" s="74"/>
      <c r="O35" s="74"/>
      <c r="P35" s="74"/>
      <c r="Q35" s="74"/>
      <c r="R35" s="74"/>
      <c r="S35" s="74"/>
      <c r="T35" s="65" t="s">
        <v>420</v>
      </c>
    </row>
  </sheetData>
  <mergeCells count="13">
    <mergeCell ref="D6:T6"/>
    <mergeCell ref="D7:I11"/>
    <mergeCell ref="T7:T10"/>
    <mergeCell ref="J7:J10"/>
    <mergeCell ref="Q7:Q10"/>
    <mergeCell ref="O7:O10"/>
    <mergeCell ref="K7:K10"/>
    <mergeCell ref="N7:N10"/>
    <mergeCell ref="S7:S10"/>
    <mergeCell ref="M7:M10"/>
    <mergeCell ref="L7:L10"/>
    <mergeCell ref="P7:P10"/>
    <mergeCell ref="R7:R10"/>
  </mergeCells>
  <phoneticPr fontId="0" type="noConversion"/>
  <printOptions horizontalCentered="1"/>
  <pageMargins left="0.70866141732283472" right="0.70866141732283472" top="0.70866141732283472" bottom="0.70866141732283472" header="0.51181102362204722" footer="0.51181102362204722"/>
  <pageSetup paperSize="9" scale="85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List18">
    <pageSetUpPr autoPageBreaks="0"/>
  </sheetPr>
  <dimension ref="A1:U44"/>
  <sheetViews>
    <sheetView showGridLines="0" showOutlineSymbol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9.140625" style="68" hidden="1" customWidth="1"/>
    <col min="3" max="3" width="1.7109375" style="68" customWidth="1"/>
    <col min="4" max="4" width="1.140625" style="68" customWidth="1"/>
    <col min="5" max="6" width="1.7109375" style="68" customWidth="1"/>
    <col min="7" max="7" width="14.5703125" style="68" customWidth="1"/>
    <col min="8" max="8" width="1.42578125" style="68" customWidth="1"/>
    <col min="9" max="9" width="1.140625" style="68" customWidth="1"/>
    <col min="10" max="20" width="8.140625" style="68" customWidth="1"/>
    <col min="21" max="21" width="6.85546875" style="68" customWidth="1"/>
    <col min="22" max="22" width="5.85546875" style="68" customWidth="1"/>
    <col min="23" max="44" width="1.7109375" style="68" customWidth="1"/>
    <col min="45" max="16384" width="9.140625" style="68"/>
  </cols>
  <sheetData>
    <row r="1" spans="3:21" hidden="1" x14ac:dyDescent="0.2"/>
    <row r="2" spans="3:21" hidden="1" x14ac:dyDescent="0.2"/>
    <row r="3" spans="3:21" ht="9" customHeight="1" x14ac:dyDescent="0.2">
      <c r="C3" s="67"/>
    </row>
    <row r="4" spans="3:21" s="69" customFormat="1" ht="15.75" x14ac:dyDescent="0.2">
      <c r="D4" s="15" t="s">
        <v>272</v>
      </c>
      <c r="E4" s="70"/>
      <c r="F4" s="70"/>
      <c r="G4" s="70"/>
      <c r="H4" s="15" t="s">
        <v>163</v>
      </c>
      <c r="I4" s="15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</row>
    <row r="5" spans="3:21" s="69" customFormat="1" ht="15.75" x14ac:dyDescent="0.2">
      <c r="D5" s="94" t="s">
        <v>534</v>
      </c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</row>
    <row r="6" spans="3:21" s="72" customFormat="1" ht="11.25" customHeight="1" thickBot="1" x14ac:dyDescent="0.25">
      <c r="C6" s="69"/>
      <c r="D6" s="788"/>
      <c r="E6" s="788"/>
      <c r="F6" s="788"/>
      <c r="G6" s="788"/>
      <c r="H6" s="788"/>
      <c r="I6" s="788"/>
      <c r="J6" s="788"/>
      <c r="K6" s="788"/>
      <c r="L6" s="788"/>
      <c r="M6" s="788"/>
      <c r="N6" s="788"/>
      <c r="O6" s="788"/>
      <c r="P6" s="788"/>
      <c r="Q6" s="788"/>
      <c r="R6" s="788"/>
      <c r="S6" s="788"/>
      <c r="T6" s="788"/>
      <c r="U6" s="14" t="s">
        <v>204</v>
      </c>
    </row>
    <row r="7" spans="3:21" ht="6" customHeight="1" x14ac:dyDescent="0.2">
      <c r="C7" s="23"/>
      <c r="D7" s="766" t="s">
        <v>223</v>
      </c>
      <c r="E7" s="794"/>
      <c r="F7" s="794"/>
      <c r="G7" s="794"/>
      <c r="H7" s="794"/>
      <c r="I7" s="795"/>
      <c r="J7" s="757" t="s">
        <v>423</v>
      </c>
      <c r="K7" s="757" t="s">
        <v>426</v>
      </c>
      <c r="L7" s="757" t="s">
        <v>438</v>
      </c>
      <c r="M7" s="757" t="s">
        <v>440</v>
      </c>
      <c r="N7" s="757" t="s">
        <v>444</v>
      </c>
      <c r="O7" s="757" t="s">
        <v>448</v>
      </c>
      <c r="P7" s="757" t="s">
        <v>475</v>
      </c>
      <c r="Q7" s="757" t="s">
        <v>480</v>
      </c>
      <c r="R7" s="757" t="s">
        <v>507</v>
      </c>
      <c r="S7" s="757" t="s">
        <v>518</v>
      </c>
      <c r="T7" s="747" t="s">
        <v>526</v>
      </c>
      <c r="U7" s="73"/>
    </row>
    <row r="8" spans="3:21" ht="6" customHeight="1" x14ac:dyDescent="0.2">
      <c r="C8" s="23"/>
      <c r="D8" s="796"/>
      <c r="E8" s="797"/>
      <c r="F8" s="797"/>
      <c r="G8" s="797"/>
      <c r="H8" s="797"/>
      <c r="I8" s="798"/>
      <c r="J8" s="758"/>
      <c r="K8" s="758"/>
      <c r="L8" s="758"/>
      <c r="M8" s="758"/>
      <c r="N8" s="758"/>
      <c r="O8" s="758"/>
      <c r="P8" s="758"/>
      <c r="Q8" s="758"/>
      <c r="R8" s="758"/>
      <c r="S8" s="758"/>
      <c r="T8" s="748"/>
      <c r="U8" s="73"/>
    </row>
    <row r="9" spans="3:21" ht="6" customHeight="1" x14ac:dyDescent="0.2">
      <c r="C9" s="23"/>
      <c r="D9" s="796"/>
      <c r="E9" s="797"/>
      <c r="F9" s="797"/>
      <c r="G9" s="797"/>
      <c r="H9" s="797"/>
      <c r="I9" s="798"/>
      <c r="J9" s="758"/>
      <c r="K9" s="758"/>
      <c r="L9" s="758"/>
      <c r="M9" s="758"/>
      <c r="N9" s="758"/>
      <c r="O9" s="758"/>
      <c r="P9" s="758"/>
      <c r="Q9" s="758"/>
      <c r="R9" s="758"/>
      <c r="S9" s="758"/>
      <c r="T9" s="748"/>
      <c r="U9" s="73"/>
    </row>
    <row r="10" spans="3:21" ht="6" customHeight="1" x14ac:dyDescent="0.2">
      <c r="C10" s="23"/>
      <c r="D10" s="796"/>
      <c r="E10" s="797"/>
      <c r="F10" s="797"/>
      <c r="G10" s="797"/>
      <c r="H10" s="797"/>
      <c r="I10" s="798"/>
      <c r="J10" s="758"/>
      <c r="K10" s="758"/>
      <c r="L10" s="758"/>
      <c r="M10" s="758"/>
      <c r="N10" s="758"/>
      <c r="O10" s="758"/>
      <c r="P10" s="758"/>
      <c r="Q10" s="758"/>
      <c r="R10" s="758"/>
      <c r="S10" s="758"/>
      <c r="T10" s="748"/>
      <c r="U10" s="73"/>
    </row>
    <row r="11" spans="3:21" ht="15" customHeight="1" thickBot="1" x14ac:dyDescent="0.25">
      <c r="C11" s="23"/>
      <c r="D11" s="799"/>
      <c r="E11" s="800"/>
      <c r="F11" s="800"/>
      <c r="G11" s="800"/>
      <c r="H11" s="800"/>
      <c r="I11" s="801"/>
      <c r="J11" s="584"/>
      <c r="K11" s="584"/>
      <c r="L11" s="584"/>
      <c r="M11" s="584"/>
      <c r="N11" s="584"/>
      <c r="O11" s="584"/>
      <c r="P11" s="583"/>
      <c r="Q11" s="583"/>
      <c r="R11" s="583"/>
      <c r="S11" s="583"/>
      <c r="T11" s="585"/>
      <c r="U11" s="73"/>
    </row>
    <row r="12" spans="3:21" ht="14.25" thickTop="1" thickBot="1" x14ac:dyDescent="0.25">
      <c r="C12" s="23"/>
      <c r="D12" s="20" t="s">
        <v>56</v>
      </c>
      <c r="E12" s="21"/>
      <c r="F12" s="21"/>
      <c r="G12" s="21"/>
      <c r="H12" s="21"/>
      <c r="I12" s="21"/>
      <c r="J12" s="593"/>
      <c r="K12" s="593"/>
      <c r="L12" s="593"/>
      <c r="M12" s="593"/>
      <c r="N12" s="593"/>
      <c r="O12" s="593"/>
      <c r="P12" s="592"/>
      <c r="Q12" s="592"/>
      <c r="R12" s="592"/>
      <c r="S12" s="592"/>
      <c r="T12" s="594"/>
      <c r="U12" s="73"/>
    </row>
    <row r="13" spans="3:21" x14ac:dyDescent="0.2">
      <c r="C13" s="23"/>
      <c r="D13" s="144"/>
      <c r="E13" s="145" t="s">
        <v>149</v>
      </c>
      <c r="F13" s="145"/>
      <c r="G13" s="145"/>
      <c r="H13" s="146"/>
      <c r="I13" s="147"/>
      <c r="J13" s="596">
        <v>20991</v>
      </c>
      <c r="K13" s="596">
        <v>20880</v>
      </c>
      <c r="L13" s="596">
        <v>19318</v>
      </c>
      <c r="M13" s="596">
        <v>17385</v>
      </c>
      <c r="N13" s="596">
        <v>15036</v>
      </c>
      <c r="O13" s="596">
        <v>13743</v>
      </c>
      <c r="P13" s="595">
        <v>12850</v>
      </c>
      <c r="Q13" s="595">
        <v>13049</v>
      </c>
      <c r="R13" s="595">
        <v>14199</v>
      </c>
      <c r="S13" s="595">
        <v>17507</v>
      </c>
      <c r="T13" s="597">
        <v>17730</v>
      </c>
      <c r="U13" s="73"/>
    </row>
    <row r="14" spans="3:21" ht="15" x14ac:dyDescent="0.2">
      <c r="C14" s="23"/>
      <c r="D14" s="135"/>
      <c r="E14" s="31" t="s">
        <v>367</v>
      </c>
      <c r="F14" s="31"/>
      <c r="G14" s="31"/>
      <c r="H14" s="32"/>
      <c r="I14" s="33"/>
      <c r="J14" s="378">
        <v>17605</v>
      </c>
      <c r="K14" s="378">
        <v>17384</v>
      </c>
      <c r="L14" s="378">
        <v>16050</v>
      </c>
      <c r="M14" s="378">
        <v>14397</v>
      </c>
      <c r="N14" s="378">
        <v>12699</v>
      </c>
      <c r="O14" s="378">
        <v>11732</v>
      </c>
      <c r="P14" s="264">
        <v>11006</v>
      </c>
      <c r="Q14" s="264">
        <v>10916</v>
      </c>
      <c r="R14" s="264">
        <v>11554</v>
      </c>
      <c r="S14" s="264">
        <v>13716</v>
      </c>
      <c r="T14" s="547">
        <v>13716</v>
      </c>
      <c r="U14" s="73"/>
    </row>
    <row r="15" spans="3:21" x14ac:dyDescent="0.2">
      <c r="C15" s="23"/>
      <c r="D15" s="135"/>
      <c r="E15" s="31" t="s">
        <v>151</v>
      </c>
      <c r="F15" s="31"/>
      <c r="G15" s="31"/>
      <c r="H15" s="32"/>
      <c r="I15" s="33"/>
      <c r="J15" s="599">
        <v>1.1923317239420619</v>
      </c>
      <c r="K15" s="599">
        <v>1.2011044638748274</v>
      </c>
      <c r="L15" s="599">
        <v>1.203613707165109</v>
      </c>
      <c r="M15" s="599">
        <v>1.2075432381746196</v>
      </c>
      <c r="N15" s="599">
        <v>1.1840302386014647</v>
      </c>
      <c r="O15" s="599">
        <v>1.1714115240368224</v>
      </c>
      <c r="P15" s="598">
        <v>1.1675449754679266</v>
      </c>
      <c r="Q15" s="598">
        <v>1.1954012458776109</v>
      </c>
      <c r="R15" s="598">
        <v>1.2289250476025619</v>
      </c>
      <c r="S15" s="598">
        <v>1.2763925342665501</v>
      </c>
      <c r="T15" s="600">
        <v>1.2926509186351707</v>
      </c>
      <c r="U15" s="73"/>
    </row>
    <row r="16" spans="3:21" ht="15" x14ac:dyDescent="0.2">
      <c r="C16" s="23"/>
      <c r="D16" s="135"/>
      <c r="E16" s="31" t="s">
        <v>368</v>
      </c>
      <c r="F16" s="31"/>
      <c r="G16" s="31"/>
      <c r="H16" s="32"/>
      <c r="I16" s="33"/>
      <c r="J16" s="378">
        <v>13798</v>
      </c>
      <c r="K16" s="378">
        <v>13740</v>
      </c>
      <c r="L16" s="378">
        <v>12482</v>
      </c>
      <c r="M16" s="378">
        <v>11580</v>
      </c>
      <c r="N16" s="378">
        <v>10362</v>
      </c>
      <c r="O16" s="378">
        <v>9825</v>
      </c>
      <c r="P16" s="264">
        <v>9028</v>
      </c>
      <c r="Q16" s="264">
        <v>8900</v>
      </c>
      <c r="R16" s="264">
        <v>9212</v>
      </c>
      <c r="S16" s="264">
        <v>10793</v>
      </c>
      <c r="T16" s="547">
        <v>10652</v>
      </c>
      <c r="U16" s="73"/>
    </row>
    <row r="17" spans="3:21" ht="15" x14ac:dyDescent="0.2">
      <c r="C17" s="23"/>
      <c r="D17" s="135"/>
      <c r="E17" s="31" t="s">
        <v>369</v>
      </c>
      <c r="F17" s="31"/>
      <c r="G17" s="31"/>
      <c r="H17" s="32"/>
      <c r="I17" s="33"/>
      <c r="J17" s="378">
        <v>12043</v>
      </c>
      <c r="K17" s="378">
        <v>11877</v>
      </c>
      <c r="L17" s="378">
        <v>10951</v>
      </c>
      <c r="M17" s="378">
        <v>10032</v>
      </c>
      <c r="N17" s="378">
        <v>9025</v>
      </c>
      <c r="O17" s="378">
        <v>8304</v>
      </c>
      <c r="P17" s="264">
        <v>7844</v>
      </c>
      <c r="Q17" s="264">
        <v>7833</v>
      </c>
      <c r="R17" s="264">
        <v>8074.9999999999991</v>
      </c>
      <c r="S17" s="264">
        <v>9369</v>
      </c>
      <c r="T17" s="547">
        <v>9048</v>
      </c>
      <c r="U17" s="73"/>
    </row>
    <row r="18" spans="3:21" ht="15.75" thickBot="1" x14ac:dyDescent="0.25">
      <c r="C18" s="23"/>
      <c r="D18" s="91"/>
      <c r="E18" s="37" t="s">
        <v>370</v>
      </c>
      <c r="F18" s="37"/>
      <c r="G18" s="37"/>
      <c r="H18" s="38"/>
      <c r="I18" s="39"/>
      <c r="J18" s="602">
        <v>0.85193875030871824</v>
      </c>
      <c r="K18" s="602">
        <v>0.84481062469257251</v>
      </c>
      <c r="L18" s="602">
        <v>0.84681139755766621</v>
      </c>
      <c r="M18" s="602">
        <v>0.88067533652749264</v>
      </c>
      <c r="N18" s="602">
        <v>0.89714285714285713</v>
      </c>
      <c r="O18" s="602">
        <v>0.92566421707179203</v>
      </c>
      <c r="P18" s="601">
        <v>0.88910774079180621</v>
      </c>
      <c r="Q18" s="601">
        <v>0.89627391742195373</v>
      </c>
      <c r="R18" s="601">
        <v>0.86603365610604499</v>
      </c>
      <c r="S18" s="601">
        <v>0.86579496229744901</v>
      </c>
      <c r="T18" s="603">
        <v>0.81281953452880584</v>
      </c>
      <c r="U18" s="73"/>
    </row>
    <row r="19" spans="3:21" ht="13.5" thickBot="1" x14ac:dyDescent="0.25">
      <c r="C19" s="23"/>
      <c r="D19" s="42" t="s">
        <v>63</v>
      </c>
      <c r="E19" s="43"/>
      <c r="F19" s="43"/>
      <c r="G19" s="43"/>
      <c r="H19" s="43"/>
      <c r="I19" s="43"/>
      <c r="J19" s="555"/>
      <c r="K19" s="555"/>
      <c r="L19" s="555"/>
      <c r="M19" s="555"/>
      <c r="N19" s="555"/>
      <c r="O19" s="555"/>
      <c r="P19" s="554"/>
      <c r="Q19" s="554"/>
      <c r="R19" s="554"/>
      <c r="S19" s="554"/>
      <c r="T19" s="591"/>
      <c r="U19" s="73"/>
    </row>
    <row r="20" spans="3:21" x14ac:dyDescent="0.2">
      <c r="C20" s="23"/>
      <c r="D20" s="144"/>
      <c r="E20" s="145" t="s">
        <v>149</v>
      </c>
      <c r="F20" s="145"/>
      <c r="G20" s="145"/>
      <c r="H20" s="146"/>
      <c r="I20" s="147"/>
      <c r="J20" s="596">
        <v>15772</v>
      </c>
      <c r="K20" s="596">
        <v>15529</v>
      </c>
      <c r="L20" s="596">
        <v>14151</v>
      </c>
      <c r="M20" s="596">
        <v>12492</v>
      </c>
      <c r="N20" s="596">
        <v>10674</v>
      </c>
      <c r="O20" s="596">
        <v>9151</v>
      </c>
      <c r="P20" s="595">
        <v>8497</v>
      </c>
      <c r="Q20" s="595">
        <v>8644</v>
      </c>
      <c r="R20" s="595">
        <v>9308</v>
      </c>
      <c r="S20" s="595">
        <v>11141</v>
      </c>
      <c r="T20" s="597">
        <v>11654</v>
      </c>
      <c r="U20" s="73"/>
    </row>
    <row r="21" spans="3:21" ht="15" x14ac:dyDescent="0.2">
      <c r="C21" s="23"/>
      <c r="D21" s="135"/>
      <c r="E21" s="31" t="s">
        <v>367</v>
      </c>
      <c r="F21" s="31"/>
      <c r="G21" s="31"/>
      <c r="H21" s="32"/>
      <c r="I21" s="33"/>
      <c r="J21" s="378">
        <v>12948</v>
      </c>
      <c r="K21" s="378">
        <v>12647</v>
      </c>
      <c r="L21" s="378">
        <v>11516</v>
      </c>
      <c r="M21" s="378">
        <v>10145</v>
      </c>
      <c r="N21" s="378">
        <v>8881</v>
      </c>
      <c r="O21" s="378">
        <v>7657</v>
      </c>
      <c r="P21" s="264">
        <v>7105</v>
      </c>
      <c r="Q21" s="264">
        <v>7045</v>
      </c>
      <c r="R21" s="264">
        <v>7398</v>
      </c>
      <c r="S21" s="264">
        <v>8463</v>
      </c>
      <c r="T21" s="547">
        <v>8816</v>
      </c>
      <c r="U21" s="73"/>
    </row>
    <row r="22" spans="3:21" x14ac:dyDescent="0.2">
      <c r="C22" s="23"/>
      <c r="D22" s="135"/>
      <c r="E22" s="31" t="s">
        <v>151</v>
      </c>
      <c r="F22" s="31"/>
      <c r="G22" s="31"/>
      <c r="H22" s="32"/>
      <c r="I22" s="33"/>
      <c r="J22" s="599">
        <v>1.2181031819586037</v>
      </c>
      <c r="K22" s="599">
        <v>1.2278801296750217</v>
      </c>
      <c r="L22" s="599">
        <v>1.2288120875303925</v>
      </c>
      <c r="M22" s="599">
        <v>1.2313454903893544</v>
      </c>
      <c r="N22" s="599">
        <v>1.2018916788649927</v>
      </c>
      <c r="O22" s="599">
        <v>1.1951155805145619</v>
      </c>
      <c r="P22" s="598">
        <v>1.1959183673469387</v>
      </c>
      <c r="Q22" s="598">
        <v>1.2269694819020582</v>
      </c>
      <c r="R22" s="598">
        <v>1.2581778859151123</v>
      </c>
      <c r="S22" s="598">
        <v>1.3164362519201229</v>
      </c>
      <c r="T22" s="600">
        <v>1.3219147005444647</v>
      </c>
      <c r="U22" s="73"/>
    </row>
    <row r="23" spans="3:21" ht="15" x14ac:dyDescent="0.2">
      <c r="C23" s="23"/>
      <c r="D23" s="135"/>
      <c r="E23" s="31" t="s">
        <v>368</v>
      </c>
      <c r="F23" s="31"/>
      <c r="G23" s="31"/>
      <c r="H23" s="32"/>
      <c r="I23" s="33"/>
      <c r="J23" s="378">
        <v>10382</v>
      </c>
      <c r="K23" s="378">
        <v>10261</v>
      </c>
      <c r="L23" s="378">
        <v>9417</v>
      </c>
      <c r="M23" s="378">
        <v>8398</v>
      </c>
      <c r="N23" s="378">
        <v>7398</v>
      </c>
      <c r="O23" s="378">
        <v>6362</v>
      </c>
      <c r="P23" s="264">
        <v>5929</v>
      </c>
      <c r="Q23" s="264">
        <v>5924</v>
      </c>
      <c r="R23" s="264">
        <v>6087</v>
      </c>
      <c r="S23" s="264">
        <v>7095</v>
      </c>
      <c r="T23" s="547">
        <v>7059</v>
      </c>
      <c r="U23" s="73"/>
    </row>
    <row r="24" spans="3:21" ht="15" x14ac:dyDescent="0.2">
      <c r="C24" s="23"/>
      <c r="D24" s="135"/>
      <c r="E24" s="31" t="s">
        <v>369</v>
      </c>
      <c r="F24" s="31"/>
      <c r="G24" s="31"/>
      <c r="H24" s="32"/>
      <c r="I24" s="33"/>
      <c r="J24" s="378">
        <v>8909</v>
      </c>
      <c r="K24" s="378">
        <v>8715</v>
      </c>
      <c r="L24" s="378">
        <v>8144</v>
      </c>
      <c r="M24" s="378">
        <v>7134</v>
      </c>
      <c r="N24" s="378">
        <v>6342</v>
      </c>
      <c r="O24" s="378">
        <v>5449</v>
      </c>
      <c r="P24" s="264">
        <v>5080</v>
      </c>
      <c r="Q24" s="264">
        <v>5081</v>
      </c>
      <c r="R24" s="264">
        <v>5266</v>
      </c>
      <c r="S24" s="264">
        <v>6107</v>
      </c>
      <c r="T24" s="547">
        <v>5964</v>
      </c>
      <c r="U24" s="73"/>
    </row>
    <row r="25" spans="3:21" ht="15.75" thickBot="1" x14ac:dyDescent="0.25">
      <c r="C25" s="23"/>
      <c r="D25" s="30"/>
      <c r="E25" s="37" t="s">
        <v>370</v>
      </c>
      <c r="F25" s="59"/>
      <c r="G25" s="59"/>
      <c r="H25" s="120"/>
      <c r="I25" s="121"/>
      <c r="J25" s="602">
        <v>0.87508428860418075</v>
      </c>
      <c r="K25" s="602">
        <v>0.86759110509850346</v>
      </c>
      <c r="L25" s="602">
        <v>0.89142370314274899</v>
      </c>
      <c r="M25" s="602">
        <v>0.90456699698405862</v>
      </c>
      <c r="N25" s="602">
        <v>0.91097155522718876</v>
      </c>
      <c r="O25" s="602">
        <v>0.92082790563033723</v>
      </c>
      <c r="P25" s="601">
        <v>0.9053290578714307</v>
      </c>
      <c r="Q25" s="601">
        <v>0.92432516773287565</v>
      </c>
      <c r="R25" s="601">
        <v>0.89147627416520214</v>
      </c>
      <c r="S25" s="601">
        <v>0.91631150716776444</v>
      </c>
      <c r="T25" s="603">
        <v>0.83459446677701588</v>
      </c>
      <c r="U25" s="73"/>
    </row>
    <row r="26" spans="3:21" ht="13.5" thickBot="1" x14ac:dyDescent="0.25">
      <c r="C26" s="23"/>
      <c r="D26" s="42" t="s">
        <v>64</v>
      </c>
      <c r="E26" s="43"/>
      <c r="F26" s="43"/>
      <c r="G26" s="43"/>
      <c r="H26" s="43"/>
      <c r="I26" s="43"/>
      <c r="J26" s="605"/>
      <c r="K26" s="605"/>
      <c r="L26" s="605"/>
      <c r="M26" s="605"/>
      <c r="N26" s="605"/>
      <c r="O26" s="605"/>
      <c r="P26" s="604"/>
      <c r="Q26" s="604"/>
      <c r="R26" s="604"/>
      <c r="S26" s="604"/>
      <c r="T26" s="606"/>
      <c r="U26" s="73"/>
    </row>
    <row r="27" spans="3:21" x14ac:dyDescent="0.2">
      <c r="C27" s="23"/>
      <c r="D27" s="144"/>
      <c r="E27" s="145" t="s">
        <v>149</v>
      </c>
      <c r="F27" s="145"/>
      <c r="G27" s="145"/>
      <c r="H27" s="146"/>
      <c r="I27" s="147"/>
      <c r="J27" s="596">
        <v>5219</v>
      </c>
      <c r="K27" s="596">
        <v>5351</v>
      </c>
      <c r="L27" s="596">
        <v>5167</v>
      </c>
      <c r="M27" s="596">
        <v>4893</v>
      </c>
      <c r="N27" s="596">
        <v>4362</v>
      </c>
      <c r="O27" s="596">
        <v>4592</v>
      </c>
      <c r="P27" s="595">
        <v>4353</v>
      </c>
      <c r="Q27" s="595">
        <v>4405</v>
      </c>
      <c r="R27" s="595">
        <v>4891</v>
      </c>
      <c r="S27" s="595">
        <v>6366</v>
      </c>
      <c r="T27" s="597">
        <v>6076</v>
      </c>
      <c r="U27" s="73"/>
    </row>
    <row r="28" spans="3:21" ht="15" x14ac:dyDescent="0.2">
      <c r="C28" s="23"/>
      <c r="D28" s="135"/>
      <c r="E28" s="31" t="s">
        <v>367</v>
      </c>
      <c r="F28" s="31"/>
      <c r="G28" s="31"/>
      <c r="H28" s="32"/>
      <c r="I28" s="33"/>
      <c r="J28" s="378">
        <v>4864</v>
      </c>
      <c r="K28" s="378">
        <v>4974</v>
      </c>
      <c r="L28" s="378">
        <v>4785</v>
      </c>
      <c r="M28" s="378">
        <v>4523</v>
      </c>
      <c r="N28" s="378">
        <v>4033</v>
      </c>
      <c r="O28" s="378">
        <v>4271</v>
      </c>
      <c r="P28" s="264">
        <v>4271</v>
      </c>
      <c r="Q28" s="264">
        <v>4097</v>
      </c>
      <c r="R28" s="264">
        <v>4425</v>
      </c>
      <c r="S28" s="264">
        <v>5622</v>
      </c>
      <c r="T28" s="547">
        <v>5356</v>
      </c>
      <c r="U28" s="73"/>
    </row>
    <row r="29" spans="3:21" x14ac:dyDescent="0.2">
      <c r="C29" s="23"/>
      <c r="D29" s="135"/>
      <c r="E29" s="31" t="s">
        <v>151</v>
      </c>
      <c r="F29" s="31"/>
      <c r="G29" s="31"/>
      <c r="H29" s="32"/>
      <c r="I29" s="33"/>
      <c r="J29" s="599">
        <v>1.072985197368421</v>
      </c>
      <c r="K29" s="599">
        <v>1.0757941294732609</v>
      </c>
      <c r="L29" s="599">
        <v>1.0798328108672937</v>
      </c>
      <c r="M29" s="599">
        <v>1.0818041123148352</v>
      </c>
      <c r="N29" s="599">
        <v>1.0815769898338705</v>
      </c>
      <c r="O29" s="599">
        <v>1.0751580426129712</v>
      </c>
      <c r="P29" s="598">
        <v>1.019199250760946</v>
      </c>
      <c r="Q29" s="598">
        <v>1.0751769587503051</v>
      </c>
      <c r="R29" s="598">
        <v>1.1053107344632769</v>
      </c>
      <c r="S29" s="598">
        <v>1.1323372465314834</v>
      </c>
      <c r="T29" s="600">
        <v>1.1344286781179984</v>
      </c>
      <c r="U29" s="73"/>
    </row>
    <row r="30" spans="3:21" ht="15" x14ac:dyDescent="0.2">
      <c r="C30" s="23"/>
      <c r="D30" s="135"/>
      <c r="E30" s="31" t="s">
        <v>368</v>
      </c>
      <c r="F30" s="31"/>
      <c r="G30" s="31"/>
      <c r="H30" s="32"/>
      <c r="I30" s="33"/>
      <c r="J30" s="378">
        <v>3465</v>
      </c>
      <c r="K30" s="378">
        <v>3546</v>
      </c>
      <c r="L30" s="378">
        <v>3135</v>
      </c>
      <c r="M30" s="378">
        <v>3250</v>
      </c>
      <c r="N30" s="378">
        <v>3035</v>
      </c>
      <c r="O30" s="378">
        <v>3230</v>
      </c>
      <c r="P30" s="264">
        <v>3167</v>
      </c>
      <c r="Q30" s="264">
        <v>3040</v>
      </c>
      <c r="R30" s="264">
        <v>3213</v>
      </c>
      <c r="S30" s="264">
        <v>3833</v>
      </c>
      <c r="T30" s="547">
        <v>3767</v>
      </c>
      <c r="U30" s="73"/>
    </row>
    <row r="31" spans="3:21" ht="15" x14ac:dyDescent="0.2">
      <c r="C31" s="23"/>
      <c r="D31" s="135"/>
      <c r="E31" s="31" t="s">
        <v>369</v>
      </c>
      <c r="F31" s="31"/>
      <c r="G31" s="31"/>
      <c r="H31" s="32"/>
      <c r="I31" s="33"/>
      <c r="J31" s="378">
        <v>3147</v>
      </c>
      <c r="K31" s="378">
        <v>3176</v>
      </c>
      <c r="L31" s="378">
        <v>2825</v>
      </c>
      <c r="M31" s="378">
        <v>2914</v>
      </c>
      <c r="N31" s="378">
        <v>2708</v>
      </c>
      <c r="O31" s="378">
        <v>2879</v>
      </c>
      <c r="P31" s="264">
        <v>2793</v>
      </c>
      <c r="Q31" s="264">
        <v>2760</v>
      </c>
      <c r="R31" s="264">
        <v>2831</v>
      </c>
      <c r="S31" s="264">
        <v>3287</v>
      </c>
      <c r="T31" s="547">
        <v>3121</v>
      </c>
      <c r="U31" s="73"/>
    </row>
    <row r="32" spans="3:21" ht="15.75" thickBot="1" x14ac:dyDescent="0.25">
      <c r="C32" s="23"/>
      <c r="D32" s="91"/>
      <c r="E32" s="37" t="s">
        <v>370</v>
      </c>
      <c r="F32" s="37"/>
      <c r="G32" s="37"/>
      <c r="H32" s="38"/>
      <c r="I32" s="39"/>
      <c r="J32" s="602">
        <v>0.77568838146406982</v>
      </c>
      <c r="K32" s="602">
        <v>0.76869716019943635</v>
      </c>
      <c r="L32" s="602">
        <v>0.71903669724770647</v>
      </c>
      <c r="M32" s="602">
        <v>0.80765407554671964</v>
      </c>
      <c r="N32" s="602">
        <v>0.85157126823793494</v>
      </c>
      <c r="O32" s="602">
        <v>0.83809029579657501</v>
      </c>
      <c r="P32" s="601">
        <v>0.84951716738197425</v>
      </c>
      <c r="Q32" s="601">
        <v>0.82856364131916049</v>
      </c>
      <c r="R32" s="601">
        <v>0.79985063480209107</v>
      </c>
      <c r="S32" s="601">
        <v>0.76187636652752933</v>
      </c>
      <c r="T32" s="603">
        <v>0.7565776260293231</v>
      </c>
      <c r="U32" s="73"/>
    </row>
    <row r="33" spans="4:21" ht="13.5" x14ac:dyDescent="0.25">
      <c r="D33" s="74" t="s">
        <v>203</v>
      </c>
      <c r="E33" s="75"/>
      <c r="F33" s="75"/>
      <c r="G33" s="75"/>
      <c r="H33" s="75"/>
      <c r="I33" s="74"/>
      <c r="J33" s="74"/>
      <c r="K33" s="74"/>
      <c r="L33" s="74"/>
      <c r="M33" s="74"/>
      <c r="N33" s="74"/>
      <c r="O33" s="74"/>
      <c r="P33" s="74"/>
      <c r="Q33" s="74"/>
      <c r="R33" s="74"/>
      <c r="S33" s="74"/>
      <c r="T33" s="65" t="s">
        <v>420</v>
      </c>
      <c r="U33" s="68" t="s">
        <v>204</v>
      </c>
    </row>
    <row r="34" spans="4:21" x14ac:dyDescent="0.25">
      <c r="D34" s="80"/>
      <c r="E34" s="321" t="s">
        <v>38</v>
      </c>
      <c r="F34" s="321"/>
      <c r="G34" s="321"/>
      <c r="H34" s="321"/>
      <c r="I34" s="321"/>
      <c r="J34" s="321"/>
      <c r="K34" s="321"/>
      <c r="L34" s="321"/>
      <c r="M34" s="321"/>
      <c r="N34" s="321"/>
      <c r="O34" s="321"/>
      <c r="P34" s="321"/>
      <c r="Q34" s="321"/>
      <c r="R34" s="321"/>
      <c r="S34" s="321"/>
      <c r="T34" s="321"/>
    </row>
    <row r="35" spans="4:21" x14ac:dyDescent="0.2">
      <c r="D35" s="66" t="s">
        <v>13</v>
      </c>
      <c r="E35" s="765" t="s">
        <v>262</v>
      </c>
      <c r="F35" s="765"/>
      <c r="G35" s="765"/>
      <c r="H35" s="765"/>
      <c r="I35" s="765"/>
      <c r="J35" s="765"/>
      <c r="K35" s="765"/>
      <c r="L35" s="765"/>
      <c r="M35" s="765"/>
      <c r="N35" s="765"/>
      <c r="O35" s="765"/>
      <c r="P35" s="765"/>
      <c r="Q35" s="765"/>
      <c r="R35" s="765"/>
      <c r="S35" s="765"/>
      <c r="T35" s="765"/>
    </row>
    <row r="36" spans="4:21" x14ac:dyDescent="0.2">
      <c r="D36" s="66" t="s">
        <v>14</v>
      </c>
      <c r="E36" s="765" t="s">
        <v>263</v>
      </c>
      <c r="F36" s="765"/>
      <c r="G36" s="765"/>
      <c r="H36" s="765"/>
      <c r="I36" s="765"/>
      <c r="J36" s="765"/>
      <c r="K36" s="765"/>
      <c r="L36" s="765"/>
      <c r="M36" s="765"/>
      <c r="N36" s="765"/>
      <c r="O36" s="765"/>
      <c r="P36" s="765"/>
      <c r="Q36" s="765"/>
      <c r="R36" s="765"/>
      <c r="S36" s="765"/>
      <c r="T36" s="765"/>
    </row>
    <row r="37" spans="4:21" x14ac:dyDescent="0.2">
      <c r="D37" s="66" t="s">
        <v>15</v>
      </c>
      <c r="E37" s="765" t="s">
        <v>264</v>
      </c>
      <c r="F37" s="765"/>
      <c r="G37" s="765"/>
      <c r="H37" s="765"/>
      <c r="I37" s="765"/>
      <c r="J37" s="765"/>
      <c r="K37" s="765"/>
      <c r="L37" s="765"/>
      <c r="M37" s="765"/>
      <c r="N37" s="765"/>
      <c r="O37" s="765"/>
      <c r="P37" s="765"/>
      <c r="Q37" s="765"/>
      <c r="R37" s="765"/>
      <c r="S37" s="765"/>
      <c r="T37" s="765"/>
    </row>
    <row r="38" spans="4:21" x14ac:dyDescent="0.2">
      <c r="D38" s="66" t="s">
        <v>19</v>
      </c>
      <c r="E38" s="273" t="s">
        <v>122</v>
      </c>
      <c r="F38" s="273"/>
      <c r="G38" s="273"/>
      <c r="H38" s="273"/>
      <c r="I38" s="273"/>
      <c r="J38" s="607"/>
      <c r="K38" s="607"/>
      <c r="L38" s="607"/>
      <c r="M38" s="607"/>
      <c r="N38" s="607"/>
      <c r="O38" s="607"/>
      <c r="P38" s="607"/>
      <c r="Q38" s="607"/>
      <c r="R38" s="607"/>
      <c r="S38" s="607"/>
      <c r="T38" s="607"/>
    </row>
    <row r="41" spans="4:21" x14ac:dyDescent="0.2">
      <c r="J41" s="438"/>
      <c r="K41" s="438"/>
      <c r="L41" s="438"/>
      <c r="M41" s="438"/>
      <c r="N41" s="438"/>
      <c r="O41" s="438"/>
      <c r="P41" s="438"/>
      <c r="Q41" s="438"/>
      <c r="R41" s="438"/>
      <c r="S41" s="438"/>
      <c r="T41" s="438"/>
    </row>
    <row r="42" spans="4:21" x14ac:dyDescent="0.2">
      <c r="J42" s="315"/>
      <c r="K42" s="315"/>
      <c r="L42" s="315"/>
      <c r="M42" s="315"/>
      <c r="N42" s="315"/>
      <c r="O42" s="315"/>
      <c r="P42" s="315"/>
      <c r="Q42" s="315"/>
      <c r="R42" s="315"/>
      <c r="S42" s="315"/>
      <c r="T42" s="315"/>
    </row>
    <row r="43" spans="4:21" x14ac:dyDescent="0.2">
      <c r="J43" s="488"/>
      <c r="K43" s="488"/>
      <c r="L43" s="488"/>
      <c r="M43" s="488"/>
      <c r="N43" s="488"/>
      <c r="O43" s="488"/>
      <c r="P43" s="488"/>
      <c r="Q43" s="488"/>
      <c r="R43" s="488"/>
      <c r="S43" s="488"/>
      <c r="T43" s="488"/>
    </row>
    <row r="44" spans="4:21" x14ac:dyDescent="0.2">
      <c r="J44" s="488"/>
      <c r="K44" s="488"/>
      <c r="L44" s="488"/>
      <c r="M44" s="488"/>
      <c r="N44" s="488"/>
      <c r="O44" s="488"/>
      <c r="P44" s="488"/>
      <c r="Q44" s="488"/>
      <c r="R44" s="488"/>
      <c r="S44" s="488"/>
      <c r="T44" s="488"/>
    </row>
  </sheetData>
  <mergeCells count="16">
    <mergeCell ref="E36:T36"/>
    <mergeCell ref="E37:T37"/>
    <mergeCell ref="E35:T35"/>
    <mergeCell ref="J7:J10"/>
    <mergeCell ref="M7:M10"/>
    <mergeCell ref="N7:N10"/>
    <mergeCell ref="O7:O10"/>
    <mergeCell ref="P7:P10"/>
    <mergeCell ref="Q7:Q10"/>
    <mergeCell ref="D6:T6"/>
    <mergeCell ref="D7:I11"/>
    <mergeCell ref="T7:T10"/>
    <mergeCell ref="K7:K10"/>
    <mergeCell ref="L7:L10"/>
    <mergeCell ref="R7:R10"/>
    <mergeCell ref="S7:S10"/>
  </mergeCells>
  <phoneticPr fontId="0" type="noConversion"/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List19">
    <pageSetUpPr autoPageBreaks="0"/>
  </sheetPr>
  <dimension ref="C1:T45"/>
  <sheetViews>
    <sheetView showGridLines="0" showOutlineSymbol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68" hidden="1" customWidth="1"/>
    <col min="3" max="3" width="1.7109375" style="68" customWidth="1"/>
    <col min="4" max="4" width="1.140625" style="68" customWidth="1"/>
    <col min="5" max="6" width="1.7109375" style="68" customWidth="1"/>
    <col min="7" max="7" width="9.42578125" style="68" customWidth="1"/>
    <col min="8" max="8" width="3.42578125" style="68" customWidth="1"/>
    <col min="9" max="9" width="2" style="68" customWidth="1"/>
    <col min="10" max="20" width="8.140625" style="68" customWidth="1"/>
    <col min="21" max="23" width="1.7109375" style="68" customWidth="1"/>
    <col min="24" max="43" width="2.5703125" style="68" customWidth="1"/>
    <col min="44" max="47" width="9.140625" style="68"/>
    <col min="48" max="48" width="9.140625" style="68" customWidth="1"/>
    <col min="49" max="16384" width="9.140625" style="68"/>
  </cols>
  <sheetData>
    <row r="1" spans="3:20" hidden="1" x14ac:dyDescent="0.2"/>
    <row r="2" spans="3:20" hidden="1" x14ac:dyDescent="0.2"/>
    <row r="3" spans="3:20" ht="9" customHeight="1" x14ac:dyDescent="0.2">
      <c r="C3" s="67"/>
    </row>
    <row r="4" spans="3:20" s="69" customFormat="1" ht="15.75" x14ac:dyDescent="0.2">
      <c r="D4" s="15" t="s">
        <v>273</v>
      </c>
      <c r="E4" s="70"/>
      <c r="F4" s="70"/>
      <c r="G4" s="70"/>
      <c r="H4" s="15" t="s">
        <v>163</v>
      </c>
      <c r="I4" s="15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</row>
    <row r="5" spans="3:20" s="69" customFormat="1" ht="15.75" x14ac:dyDescent="0.2">
      <c r="D5" s="94" t="s">
        <v>535</v>
      </c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</row>
    <row r="6" spans="3:20" s="72" customFormat="1" ht="15" customHeight="1" thickBot="1" x14ac:dyDescent="0.25">
      <c r="C6" s="69"/>
      <c r="D6" s="788"/>
      <c r="E6" s="788"/>
      <c r="F6" s="788"/>
      <c r="G6" s="788"/>
      <c r="H6" s="788"/>
      <c r="I6" s="788"/>
      <c r="J6" s="788"/>
      <c r="K6" s="788"/>
      <c r="L6" s="788"/>
      <c r="M6" s="788"/>
      <c r="N6" s="788"/>
      <c r="O6" s="788"/>
      <c r="P6" s="788"/>
      <c r="Q6" s="788"/>
      <c r="R6" s="788"/>
      <c r="S6" s="788"/>
      <c r="T6" s="788"/>
    </row>
    <row r="7" spans="3:20" ht="6" customHeight="1" x14ac:dyDescent="0.2">
      <c r="C7" s="23"/>
      <c r="D7" s="766" t="s">
        <v>224</v>
      </c>
      <c r="E7" s="794"/>
      <c r="F7" s="794"/>
      <c r="G7" s="794"/>
      <c r="H7" s="794"/>
      <c r="I7" s="795"/>
      <c r="J7" s="757" t="s">
        <v>423</v>
      </c>
      <c r="K7" s="757" t="s">
        <v>426</v>
      </c>
      <c r="L7" s="757" t="s">
        <v>438</v>
      </c>
      <c r="M7" s="757" t="s">
        <v>440</v>
      </c>
      <c r="N7" s="757" t="s">
        <v>444</v>
      </c>
      <c r="O7" s="757" t="s">
        <v>448</v>
      </c>
      <c r="P7" s="757" t="s">
        <v>475</v>
      </c>
      <c r="Q7" s="757" t="s">
        <v>480</v>
      </c>
      <c r="R7" s="757" t="s">
        <v>507</v>
      </c>
      <c r="S7" s="757" t="s">
        <v>518</v>
      </c>
      <c r="T7" s="747" t="s">
        <v>526</v>
      </c>
    </row>
    <row r="8" spans="3:20" ht="6" customHeight="1" x14ac:dyDescent="0.2">
      <c r="C8" s="23"/>
      <c r="D8" s="796"/>
      <c r="E8" s="797"/>
      <c r="F8" s="797"/>
      <c r="G8" s="797"/>
      <c r="H8" s="797"/>
      <c r="I8" s="798"/>
      <c r="J8" s="758"/>
      <c r="K8" s="758"/>
      <c r="L8" s="758"/>
      <c r="M8" s="758"/>
      <c r="N8" s="758"/>
      <c r="O8" s="758"/>
      <c r="P8" s="758"/>
      <c r="Q8" s="758"/>
      <c r="R8" s="758"/>
      <c r="S8" s="758"/>
      <c r="T8" s="748"/>
    </row>
    <row r="9" spans="3:20" ht="6" customHeight="1" x14ac:dyDescent="0.2">
      <c r="C9" s="23"/>
      <c r="D9" s="796"/>
      <c r="E9" s="797"/>
      <c r="F9" s="797"/>
      <c r="G9" s="797"/>
      <c r="H9" s="797"/>
      <c r="I9" s="798"/>
      <c r="J9" s="758"/>
      <c r="K9" s="758"/>
      <c r="L9" s="758"/>
      <c r="M9" s="758"/>
      <c r="N9" s="758"/>
      <c r="O9" s="758"/>
      <c r="P9" s="758"/>
      <c r="Q9" s="758"/>
      <c r="R9" s="758"/>
      <c r="S9" s="758"/>
      <c r="T9" s="748"/>
    </row>
    <row r="10" spans="3:20" ht="6" customHeight="1" x14ac:dyDescent="0.2">
      <c r="C10" s="23"/>
      <c r="D10" s="796"/>
      <c r="E10" s="797"/>
      <c r="F10" s="797"/>
      <c r="G10" s="797"/>
      <c r="H10" s="797"/>
      <c r="I10" s="798"/>
      <c r="J10" s="758"/>
      <c r="K10" s="758"/>
      <c r="L10" s="758"/>
      <c r="M10" s="758"/>
      <c r="N10" s="758"/>
      <c r="O10" s="758"/>
      <c r="P10" s="758"/>
      <c r="Q10" s="758"/>
      <c r="R10" s="758"/>
      <c r="S10" s="758"/>
      <c r="T10" s="748"/>
    </row>
    <row r="11" spans="3:20" ht="15" customHeight="1" thickBot="1" x14ac:dyDescent="0.25">
      <c r="C11" s="23"/>
      <c r="D11" s="799"/>
      <c r="E11" s="800"/>
      <c r="F11" s="800"/>
      <c r="G11" s="800"/>
      <c r="H11" s="800"/>
      <c r="I11" s="801"/>
      <c r="J11" s="584"/>
      <c r="K11" s="584"/>
      <c r="L11" s="584"/>
      <c r="M11" s="584"/>
      <c r="N11" s="584"/>
      <c r="O11" s="584"/>
      <c r="P11" s="583"/>
      <c r="Q11" s="583"/>
      <c r="R11" s="583"/>
      <c r="S11" s="583"/>
      <c r="T11" s="585"/>
    </row>
    <row r="12" spans="3:20" ht="14.25" thickTop="1" thickBot="1" x14ac:dyDescent="0.25">
      <c r="C12" s="23"/>
      <c r="D12" s="20" t="s">
        <v>16</v>
      </c>
      <c r="E12" s="21"/>
      <c r="F12" s="21"/>
      <c r="G12" s="21"/>
      <c r="H12" s="21"/>
      <c r="I12" s="21"/>
      <c r="J12" s="593"/>
      <c r="K12" s="593"/>
      <c r="L12" s="593"/>
      <c r="M12" s="593"/>
      <c r="N12" s="593"/>
      <c r="O12" s="593"/>
      <c r="P12" s="592"/>
      <c r="Q12" s="592"/>
      <c r="R12" s="592"/>
      <c r="S12" s="592"/>
      <c r="T12" s="594"/>
    </row>
    <row r="13" spans="3:20" x14ac:dyDescent="0.2">
      <c r="C13" s="23"/>
      <c r="D13" s="144"/>
      <c r="E13" s="145" t="s">
        <v>149</v>
      </c>
      <c r="F13" s="145"/>
      <c r="G13" s="145"/>
      <c r="H13" s="146"/>
      <c r="I13" s="147"/>
      <c r="J13" s="596">
        <v>20991</v>
      </c>
      <c r="K13" s="596">
        <v>20880</v>
      </c>
      <c r="L13" s="596">
        <v>19318</v>
      </c>
      <c r="M13" s="596">
        <v>17385</v>
      </c>
      <c r="N13" s="596">
        <v>15036</v>
      </c>
      <c r="O13" s="596">
        <v>13743</v>
      </c>
      <c r="P13" s="595">
        <v>12850</v>
      </c>
      <c r="Q13" s="595">
        <v>13049</v>
      </c>
      <c r="R13" s="595">
        <v>14199</v>
      </c>
      <c r="S13" s="595">
        <v>17507</v>
      </c>
      <c r="T13" s="597">
        <v>17730</v>
      </c>
    </row>
    <row r="14" spans="3:20" ht="15" x14ac:dyDescent="0.2">
      <c r="C14" s="23"/>
      <c r="D14" s="135"/>
      <c r="E14" s="31" t="s">
        <v>367</v>
      </c>
      <c r="F14" s="31"/>
      <c r="G14" s="31"/>
      <c r="H14" s="32"/>
      <c r="I14" s="33"/>
      <c r="J14" s="378">
        <v>17605</v>
      </c>
      <c r="K14" s="378">
        <v>17384</v>
      </c>
      <c r="L14" s="378">
        <v>16050</v>
      </c>
      <c r="M14" s="378">
        <v>14397</v>
      </c>
      <c r="N14" s="378">
        <v>12699</v>
      </c>
      <c r="O14" s="378">
        <v>11732</v>
      </c>
      <c r="P14" s="264">
        <v>11006</v>
      </c>
      <c r="Q14" s="264">
        <v>10916</v>
      </c>
      <c r="R14" s="264">
        <v>11554</v>
      </c>
      <c r="S14" s="264">
        <v>13716</v>
      </c>
      <c r="T14" s="547">
        <v>13716</v>
      </c>
    </row>
    <row r="15" spans="3:20" x14ac:dyDescent="0.2">
      <c r="C15" s="23"/>
      <c r="D15" s="135"/>
      <c r="E15" s="31" t="s">
        <v>151</v>
      </c>
      <c r="F15" s="31"/>
      <c r="G15" s="31"/>
      <c r="H15" s="32"/>
      <c r="I15" s="33"/>
      <c r="J15" s="599">
        <v>1.1923317239420619</v>
      </c>
      <c r="K15" s="599">
        <v>1.2011044638748274</v>
      </c>
      <c r="L15" s="599">
        <v>1.203613707165109</v>
      </c>
      <c r="M15" s="599">
        <v>1.2075432381746196</v>
      </c>
      <c r="N15" s="599">
        <v>1.1840302386014647</v>
      </c>
      <c r="O15" s="599">
        <v>1.1714115240368224</v>
      </c>
      <c r="P15" s="598">
        <v>1.1675449754679266</v>
      </c>
      <c r="Q15" s="598">
        <v>1.1954012458776109</v>
      </c>
      <c r="R15" s="598">
        <v>1.2289250476025619</v>
      </c>
      <c r="S15" s="598">
        <v>1.2763925342665501</v>
      </c>
      <c r="T15" s="600">
        <v>1.2926509186351707</v>
      </c>
    </row>
    <row r="16" spans="3:20" ht="15" x14ac:dyDescent="0.2">
      <c r="C16" s="23"/>
      <c r="D16" s="135"/>
      <c r="E16" s="31" t="s">
        <v>368</v>
      </c>
      <c r="F16" s="31"/>
      <c r="G16" s="31"/>
      <c r="H16" s="32"/>
      <c r="I16" s="33"/>
      <c r="J16" s="378">
        <v>13798</v>
      </c>
      <c r="K16" s="378">
        <v>13740</v>
      </c>
      <c r="L16" s="378">
        <v>12482</v>
      </c>
      <c r="M16" s="378">
        <v>11580</v>
      </c>
      <c r="N16" s="378">
        <v>10362</v>
      </c>
      <c r="O16" s="378">
        <v>9825</v>
      </c>
      <c r="P16" s="264">
        <v>9028</v>
      </c>
      <c r="Q16" s="264">
        <v>8900</v>
      </c>
      <c r="R16" s="264">
        <v>9212</v>
      </c>
      <c r="S16" s="264">
        <v>10793</v>
      </c>
      <c r="T16" s="547">
        <v>10652</v>
      </c>
    </row>
    <row r="17" spans="3:20" ht="15" x14ac:dyDescent="0.2">
      <c r="C17" s="23"/>
      <c r="D17" s="135"/>
      <c r="E17" s="31" t="s">
        <v>369</v>
      </c>
      <c r="F17" s="31"/>
      <c r="G17" s="31"/>
      <c r="H17" s="32"/>
      <c r="I17" s="33"/>
      <c r="J17" s="378">
        <v>12043</v>
      </c>
      <c r="K17" s="378">
        <v>11877</v>
      </c>
      <c r="L17" s="378">
        <v>10951</v>
      </c>
      <c r="M17" s="378">
        <v>10032</v>
      </c>
      <c r="N17" s="378">
        <v>9025</v>
      </c>
      <c r="O17" s="378">
        <v>8304</v>
      </c>
      <c r="P17" s="264">
        <v>7844</v>
      </c>
      <c r="Q17" s="264">
        <v>7833</v>
      </c>
      <c r="R17" s="264">
        <v>8074.9999999999991</v>
      </c>
      <c r="S17" s="264">
        <v>9369</v>
      </c>
      <c r="T17" s="547">
        <v>9048</v>
      </c>
    </row>
    <row r="18" spans="3:20" ht="15.75" thickBot="1" x14ac:dyDescent="0.25">
      <c r="C18" s="23"/>
      <c r="D18" s="91"/>
      <c r="E18" s="37" t="s">
        <v>370</v>
      </c>
      <c r="F18" s="37"/>
      <c r="G18" s="37"/>
      <c r="H18" s="38"/>
      <c r="I18" s="39"/>
      <c r="J18" s="602">
        <v>0.85193875030871824</v>
      </c>
      <c r="K18" s="602">
        <v>0.84481062469257251</v>
      </c>
      <c r="L18" s="602">
        <v>0.84681139755766621</v>
      </c>
      <c r="M18" s="602">
        <v>0.88067533652749264</v>
      </c>
      <c r="N18" s="602">
        <v>0.89714285714285713</v>
      </c>
      <c r="O18" s="602">
        <v>0.92566421707179203</v>
      </c>
      <c r="P18" s="601">
        <v>0.88910774079180621</v>
      </c>
      <c r="Q18" s="601">
        <v>0.89627391742195373</v>
      </c>
      <c r="R18" s="601">
        <v>0.86603365610604499</v>
      </c>
      <c r="S18" s="601">
        <v>0.86579496229744901</v>
      </c>
      <c r="T18" s="603">
        <v>0.81281953452880584</v>
      </c>
    </row>
    <row r="19" spans="3:20" ht="13.5" thickBot="1" x14ac:dyDescent="0.25">
      <c r="C19" s="23"/>
      <c r="D19" s="42" t="s">
        <v>225</v>
      </c>
      <c r="E19" s="43"/>
      <c r="F19" s="43"/>
      <c r="G19" s="43"/>
      <c r="H19" s="43"/>
      <c r="I19" s="43"/>
      <c r="J19" s="555"/>
      <c r="K19" s="555"/>
      <c r="L19" s="555"/>
      <c r="M19" s="555"/>
      <c r="N19" s="555"/>
      <c r="O19" s="555"/>
      <c r="P19" s="554"/>
      <c r="Q19" s="554"/>
      <c r="R19" s="554"/>
      <c r="S19" s="554"/>
      <c r="T19" s="591"/>
    </row>
    <row r="20" spans="3:20" x14ac:dyDescent="0.2">
      <c r="C20" s="23"/>
      <c r="D20" s="150"/>
      <c r="E20" s="151" t="s">
        <v>149</v>
      </c>
      <c r="F20" s="151"/>
      <c r="G20" s="151"/>
      <c r="H20" s="152"/>
      <c r="I20" s="153"/>
      <c r="J20" s="596">
        <v>16339</v>
      </c>
      <c r="K20" s="596">
        <v>16521</v>
      </c>
      <c r="L20" s="596">
        <v>15049</v>
      </c>
      <c r="M20" s="596">
        <v>13503</v>
      </c>
      <c r="N20" s="596">
        <v>11508</v>
      </c>
      <c r="O20" s="596">
        <v>10386</v>
      </c>
      <c r="P20" s="595">
        <v>9051</v>
      </c>
      <c r="Q20" s="595">
        <v>9338</v>
      </c>
      <c r="R20" s="595">
        <v>9827</v>
      </c>
      <c r="S20" s="595">
        <v>11589</v>
      </c>
      <c r="T20" s="597">
        <v>11090</v>
      </c>
    </row>
    <row r="21" spans="3:20" ht="15" x14ac:dyDescent="0.2">
      <c r="C21" s="23"/>
      <c r="D21" s="135"/>
      <c r="E21" s="31" t="s">
        <v>367</v>
      </c>
      <c r="F21" s="31"/>
      <c r="G21" s="31"/>
      <c r="H21" s="32"/>
      <c r="I21" s="33"/>
      <c r="J21" s="378">
        <v>13834</v>
      </c>
      <c r="K21" s="378">
        <v>13808</v>
      </c>
      <c r="L21" s="378">
        <v>12532</v>
      </c>
      <c r="M21" s="378">
        <v>11166</v>
      </c>
      <c r="N21" s="378">
        <v>9735</v>
      </c>
      <c r="O21" s="378">
        <v>8864</v>
      </c>
      <c r="P21" s="264">
        <v>7739</v>
      </c>
      <c r="Q21" s="264">
        <v>7782</v>
      </c>
      <c r="R21" s="264">
        <v>8130</v>
      </c>
      <c r="S21" s="264">
        <v>9169</v>
      </c>
      <c r="T21" s="547">
        <v>8768</v>
      </c>
    </row>
    <row r="22" spans="3:20" x14ac:dyDescent="0.2">
      <c r="C22" s="23"/>
      <c r="D22" s="135"/>
      <c r="E22" s="31" t="s">
        <v>151</v>
      </c>
      <c r="F22" s="31"/>
      <c r="G22" s="31"/>
      <c r="H22" s="32"/>
      <c r="I22" s="33"/>
      <c r="J22" s="599">
        <v>1.1810756108139366</v>
      </c>
      <c r="K22" s="599">
        <v>1.1964803012746235</v>
      </c>
      <c r="L22" s="599">
        <v>1.200845834663262</v>
      </c>
      <c r="M22" s="599">
        <v>1.2092960773777539</v>
      </c>
      <c r="N22" s="599">
        <v>1.1821263482280431</v>
      </c>
      <c r="O22" s="599">
        <v>1.1717057761732852</v>
      </c>
      <c r="P22" s="598">
        <v>1.1695309471507946</v>
      </c>
      <c r="Q22" s="598">
        <v>1.1999485993317913</v>
      </c>
      <c r="R22" s="598">
        <v>1.2087330873308733</v>
      </c>
      <c r="S22" s="598">
        <v>1.2639328171011015</v>
      </c>
      <c r="T22" s="600">
        <v>1.2648266423357664</v>
      </c>
    </row>
    <row r="23" spans="3:20" ht="15" x14ac:dyDescent="0.2">
      <c r="C23" s="23"/>
      <c r="D23" s="135"/>
      <c r="E23" s="31" t="s">
        <v>368</v>
      </c>
      <c r="F23" s="31"/>
      <c r="G23" s="31"/>
      <c r="H23" s="32"/>
      <c r="I23" s="33"/>
      <c r="J23" s="378">
        <v>10571</v>
      </c>
      <c r="K23" s="378">
        <v>10603</v>
      </c>
      <c r="L23" s="378">
        <v>9355</v>
      </c>
      <c r="M23" s="378">
        <v>8661</v>
      </c>
      <c r="N23" s="378">
        <v>7764</v>
      </c>
      <c r="O23" s="378">
        <v>7040</v>
      </c>
      <c r="P23" s="264">
        <v>6207</v>
      </c>
      <c r="Q23" s="264">
        <v>6331</v>
      </c>
      <c r="R23" s="264">
        <v>6336</v>
      </c>
      <c r="S23" s="264">
        <v>7159</v>
      </c>
      <c r="T23" s="547">
        <v>6599</v>
      </c>
    </row>
    <row r="24" spans="3:20" ht="15" x14ac:dyDescent="0.2">
      <c r="C24" s="23"/>
      <c r="D24" s="135"/>
      <c r="E24" s="31" t="s">
        <v>369</v>
      </c>
      <c r="F24" s="31"/>
      <c r="G24" s="31"/>
      <c r="H24" s="32"/>
      <c r="I24" s="33"/>
      <c r="J24" s="378">
        <v>9083</v>
      </c>
      <c r="K24" s="378">
        <v>9048</v>
      </c>
      <c r="L24" s="378">
        <v>8135</v>
      </c>
      <c r="M24" s="378">
        <v>7406</v>
      </c>
      <c r="N24" s="378">
        <v>6694</v>
      </c>
      <c r="O24" s="378">
        <v>6058</v>
      </c>
      <c r="P24" s="264">
        <v>5354</v>
      </c>
      <c r="Q24" s="264">
        <v>5481</v>
      </c>
      <c r="R24" s="264">
        <v>5512</v>
      </c>
      <c r="S24" s="264">
        <v>6080</v>
      </c>
      <c r="T24" s="547">
        <v>5579</v>
      </c>
    </row>
    <row r="25" spans="3:20" ht="15.75" thickBot="1" x14ac:dyDescent="0.25">
      <c r="C25" s="23"/>
      <c r="D25" s="30"/>
      <c r="E25" s="37" t="s">
        <v>370</v>
      </c>
      <c r="F25" s="59"/>
      <c r="G25" s="59"/>
      <c r="H25" s="120"/>
      <c r="I25" s="121"/>
      <c r="J25" s="602">
        <v>0.83203463203463202</v>
      </c>
      <c r="K25" s="602">
        <v>0.81857484752566978</v>
      </c>
      <c r="L25" s="602">
        <v>0.83170341394025604</v>
      </c>
      <c r="M25" s="602">
        <v>0.85982328998312318</v>
      </c>
      <c r="N25" s="602">
        <v>0.8808713410483322</v>
      </c>
      <c r="O25" s="602">
        <v>0.88888888888888884</v>
      </c>
      <c r="P25" s="601">
        <v>0.87942759988665342</v>
      </c>
      <c r="Q25" s="601">
        <v>0.89598075290121715</v>
      </c>
      <c r="R25" s="601">
        <v>0.85621621621621624</v>
      </c>
      <c r="S25" s="601">
        <v>0.8739013671875</v>
      </c>
      <c r="T25" s="603">
        <v>0.82580402953322485</v>
      </c>
    </row>
    <row r="26" spans="3:20" ht="13.5" thickBot="1" x14ac:dyDescent="0.25">
      <c r="C26" s="23"/>
      <c r="D26" s="42" t="s">
        <v>437</v>
      </c>
      <c r="E26" s="43"/>
      <c r="F26" s="43"/>
      <c r="G26" s="43"/>
      <c r="H26" s="43"/>
      <c r="I26" s="43"/>
      <c r="J26" s="605"/>
      <c r="K26" s="605"/>
      <c r="L26" s="605"/>
      <c r="M26" s="605"/>
      <c r="N26" s="605"/>
      <c r="O26" s="605"/>
      <c r="P26" s="604"/>
      <c r="Q26" s="604"/>
      <c r="R26" s="604"/>
      <c r="S26" s="604"/>
      <c r="T26" s="606"/>
    </row>
    <row r="27" spans="3:20" x14ac:dyDescent="0.2">
      <c r="C27" s="23"/>
      <c r="D27" s="150"/>
      <c r="E27" s="151" t="s">
        <v>149</v>
      </c>
      <c r="F27" s="151"/>
      <c r="G27" s="151"/>
      <c r="H27" s="152"/>
      <c r="I27" s="153"/>
      <c r="J27" s="596">
        <v>3291</v>
      </c>
      <c r="K27" s="596">
        <v>3272</v>
      </c>
      <c r="L27" s="596">
        <v>3046</v>
      </c>
      <c r="M27" s="596">
        <v>2850</v>
      </c>
      <c r="N27" s="596">
        <v>2506</v>
      </c>
      <c r="O27" s="596">
        <v>2275</v>
      </c>
      <c r="P27" s="595">
        <v>2807</v>
      </c>
      <c r="Q27" s="595">
        <v>2774</v>
      </c>
      <c r="R27" s="595">
        <v>3165</v>
      </c>
      <c r="S27" s="595">
        <v>4726</v>
      </c>
      <c r="T27" s="597">
        <v>5508</v>
      </c>
    </row>
    <row r="28" spans="3:20" ht="15" x14ac:dyDescent="0.2">
      <c r="C28" s="23"/>
      <c r="D28" s="135"/>
      <c r="E28" s="31" t="s">
        <v>367</v>
      </c>
      <c r="F28" s="31"/>
      <c r="G28" s="31"/>
      <c r="H28" s="32"/>
      <c r="I28" s="33"/>
      <c r="J28" s="378">
        <v>3186</v>
      </c>
      <c r="K28" s="378">
        <v>3151</v>
      </c>
      <c r="L28" s="378">
        <v>2940</v>
      </c>
      <c r="M28" s="378">
        <v>2759</v>
      </c>
      <c r="N28" s="378">
        <v>2429</v>
      </c>
      <c r="O28" s="378">
        <v>2198</v>
      </c>
      <c r="P28" s="264">
        <v>2641</v>
      </c>
      <c r="Q28" s="264">
        <v>2591</v>
      </c>
      <c r="R28" s="264">
        <v>2767</v>
      </c>
      <c r="S28" s="264">
        <v>4156</v>
      </c>
      <c r="T28" s="547">
        <v>4742</v>
      </c>
    </row>
    <row r="29" spans="3:20" x14ac:dyDescent="0.2">
      <c r="C29" s="23"/>
      <c r="D29" s="135"/>
      <c r="E29" s="31" t="s">
        <v>151</v>
      </c>
      <c r="F29" s="31"/>
      <c r="G29" s="31"/>
      <c r="H29" s="32"/>
      <c r="I29" s="33"/>
      <c r="J29" s="599">
        <v>1.0329566854990584</v>
      </c>
      <c r="K29" s="599">
        <v>1.0384005077753093</v>
      </c>
      <c r="L29" s="599">
        <v>1.0360544217687075</v>
      </c>
      <c r="M29" s="599">
        <v>1.0329829648423341</v>
      </c>
      <c r="N29" s="599">
        <v>1.0317002881844379</v>
      </c>
      <c r="O29" s="599">
        <v>1.0350318471337581</v>
      </c>
      <c r="P29" s="598">
        <v>1.0628549791745552</v>
      </c>
      <c r="Q29" s="598">
        <v>1.0706291007333075</v>
      </c>
      <c r="R29" s="598">
        <v>1.1438380917961692</v>
      </c>
      <c r="S29" s="598">
        <v>1.1371511068334939</v>
      </c>
      <c r="T29" s="600">
        <v>1.1615352172079292</v>
      </c>
    </row>
    <row r="30" spans="3:20" ht="15" x14ac:dyDescent="0.2">
      <c r="C30" s="23"/>
      <c r="D30" s="135"/>
      <c r="E30" s="31" t="s">
        <v>368</v>
      </c>
      <c r="F30" s="31"/>
      <c r="G30" s="31"/>
      <c r="H30" s="32"/>
      <c r="I30" s="33"/>
      <c r="J30" s="378">
        <v>2575</v>
      </c>
      <c r="K30" s="378">
        <v>2531</v>
      </c>
      <c r="L30" s="378">
        <v>2456</v>
      </c>
      <c r="M30" s="378">
        <v>2357</v>
      </c>
      <c r="N30" s="378">
        <v>1956</v>
      </c>
      <c r="O30" s="378">
        <v>1838</v>
      </c>
      <c r="P30" s="264">
        <v>2208</v>
      </c>
      <c r="Q30" s="264">
        <v>1963</v>
      </c>
      <c r="R30" s="264">
        <v>2123</v>
      </c>
      <c r="S30" s="264">
        <v>3049</v>
      </c>
      <c r="T30" s="547">
        <v>3586</v>
      </c>
    </row>
    <row r="31" spans="3:20" ht="15" x14ac:dyDescent="0.2">
      <c r="C31" s="23"/>
      <c r="D31" s="135"/>
      <c r="E31" s="31" t="s">
        <v>369</v>
      </c>
      <c r="F31" s="31"/>
      <c r="G31" s="31"/>
      <c r="H31" s="32"/>
      <c r="I31" s="33"/>
      <c r="J31" s="378">
        <v>2271</v>
      </c>
      <c r="K31" s="378">
        <v>2201</v>
      </c>
      <c r="L31" s="378">
        <v>2116</v>
      </c>
      <c r="M31" s="378">
        <v>2022</v>
      </c>
      <c r="N31" s="378">
        <v>1718</v>
      </c>
      <c r="O31" s="378">
        <v>1641</v>
      </c>
      <c r="P31" s="264">
        <v>1896</v>
      </c>
      <c r="Q31" s="264">
        <v>1756</v>
      </c>
      <c r="R31" s="264">
        <v>1820</v>
      </c>
      <c r="S31" s="264">
        <v>2625</v>
      </c>
      <c r="T31" s="547">
        <v>2912</v>
      </c>
    </row>
    <row r="32" spans="3:20" ht="15.75" thickBot="1" x14ac:dyDescent="0.25">
      <c r="C32" s="23"/>
      <c r="D32" s="30"/>
      <c r="E32" s="37" t="s">
        <v>370</v>
      </c>
      <c r="F32" s="59"/>
      <c r="G32" s="59"/>
      <c r="H32" s="120"/>
      <c r="I32" s="121"/>
      <c r="J32" s="602">
        <v>0.91833095577746082</v>
      </c>
      <c r="K32" s="602">
        <v>0.90716845878136199</v>
      </c>
      <c r="L32" s="602">
        <v>0.94936219559335133</v>
      </c>
      <c r="M32" s="602">
        <v>0.93494644982149944</v>
      </c>
      <c r="N32" s="602">
        <v>0.89642529789184233</v>
      </c>
      <c r="O32" s="602">
        <v>0.8957115009746589</v>
      </c>
      <c r="P32" s="601">
        <v>0.87863111818543571</v>
      </c>
      <c r="Q32" s="601">
        <v>0.84248927038626609</v>
      </c>
      <c r="R32" s="601">
        <v>0.82159442724458209</v>
      </c>
      <c r="S32" s="601">
        <v>0.77444754889509781</v>
      </c>
      <c r="T32" s="603">
        <v>0.79742050255726038</v>
      </c>
    </row>
    <row r="33" spans="3:20" ht="13.5" thickBot="1" x14ac:dyDescent="0.25">
      <c r="C33" s="23"/>
      <c r="D33" s="42" t="s">
        <v>226</v>
      </c>
      <c r="E33" s="43"/>
      <c r="F33" s="43"/>
      <c r="G33" s="43"/>
      <c r="H33" s="43"/>
      <c r="I33" s="43"/>
      <c r="J33" s="605"/>
      <c r="K33" s="605"/>
      <c r="L33" s="605"/>
      <c r="M33" s="605"/>
      <c r="N33" s="605"/>
      <c r="O33" s="605"/>
      <c r="P33" s="604"/>
      <c r="Q33" s="604"/>
      <c r="R33" s="604"/>
      <c r="S33" s="604"/>
      <c r="T33" s="606"/>
    </row>
    <row r="34" spans="3:20" x14ac:dyDescent="0.2">
      <c r="C34" s="23"/>
      <c r="D34" s="150"/>
      <c r="E34" s="151" t="s">
        <v>149</v>
      </c>
      <c r="F34" s="151"/>
      <c r="G34" s="151"/>
      <c r="H34" s="152"/>
      <c r="I34" s="153"/>
      <c r="J34" s="596">
        <v>1361</v>
      </c>
      <c r="K34" s="596">
        <v>1087</v>
      </c>
      <c r="L34" s="596">
        <v>1223</v>
      </c>
      <c r="M34" s="596">
        <v>1032</v>
      </c>
      <c r="N34" s="596">
        <v>1022</v>
      </c>
      <c r="O34" s="596">
        <v>1082</v>
      </c>
      <c r="P34" s="595">
        <v>992</v>
      </c>
      <c r="Q34" s="595">
        <v>937</v>
      </c>
      <c r="R34" s="595">
        <v>1207</v>
      </c>
      <c r="S34" s="595">
        <v>1192</v>
      </c>
      <c r="T34" s="597">
        <v>1132</v>
      </c>
    </row>
    <row r="35" spans="3:20" ht="15" x14ac:dyDescent="0.2">
      <c r="C35" s="23"/>
      <c r="D35" s="135"/>
      <c r="E35" s="31" t="s">
        <v>367</v>
      </c>
      <c r="F35" s="31"/>
      <c r="G35" s="31"/>
      <c r="H35" s="32"/>
      <c r="I35" s="33"/>
      <c r="J35" s="378">
        <v>1269</v>
      </c>
      <c r="K35" s="378">
        <v>1038</v>
      </c>
      <c r="L35" s="378">
        <v>1167</v>
      </c>
      <c r="M35" s="378">
        <v>994</v>
      </c>
      <c r="N35" s="378">
        <v>957</v>
      </c>
      <c r="O35" s="378">
        <v>1041</v>
      </c>
      <c r="P35" s="264">
        <v>961</v>
      </c>
      <c r="Q35" s="264">
        <v>903</v>
      </c>
      <c r="R35" s="264">
        <v>1148</v>
      </c>
      <c r="S35" s="264">
        <v>1144</v>
      </c>
      <c r="T35" s="547">
        <v>1063</v>
      </c>
    </row>
    <row r="36" spans="3:20" x14ac:dyDescent="0.2">
      <c r="C36" s="23"/>
      <c r="D36" s="135"/>
      <c r="E36" s="31" t="s">
        <v>151</v>
      </c>
      <c r="F36" s="31"/>
      <c r="G36" s="31"/>
      <c r="H36" s="32"/>
      <c r="I36" s="33"/>
      <c r="J36" s="599">
        <v>1.0724980299448386</v>
      </c>
      <c r="K36" s="599">
        <v>1.0472061657032756</v>
      </c>
      <c r="L36" s="599">
        <v>1.047986289631534</v>
      </c>
      <c r="M36" s="599">
        <v>1.0382293762575452</v>
      </c>
      <c r="N36" s="599">
        <v>1.0679205851619644</v>
      </c>
      <c r="O36" s="599">
        <v>1.0393852065321807</v>
      </c>
      <c r="P36" s="598">
        <v>1.032258064516129</v>
      </c>
      <c r="Q36" s="598">
        <v>1.0376522702104098</v>
      </c>
      <c r="R36" s="598">
        <v>1.0513937282229966</v>
      </c>
      <c r="S36" s="598">
        <v>1.0419580419580419</v>
      </c>
      <c r="T36" s="600">
        <v>1.0649106302916276</v>
      </c>
    </row>
    <row r="37" spans="3:20" ht="15" x14ac:dyDescent="0.2">
      <c r="C37" s="23"/>
      <c r="D37" s="135"/>
      <c r="E37" s="31" t="s">
        <v>368</v>
      </c>
      <c r="F37" s="31"/>
      <c r="G37" s="31"/>
      <c r="H37" s="32"/>
      <c r="I37" s="33"/>
      <c r="J37" s="378">
        <v>858</v>
      </c>
      <c r="K37" s="378">
        <v>783</v>
      </c>
      <c r="L37" s="378">
        <v>862</v>
      </c>
      <c r="M37" s="378">
        <v>762</v>
      </c>
      <c r="N37" s="378">
        <v>803</v>
      </c>
      <c r="O37" s="378">
        <v>784</v>
      </c>
      <c r="P37" s="264">
        <v>762</v>
      </c>
      <c r="Q37" s="264">
        <v>731</v>
      </c>
      <c r="R37" s="264">
        <v>924</v>
      </c>
      <c r="S37" s="264">
        <v>846</v>
      </c>
      <c r="T37" s="547">
        <v>762</v>
      </c>
    </row>
    <row r="38" spans="3:20" ht="15" x14ac:dyDescent="0.2">
      <c r="C38" s="23"/>
      <c r="D38" s="135"/>
      <c r="E38" s="31" t="s">
        <v>369</v>
      </c>
      <c r="F38" s="31"/>
      <c r="G38" s="31"/>
      <c r="H38" s="32"/>
      <c r="I38" s="33"/>
      <c r="J38" s="378">
        <v>725</v>
      </c>
      <c r="K38" s="378">
        <v>649</v>
      </c>
      <c r="L38" s="378">
        <v>725</v>
      </c>
      <c r="M38" s="378">
        <v>640</v>
      </c>
      <c r="N38" s="378">
        <v>637</v>
      </c>
      <c r="O38" s="378">
        <v>640</v>
      </c>
      <c r="P38" s="264">
        <v>621</v>
      </c>
      <c r="Q38" s="264">
        <v>619</v>
      </c>
      <c r="R38" s="264">
        <v>764</v>
      </c>
      <c r="S38" s="264">
        <v>698</v>
      </c>
      <c r="T38" s="547">
        <v>624</v>
      </c>
    </row>
    <row r="39" spans="3:20" ht="15.75" thickBot="1" x14ac:dyDescent="0.25">
      <c r="C39" s="23"/>
      <c r="D39" s="30"/>
      <c r="E39" s="37" t="s">
        <v>370</v>
      </c>
      <c r="F39" s="59"/>
      <c r="G39" s="59"/>
      <c r="H39" s="120"/>
      <c r="I39" s="121"/>
      <c r="J39" s="602">
        <v>0.74543874891398787</v>
      </c>
      <c r="K39" s="602">
        <v>0.82682154171066524</v>
      </c>
      <c r="L39" s="602">
        <v>0.83124397299903563</v>
      </c>
      <c r="M39" s="602">
        <v>0.84105960264900659</v>
      </c>
      <c r="N39" s="602">
        <v>0.95937873357228198</v>
      </c>
      <c r="O39" s="602">
        <v>0.8868778280542986</v>
      </c>
      <c r="P39" s="601">
        <v>0.92140266021765416</v>
      </c>
      <c r="Q39" s="601">
        <v>0.95306388526727515</v>
      </c>
      <c r="R39" s="601">
        <v>0.8970873786407767</v>
      </c>
      <c r="S39" s="601">
        <v>0.8858638743455497</v>
      </c>
      <c r="T39" s="603">
        <v>0.84478935698447899</v>
      </c>
    </row>
    <row r="40" spans="3:20" ht="13.5" x14ac:dyDescent="0.25">
      <c r="D40" s="74" t="s">
        <v>203</v>
      </c>
      <c r="E40" s="75"/>
      <c r="F40" s="75"/>
      <c r="G40" s="75"/>
      <c r="H40" s="75"/>
      <c r="I40" s="74"/>
      <c r="J40" s="74"/>
      <c r="K40" s="74"/>
      <c r="L40" s="74"/>
      <c r="M40" s="74"/>
      <c r="N40" s="74"/>
      <c r="O40" s="74"/>
      <c r="P40" s="74"/>
      <c r="Q40" s="74"/>
      <c r="R40" s="74"/>
      <c r="S40" s="74"/>
      <c r="T40" s="65" t="s">
        <v>420</v>
      </c>
    </row>
    <row r="41" spans="3:20" x14ac:dyDescent="0.25">
      <c r="D41" s="80"/>
      <c r="E41" s="321" t="s">
        <v>38</v>
      </c>
      <c r="F41" s="321"/>
      <c r="G41" s="321"/>
      <c r="H41" s="321"/>
      <c r="I41" s="321"/>
      <c r="J41" s="321"/>
      <c r="K41" s="321"/>
      <c r="L41" s="321"/>
      <c r="M41" s="321"/>
      <c r="N41" s="321"/>
      <c r="O41" s="321"/>
      <c r="P41" s="321"/>
      <c r="Q41" s="321"/>
      <c r="R41" s="321"/>
      <c r="S41" s="321"/>
      <c r="T41" s="321"/>
    </row>
    <row r="42" spans="3:20" x14ac:dyDescent="0.2">
      <c r="D42" s="66" t="s">
        <v>13</v>
      </c>
      <c r="E42" s="765" t="s">
        <v>262</v>
      </c>
      <c r="F42" s="765"/>
      <c r="G42" s="765"/>
      <c r="H42" s="765"/>
      <c r="I42" s="765"/>
      <c r="J42" s="765"/>
      <c r="K42" s="765"/>
      <c r="L42" s="765"/>
      <c r="M42" s="765"/>
      <c r="N42" s="765"/>
      <c r="O42" s="765"/>
      <c r="P42" s="765"/>
      <c r="Q42" s="765"/>
      <c r="R42" s="765"/>
      <c r="S42" s="765"/>
      <c r="T42" s="765"/>
    </row>
    <row r="43" spans="3:20" x14ac:dyDescent="0.2">
      <c r="D43" s="66" t="s">
        <v>14</v>
      </c>
      <c r="E43" s="765" t="s">
        <v>263</v>
      </c>
      <c r="F43" s="765"/>
      <c r="G43" s="765"/>
      <c r="H43" s="765"/>
      <c r="I43" s="765"/>
      <c r="J43" s="765"/>
      <c r="K43" s="765"/>
      <c r="L43" s="765"/>
      <c r="M43" s="765"/>
      <c r="N43" s="765"/>
      <c r="O43" s="765"/>
      <c r="P43" s="765"/>
      <c r="Q43" s="765"/>
      <c r="R43" s="765"/>
      <c r="S43" s="765"/>
      <c r="T43" s="765"/>
    </row>
    <row r="44" spans="3:20" x14ac:dyDescent="0.2">
      <c r="D44" s="66" t="s">
        <v>15</v>
      </c>
      <c r="E44" s="765" t="s">
        <v>264</v>
      </c>
      <c r="F44" s="765"/>
      <c r="G44" s="765"/>
      <c r="H44" s="765"/>
      <c r="I44" s="765"/>
      <c r="J44" s="765"/>
      <c r="K44" s="765"/>
      <c r="L44" s="765"/>
      <c r="M44" s="765"/>
      <c r="N44" s="765"/>
      <c r="O44" s="765"/>
      <c r="P44" s="765"/>
      <c r="Q44" s="765"/>
      <c r="R44" s="765"/>
      <c r="S44" s="765"/>
      <c r="T44" s="765"/>
    </row>
    <row r="45" spans="3:20" x14ac:dyDescent="0.2">
      <c r="D45" s="66" t="s">
        <v>19</v>
      </c>
      <c r="E45" s="273" t="s">
        <v>122</v>
      </c>
      <c r="F45" s="273"/>
      <c r="G45" s="273"/>
      <c r="H45" s="273"/>
      <c r="I45" s="273"/>
      <c r="J45" s="607"/>
      <c r="K45" s="607"/>
      <c r="L45" s="607"/>
      <c r="M45" s="607"/>
      <c r="N45" s="607"/>
      <c r="O45" s="607"/>
      <c r="P45" s="607"/>
      <c r="Q45" s="607"/>
      <c r="R45" s="607"/>
      <c r="S45" s="607"/>
      <c r="T45" s="607"/>
    </row>
  </sheetData>
  <mergeCells count="16">
    <mergeCell ref="E43:T43"/>
    <mergeCell ref="E44:T44"/>
    <mergeCell ref="E42:T42"/>
    <mergeCell ref="J7:J10"/>
    <mergeCell ref="M7:M10"/>
    <mergeCell ref="N7:N10"/>
    <mergeCell ref="O7:O10"/>
    <mergeCell ref="P7:P10"/>
    <mergeCell ref="Q7:Q10"/>
    <mergeCell ref="D6:T6"/>
    <mergeCell ref="D7:I11"/>
    <mergeCell ref="T7:T10"/>
    <mergeCell ref="K7:K10"/>
    <mergeCell ref="L7:L10"/>
    <mergeCell ref="R7:R10"/>
    <mergeCell ref="S7:S10"/>
  </mergeCells>
  <phoneticPr fontId="0" type="noConversion"/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List21">
    <pageSetUpPr autoPageBreaks="0"/>
  </sheetPr>
  <dimension ref="C1:T16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68" hidden="1" customWidth="1"/>
    <col min="3" max="3" width="1.7109375" style="68" customWidth="1"/>
    <col min="4" max="4" width="1.140625" style="68" customWidth="1"/>
    <col min="5" max="5" width="2.140625" style="68" customWidth="1"/>
    <col min="6" max="6" width="1.7109375" style="68" customWidth="1"/>
    <col min="7" max="7" width="11" style="68" customWidth="1"/>
    <col min="8" max="8" width="1.42578125" style="68" customWidth="1"/>
    <col min="9" max="9" width="1.140625" style="68" customWidth="1"/>
    <col min="10" max="20" width="7.140625" style="68" customWidth="1"/>
    <col min="21" max="29" width="11.42578125" style="68" customWidth="1"/>
    <col min="30" max="16384" width="9.140625" style="68"/>
  </cols>
  <sheetData>
    <row r="1" spans="3:20" hidden="1" x14ac:dyDescent="0.2"/>
    <row r="2" spans="3:20" hidden="1" x14ac:dyDescent="0.2"/>
    <row r="3" spans="3:20" ht="9" customHeight="1" x14ac:dyDescent="0.2">
      <c r="C3" s="67"/>
    </row>
    <row r="4" spans="3:20" s="69" customFormat="1" ht="15.75" x14ac:dyDescent="0.2">
      <c r="D4" s="15" t="s">
        <v>302</v>
      </c>
      <c r="E4" s="70"/>
      <c r="F4" s="70"/>
      <c r="G4" s="70"/>
      <c r="H4" s="15" t="s">
        <v>162</v>
      </c>
      <c r="I4" s="15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</row>
    <row r="5" spans="3:20" s="69" customFormat="1" ht="15.75" x14ac:dyDescent="0.2">
      <c r="D5" s="94" t="s">
        <v>536</v>
      </c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</row>
    <row r="6" spans="3:20" s="72" customFormat="1" ht="18.75" customHeight="1" thickBot="1" x14ac:dyDescent="0.25">
      <c r="C6" s="69"/>
      <c r="D6" s="788"/>
      <c r="E6" s="788"/>
      <c r="F6" s="788"/>
      <c r="G6" s="788"/>
      <c r="H6" s="788"/>
      <c r="I6" s="788"/>
      <c r="J6" s="788"/>
      <c r="K6" s="788"/>
      <c r="L6" s="788"/>
      <c r="M6" s="788"/>
      <c r="N6" s="788"/>
      <c r="O6" s="788"/>
      <c r="P6" s="788"/>
      <c r="Q6" s="788"/>
      <c r="R6" s="788"/>
      <c r="S6" s="788"/>
      <c r="T6" s="788"/>
    </row>
    <row r="7" spans="3:20" ht="6" customHeight="1" x14ac:dyDescent="0.2">
      <c r="C7" s="23"/>
      <c r="D7" s="766"/>
      <c r="E7" s="767"/>
      <c r="F7" s="767"/>
      <c r="G7" s="767"/>
      <c r="H7" s="767"/>
      <c r="I7" s="768"/>
      <c r="J7" s="757" t="s">
        <v>423</v>
      </c>
      <c r="K7" s="757" t="s">
        <v>426</v>
      </c>
      <c r="L7" s="757" t="s">
        <v>438</v>
      </c>
      <c r="M7" s="757" t="s">
        <v>440</v>
      </c>
      <c r="N7" s="757" t="s">
        <v>444</v>
      </c>
      <c r="O7" s="757" t="s">
        <v>448</v>
      </c>
      <c r="P7" s="757" t="s">
        <v>475</v>
      </c>
      <c r="Q7" s="757" t="s">
        <v>480</v>
      </c>
      <c r="R7" s="757" t="s">
        <v>507</v>
      </c>
      <c r="S7" s="757" t="s">
        <v>518</v>
      </c>
      <c r="T7" s="747" t="s">
        <v>526</v>
      </c>
    </row>
    <row r="8" spans="3:20" ht="6" customHeight="1" x14ac:dyDescent="0.2">
      <c r="C8" s="23"/>
      <c r="D8" s="769"/>
      <c r="E8" s="770"/>
      <c r="F8" s="770"/>
      <c r="G8" s="770"/>
      <c r="H8" s="770"/>
      <c r="I8" s="771"/>
      <c r="J8" s="758"/>
      <c r="K8" s="758"/>
      <c r="L8" s="758"/>
      <c r="M8" s="758"/>
      <c r="N8" s="758"/>
      <c r="O8" s="758"/>
      <c r="P8" s="758"/>
      <c r="Q8" s="758"/>
      <c r="R8" s="758"/>
      <c r="S8" s="758"/>
      <c r="T8" s="748"/>
    </row>
    <row r="9" spans="3:20" ht="6" customHeight="1" x14ac:dyDescent="0.2">
      <c r="C9" s="23"/>
      <c r="D9" s="769"/>
      <c r="E9" s="770"/>
      <c r="F9" s="770"/>
      <c r="G9" s="770"/>
      <c r="H9" s="770"/>
      <c r="I9" s="771"/>
      <c r="J9" s="758"/>
      <c r="K9" s="758"/>
      <c r="L9" s="758"/>
      <c r="M9" s="758"/>
      <c r="N9" s="758"/>
      <c r="O9" s="758"/>
      <c r="P9" s="758"/>
      <c r="Q9" s="758"/>
      <c r="R9" s="758"/>
      <c r="S9" s="758"/>
      <c r="T9" s="748"/>
    </row>
    <row r="10" spans="3:20" ht="6" customHeight="1" x14ac:dyDescent="0.2">
      <c r="C10" s="23"/>
      <c r="D10" s="769"/>
      <c r="E10" s="770"/>
      <c r="F10" s="770"/>
      <c r="G10" s="770"/>
      <c r="H10" s="770"/>
      <c r="I10" s="771"/>
      <c r="J10" s="758"/>
      <c r="K10" s="758"/>
      <c r="L10" s="758"/>
      <c r="M10" s="758"/>
      <c r="N10" s="758"/>
      <c r="O10" s="758"/>
      <c r="P10" s="758"/>
      <c r="Q10" s="758"/>
      <c r="R10" s="758"/>
      <c r="S10" s="758"/>
      <c r="T10" s="748"/>
    </row>
    <row r="11" spans="3:20" ht="15" customHeight="1" thickBot="1" x14ac:dyDescent="0.25">
      <c r="C11" s="23"/>
      <c r="D11" s="772"/>
      <c r="E11" s="773"/>
      <c r="F11" s="773"/>
      <c r="G11" s="773"/>
      <c r="H11" s="773"/>
      <c r="I11" s="774"/>
      <c r="J11" s="343"/>
      <c r="K11" s="343"/>
      <c r="L11" s="343"/>
      <c r="M11" s="343"/>
      <c r="N11" s="343"/>
      <c r="O11" s="343"/>
      <c r="P11" s="18"/>
      <c r="Q11" s="18"/>
      <c r="R11" s="18"/>
      <c r="S11" s="18"/>
      <c r="T11" s="491"/>
    </row>
    <row r="12" spans="3:20" ht="14.25" thickTop="1" thickBot="1" x14ac:dyDescent="0.25">
      <c r="C12" s="23"/>
      <c r="D12" s="42" t="s">
        <v>134</v>
      </c>
      <c r="E12" s="43"/>
      <c r="F12" s="43"/>
      <c r="G12" s="43"/>
      <c r="H12" s="43"/>
      <c r="I12" s="43"/>
      <c r="J12" s="370"/>
      <c r="K12" s="370"/>
      <c r="L12" s="370"/>
      <c r="M12" s="370"/>
      <c r="N12" s="370"/>
      <c r="O12" s="370"/>
      <c r="P12" s="148"/>
      <c r="Q12" s="148"/>
      <c r="R12" s="148"/>
      <c r="S12" s="148"/>
      <c r="T12" s="505"/>
    </row>
    <row r="13" spans="3:20" x14ac:dyDescent="0.2">
      <c r="C13" s="23"/>
      <c r="D13" s="96"/>
      <c r="E13" s="97" t="s">
        <v>16</v>
      </c>
      <c r="F13" s="97"/>
      <c r="G13" s="97"/>
      <c r="H13" s="98"/>
      <c r="I13" s="117"/>
      <c r="J13" s="301">
        <v>8706</v>
      </c>
      <c r="K13" s="301">
        <v>8548</v>
      </c>
      <c r="L13" s="301">
        <v>7802</v>
      </c>
      <c r="M13" s="301">
        <v>6887</v>
      </c>
      <c r="N13" s="301">
        <v>5990</v>
      </c>
      <c r="O13" s="301">
        <v>5129</v>
      </c>
      <c r="P13" s="100">
        <v>4703</v>
      </c>
      <c r="Q13" s="100">
        <v>4971</v>
      </c>
      <c r="R13" s="100">
        <v>5105</v>
      </c>
      <c r="S13" s="100">
        <v>5909</v>
      </c>
      <c r="T13" s="496">
        <v>5843</v>
      </c>
    </row>
    <row r="14" spans="3:20" x14ac:dyDescent="0.2">
      <c r="C14" s="23"/>
      <c r="D14" s="106"/>
      <c r="E14" s="806" t="s">
        <v>18</v>
      </c>
      <c r="F14" s="305" t="s">
        <v>119</v>
      </c>
      <c r="G14" s="145"/>
      <c r="H14" s="306"/>
      <c r="I14" s="314"/>
      <c r="J14" s="391">
        <v>5464</v>
      </c>
      <c r="K14" s="391">
        <v>5200</v>
      </c>
      <c r="L14" s="391">
        <v>4573</v>
      </c>
      <c r="M14" s="391">
        <v>4011</v>
      </c>
      <c r="N14" s="391">
        <v>3374</v>
      </c>
      <c r="O14" s="391">
        <v>2906</v>
      </c>
      <c r="P14" s="240">
        <v>2642</v>
      </c>
      <c r="Q14" s="240">
        <v>2870</v>
      </c>
      <c r="R14" s="240">
        <v>3023</v>
      </c>
      <c r="S14" s="240">
        <v>3620</v>
      </c>
      <c r="T14" s="503">
        <v>3254</v>
      </c>
    </row>
    <row r="15" spans="3:20" ht="13.5" thickBot="1" x14ac:dyDescent="0.25">
      <c r="C15" s="23"/>
      <c r="D15" s="36"/>
      <c r="E15" s="807"/>
      <c r="F15" s="111" t="s">
        <v>348</v>
      </c>
      <c r="G15" s="37"/>
      <c r="H15" s="230"/>
      <c r="I15" s="231"/>
      <c r="J15" s="204">
        <v>3242</v>
      </c>
      <c r="K15" s="204">
        <v>3348</v>
      </c>
      <c r="L15" s="204">
        <v>3229</v>
      </c>
      <c r="M15" s="204">
        <v>2876</v>
      </c>
      <c r="N15" s="204">
        <v>2616</v>
      </c>
      <c r="O15" s="204">
        <v>2223</v>
      </c>
      <c r="P15" s="41">
        <v>2061</v>
      </c>
      <c r="Q15" s="41">
        <v>2101</v>
      </c>
      <c r="R15" s="41">
        <v>2082</v>
      </c>
      <c r="S15" s="41">
        <v>2289</v>
      </c>
      <c r="T15" s="495">
        <v>2589</v>
      </c>
    </row>
    <row r="16" spans="3:20" ht="13.5" x14ac:dyDescent="0.25">
      <c r="D16" s="74" t="s">
        <v>204</v>
      </c>
      <c r="E16" s="75"/>
      <c r="F16" s="75"/>
      <c r="G16" s="75"/>
      <c r="H16" s="75"/>
      <c r="I16" s="74"/>
      <c r="J16" s="74"/>
      <c r="K16" s="74"/>
      <c r="L16" s="74"/>
      <c r="M16" s="74"/>
      <c r="N16" s="74"/>
      <c r="O16" s="74"/>
      <c r="P16" s="74"/>
      <c r="Q16" s="74"/>
      <c r="R16" s="74"/>
      <c r="S16" s="74"/>
      <c r="T16" s="65" t="s">
        <v>420</v>
      </c>
    </row>
  </sheetData>
  <mergeCells count="14">
    <mergeCell ref="E14:E15"/>
    <mergeCell ref="Q7:Q10"/>
    <mergeCell ref="K7:K10"/>
    <mergeCell ref="D6:T6"/>
    <mergeCell ref="D7:I11"/>
    <mergeCell ref="T7:T10"/>
    <mergeCell ref="J7:J10"/>
    <mergeCell ref="N7:N10"/>
    <mergeCell ref="P7:P10"/>
    <mergeCell ref="O7:O10"/>
    <mergeCell ref="L7:L10"/>
    <mergeCell ref="S7:S10"/>
    <mergeCell ref="R7:R10"/>
    <mergeCell ref="M7:M10"/>
  </mergeCells>
  <phoneticPr fontId="0" type="noConversion"/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List20">
    <pageSetUpPr autoPageBreaks="0"/>
  </sheetPr>
  <dimension ref="C1:U25"/>
  <sheetViews>
    <sheetView showGridLines="0" showOutlineSymbol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68" hidden="1" customWidth="1"/>
    <col min="3" max="3" width="1.7109375" style="68" customWidth="1"/>
    <col min="4" max="4" width="1.140625" style="68" customWidth="1"/>
    <col min="5" max="6" width="1.7109375" style="68" customWidth="1"/>
    <col min="7" max="7" width="19.7109375" style="68" customWidth="1"/>
    <col min="8" max="8" width="15.7109375" style="68" customWidth="1"/>
    <col min="9" max="9" width="1.140625" style="68" customWidth="1"/>
    <col min="10" max="20" width="7" style="68" customWidth="1"/>
    <col min="21" max="44" width="1.7109375" style="68" customWidth="1"/>
    <col min="45" max="16384" width="9.140625" style="68"/>
  </cols>
  <sheetData>
    <row r="1" spans="3:21" hidden="1" x14ac:dyDescent="0.2"/>
    <row r="2" spans="3:21" hidden="1" x14ac:dyDescent="0.2"/>
    <row r="3" spans="3:21" ht="9" customHeight="1" x14ac:dyDescent="0.2">
      <c r="C3" s="67"/>
    </row>
    <row r="4" spans="3:21" s="69" customFormat="1" ht="15.75" x14ac:dyDescent="0.2">
      <c r="D4" s="15" t="s">
        <v>303</v>
      </c>
      <c r="E4" s="70"/>
      <c r="F4" s="70"/>
      <c r="G4" s="70"/>
      <c r="H4" s="15" t="s">
        <v>169</v>
      </c>
      <c r="I4" s="15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</row>
    <row r="5" spans="3:21" s="69" customFormat="1" ht="15.75" x14ac:dyDescent="0.2">
      <c r="D5" s="309" t="s">
        <v>537</v>
      </c>
      <c r="E5" s="70"/>
      <c r="F5" s="70"/>
      <c r="G5" s="70"/>
      <c r="H5" s="15"/>
      <c r="I5" s="15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</row>
    <row r="6" spans="3:21" s="72" customFormat="1" ht="10.5" customHeight="1" thickBot="1" x14ac:dyDescent="0.25">
      <c r="C6" s="69"/>
      <c r="D6" s="808" t="s">
        <v>204</v>
      </c>
      <c r="E6" s="788"/>
      <c r="F6" s="788"/>
      <c r="G6" s="788"/>
      <c r="H6" s="788"/>
      <c r="I6" s="788"/>
      <c r="J6" s="788"/>
      <c r="K6" s="788"/>
      <c r="L6" s="788"/>
      <c r="M6" s="788"/>
      <c r="N6" s="788"/>
      <c r="O6" s="788"/>
      <c r="P6" s="788"/>
      <c r="Q6" s="788"/>
      <c r="R6" s="788"/>
      <c r="S6" s="788"/>
      <c r="T6" s="788"/>
      <c r="U6" s="14" t="s">
        <v>204</v>
      </c>
    </row>
    <row r="7" spans="3:21" ht="6" customHeight="1" x14ac:dyDescent="0.2">
      <c r="C7" s="23"/>
      <c r="D7" s="766"/>
      <c r="E7" s="767"/>
      <c r="F7" s="767"/>
      <c r="G7" s="767"/>
      <c r="H7" s="767"/>
      <c r="I7" s="768"/>
      <c r="J7" s="757" t="s">
        <v>423</v>
      </c>
      <c r="K7" s="757" t="s">
        <v>426</v>
      </c>
      <c r="L7" s="757" t="s">
        <v>438</v>
      </c>
      <c r="M7" s="757" t="s">
        <v>440</v>
      </c>
      <c r="N7" s="757" t="s">
        <v>444</v>
      </c>
      <c r="O7" s="757" t="s">
        <v>448</v>
      </c>
      <c r="P7" s="757" t="s">
        <v>475</v>
      </c>
      <c r="Q7" s="757" t="s">
        <v>480</v>
      </c>
      <c r="R7" s="757" t="s">
        <v>507</v>
      </c>
      <c r="S7" s="757" t="s">
        <v>518</v>
      </c>
      <c r="T7" s="747" t="s">
        <v>526</v>
      </c>
      <c r="U7" s="73"/>
    </row>
    <row r="8" spans="3:21" ht="6" customHeight="1" x14ac:dyDescent="0.2">
      <c r="C8" s="23"/>
      <c r="D8" s="769"/>
      <c r="E8" s="770"/>
      <c r="F8" s="770"/>
      <c r="G8" s="770"/>
      <c r="H8" s="770"/>
      <c r="I8" s="771"/>
      <c r="J8" s="758"/>
      <c r="K8" s="758"/>
      <c r="L8" s="758"/>
      <c r="M8" s="758"/>
      <c r="N8" s="758"/>
      <c r="O8" s="758"/>
      <c r="P8" s="758"/>
      <c r="Q8" s="758"/>
      <c r="R8" s="758"/>
      <c r="S8" s="758"/>
      <c r="T8" s="748"/>
      <c r="U8" s="73"/>
    </row>
    <row r="9" spans="3:21" ht="6" customHeight="1" x14ac:dyDescent="0.2">
      <c r="C9" s="23"/>
      <c r="D9" s="769"/>
      <c r="E9" s="770"/>
      <c r="F9" s="770"/>
      <c r="G9" s="770"/>
      <c r="H9" s="770"/>
      <c r="I9" s="771"/>
      <c r="J9" s="758"/>
      <c r="K9" s="758"/>
      <c r="L9" s="758"/>
      <c r="M9" s="758"/>
      <c r="N9" s="758"/>
      <c r="O9" s="758"/>
      <c r="P9" s="758"/>
      <c r="Q9" s="758"/>
      <c r="R9" s="758"/>
      <c r="S9" s="758"/>
      <c r="T9" s="748"/>
      <c r="U9" s="73"/>
    </row>
    <row r="10" spans="3:21" ht="6" customHeight="1" x14ac:dyDescent="0.2">
      <c r="C10" s="23"/>
      <c r="D10" s="769"/>
      <c r="E10" s="770"/>
      <c r="F10" s="770"/>
      <c r="G10" s="770"/>
      <c r="H10" s="770"/>
      <c r="I10" s="771"/>
      <c r="J10" s="758"/>
      <c r="K10" s="758"/>
      <c r="L10" s="758"/>
      <c r="M10" s="758"/>
      <c r="N10" s="758"/>
      <c r="O10" s="758"/>
      <c r="P10" s="758"/>
      <c r="Q10" s="758"/>
      <c r="R10" s="758"/>
      <c r="S10" s="758"/>
      <c r="T10" s="748"/>
      <c r="U10" s="73"/>
    </row>
    <row r="11" spans="3:21" ht="15" customHeight="1" thickBot="1" x14ac:dyDescent="0.25">
      <c r="C11" s="23"/>
      <c r="D11" s="772"/>
      <c r="E11" s="773"/>
      <c r="F11" s="773"/>
      <c r="G11" s="773"/>
      <c r="H11" s="773"/>
      <c r="I11" s="774"/>
      <c r="J11" s="343"/>
      <c r="K11" s="343"/>
      <c r="L11" s="343"/>
      <c r="M11" s="343"/>
      <c r="N11" s="343"/>
      <c r="O11" s="343"/>
      <c r="P11" s="18"/>
      <c r="Q11" s="18"/>
      <c r="R11" s="18"/>
      <c r="S11" s="18"/>
      <c r="T11" s="491"/>
      <c r="U11" s="73"/>
    </row>
    <row r="12" spans="3:21" ht="13.5" thickTop="1" x14ac:dyDescent="0.2">
      <c r="C12" s="23"/>
      <c r="D12" s="150"/>
      <c r="E12" s="151" t="s">
        <v>21</v>
      </c>
      <c r="F12" s="151"/>
      <c r="G12" s="151"/>
      <c r="H12" s="152"/>
      <c r="I12" s="153"/>
      <c r="J12" s="393">
        <v>162.80898876404495</v>
      </c>
      <c r="K12" s="393">
        <v>162.82758620689654</v>
      </c>
      <c r="L12" s="393">
        <v>154.9655172413793</v>
      </c>
      <c r="M12" s="393">
        <v>144.94736842105263</v>
      </c>
      <c r="N12" s="393">
        <v>130.96428571428572</v>
      </c>
      <c r="O12" s="393">
        <v>119.77710843373494</v>
      </c>
      <c r="P12" s="307">
        <v>110.93975903614458</v>
      </c>
      <c r="Q12" s="307">
        <v>112.21250000000001</v>
      </c>
      <c r="R12" s="307">
        <v>118.32051282051282</v>
      </c>
      <c r="S12" s="307">
        <v>133.08609271523179</v>
      </c>
      <c r="T12" s="507">
        <v>137.59333333333333</v>
      </c>
      <c r="U12" s="73"/>
    </row>
    <row r="13" spans="3:21" x14ac:dyDescent="0.2">
      <c r="C13" s="23"/>
      <c r="D13" s="135"/>
      <c r="E13" s="31" t="s">
        <v>22</v>
      </c>
      <c r="F13" s="31"/>
      <c r="G13" s="31"/>
      <c r="H13" s="32"/>
      <c r="I13" s="33"/>
      <c r="J13" s="394">
        <v>122.93373493975903</v>
      </c>
      <c r="K13" s="394">
        <v>119.05389221556887</v>
      </c>
      <c r="L13" s="394">
        <v>115.27272727272727</v>
      </c>
      <c r="M13" s="394">
        <v>106.39130434782609</v>
      </c>
      <c r="N13" s="394">
        <v>94.751592356687894</v>
      </c>
      <c r="O13" s="394">
        <v>83.232258064516131</v>
      </c>
      <c r="P13" s="155">
        <v>74.993464052287578</v>
      </c>
      <c r="Q13" s="155">
        <v>78.288732394366193</v>
      </c>
      <c r="R13" s="155">
        <v>84.066666666666663</v>
      </c>
      <c r="S13" s="155">
        <v>93.315789473684205</v>
      </c>
      <c r="T13" s="508">
        <v>96.825757575757578</v>
      </c>
      <c r="U13" s="73"/>
    </row>
    <row r="14" spans="3:21" ht="13.5" thickBot="1" x14ac:dyDescent="0.25">
      <c r="C14" s="23"/>
      <c r="D14" s="135"/>
      <c r="E14" s="31" t="s">
        <v>23</v>
      </c>
      <c r="F14" s="31"/>
      <c r="G14" s="31"/>
      <c r="H14" s="32"/>
      <c r="I14" s="33"/>
      <c r="J14" s="394">
        <v>15.447761194029852</v>
      </c>
      <c r="K14" s="394">
        <v>15.8945301542777</v>
      </c>
      <c r="L14" s="394">
        <v>15.474318507890962</v>
      </c>
      <c r="M14" s="394">
        <v>14.865950938643316</v>
      </c>
      <c r="N14" s="394">
        <v>14.415252571578328</v>
      </c>
      <c r="O14" s="394">
        <v>13.709577328828516</v>
      </c>
      <c r="P14" s="509">
        <v>13.511371973587675</v>
      </c>
      <c r="Q14" s="509">
        <v>14.084882717502158</v>
      </c>
      <c r="R14" s="509">
        <v>14.480269867419784</v>
      </c>
      <c r="S14" s="509">
        <v>16.186870720902132</v>
      </c>
      <c r="T14" s="508">
        <v>16.112889374658444</v>
      </c>
      <c r="U14" s="73"/>
    </row>
    <row r="15" spans="3:21" ht="13.5" x14ac:dyDescent="0.25">
      <c r="D15" s="74"/>
      <c r="E15" s="75"/>
      <c r="F15" s="75"/>
      <c r="G15" s="75"/>
      <c r="H15" s="75"/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65" t="s">
        <v>420</v>
      </c>
      <c r="U15" s="68" t="s">
        <v>204</v>
      </c>
    </row>
    <row r="18" spans="10:21" x14ac:dyDescent="0.2">
      <c r="J18" s="489"/>
      <c r="K18" s="489"/>
      <c r="L18" s="489"/>
      <c r="M18" s="489"/>
      <c r="N18" s="489"/>
      <c r="O18" s="489"/>
      <c r="P18" s="489"/>
      <c r="Q18" s="489"/>
      <c r="R18" s="489"/>
      <c r="S18" s="489"/>
      <c r="T18" s="489"/>
    </row>
    <row r="19" spans="10:21" x14ac:dyDescent="0.2">
      <c r="J19" s="489"/>
      <c r="K19" s="489"/>
      <c r="L19" s="489"/>
      <c r="M19" s="489"/>
      <c r="N19" s="489"/>
      <c r="O19" s="489"/>
      <c r="P19" s="489"/>
      <c r="Q19" s="489"/>
      <c r="R19" s="489"/>
      <c r="S19" s="489"/>
      <c r="T19" s="489"/>
    </row>
    <row r="20" spans="10:21" x14ac:dyDescent="0.2">
      <c r="J20" s="489"/>
      <c r="K20" s="489"/>
      <c r="L20" s="489"/>
      <c r="M20" s="489"/>
      <c r="N20" s="489"/>
      <c r="O20" s="489"/>
      <c r="P20" s="489"/>
      <c r="Q20" s="489"/>
      <c r="R20" s="489"/>
      <c r="S20" s="489"/>
      <c r="T20" s="489"/>
    </row>
    <row r="22" spans="10:21" x14ac:dyDescent="0.2">
      <c r="J22" s="489"/>
      <c r="K22" s="489"/>
      <c r="L22" s="489"/>
      <c r="M22" s="489"/>
      <c r="N22" s="489"/>
      <c r="O22" s="489"/>
      <c r="P22" s="489"/>
      <c r="Q22" s="489"/>
      <c r="R22" s="489"/>
      <c r="S22" s="489"/>
      <c r="T22" s="489"/>
      <c r="U22" s="489"/>
    </row>
    <row r="23" spans="10:21" x14ac:dyDescent="0.2">
      <c r="J23" s="489"/>
      <c r="K23" s="489"/>
      <c r="L23" s="489"/>
      <c r="M23" s="489"/>
      <c r="N23" s="489"/>
      <c r="O23" s="489"/>
      <c r="P23" s="489"/>
      <c r="Q23" s="489"/>
      <c r="R23" s="489"/>
      <c r="S23" s="489"/>
      <c r="T23" s="489"/>
    </row>
    <row r="24" spans="10:21" x14ac:dyDescent="0.2">
      <c r="J24" s="489"/>
      <c r="K24" s="489"/>
      <c r="L24" s="489"/>
      <c r="M24" s="489"/>
      <c r="N24" s="489"/>
      <c r="O24" s="489"/>
      <c r="P24" s="489"/>
      <c r="Q24" s="489"/>
      <c r="R24" s="489"/>
      <c r="S24" s="489"/>
      <c r="T24" s="489"/>
    </row>
    <row r="25" spans="10:21" x14ac:dyDescent="0.2">
      <c r="J25" s="489"/>
      <c r="K25" s="489"/>
      <c r="L25" s="489"/>
      <c r="M25" s="489"/>
      <c r="N25" s="489"/>
      <c r="O25" s="489"/>
      <c r="P25" s="489"/>
      <c r="Q25" s="489"/>
      <c r="R25" s="489"/>
      <c r="S25" s="489"/>
      <c r="T25" s="489"/>
    </row>
  </sheetData>
  <mergeCells count="13">
    <mergeCell ref="S7:S10"/>
    <mergeCell ref="D6:T6"/>
    <mergeCell ref="D7:I11"/>
    <mergeCell ref="T7:T10"/>
    <mergeCell ref="K7:K10"/>
    <mergeCell ref="R7:R10"/>
    <mergeCell ref="Q7:Q10"/>
    <mergeCell ref="P7:P10"/>
    <mergeCell ref="J7:J10"/>
    <mergeCell ref="M7:M10"/>
    <mergeCell ref="L7:L10"/>
    <mergeCell ref="N7:N10"/>
    <mergeCell ref="O7:O10"/>
  </mergeCells>
  <phoneticPr fontId="0" type="noConversion"/>
  <printOptions horizontalCentered="1"/>
  <pageMargins left="0.70866141732283472" right="0.44" top="0.70866141732283472" bottom="0.70866141732283472" header="0.51181102362204722" footer="0.51181102362204722"/>
  <pageSetup paperSize="9" scale="85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List23">
    <pageSetUpPr autoPageBreaks="0"/>
  </sheetPr>
  <dimension ref="C1:T26"/>
  <sheetViews>
    <sheetView showGridLines="0" showOutlineSymbol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68" hidden="1" customWidth="1"/>
    <col min="3" max="3" width="1.7109375" style="68" customWidth="1"/>
    <col min="4" max="4" width="1.140625" style="68" customWidth="1"/>
    <col min="5" max="5" width="2.140625" style="68" customWidth="1"/>
    <col min="6" max="6" width="2.7109375" style="68" customWidth="1"/>
    <col min="7" max="7" width="10.7109375" style="68" customWidth="1"/>
    <col min="8" max="8" width="4.28515625" style="68" customWidth="1"/>
    <col min="9" max="9" width="9.140625" style="68" customWidth="1"/>
    <col min="10" max="20" width="8.140625" style="68" customWidth="1"/>
    <col min="21" max="28" width="13.140625" style="68" customWidth="1"/>
    <col min="29" max="16384" width="9.140625" style="68"/>
  </cols>
  <sheetData>
    <row r="1" spans="3:20" hidden="1" x14ac:dyDescent="0.2"/>
    <row r="2" spans="3:20" hidden="1" x14ac:dyDescent="0.2"/>
    <row r="3" spans="3:20" ht="9" customHeight="1" x14ac:dyDescent="0.2">
      <c r="C3" s="67"/>
    </row>
    <row r="4" spans="3:20" s="69" customFormat="1" ht="15.75" x14ac:dyDescent="0.2">
      <c r="D4" s="15" t="s">
        <v>304</v>
      </c>
      <c r="E4" s="70"/>
      <c r="F4" s="70"/>
      <c r="G4" s="70"/>
      <c r="H4" s="15" t="s">
        <v>170</v>
      </c>
      <c r="I4" s="15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</row>
    <row r="5" spans="3:20" s="69" customFormat="1" ht="15.75" x14ac:dyDescent="0.2">
      <c r="D5" s="94" t="s">
        <v>535</v>
      </c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</row>
    <row r="6" spans="3:20" s="72" customFormat="1" ht="13.5" customHeight="1" thickBot="1" x14ac:dyDescent="0.25">
      <c r="C6" s="69"/>
      <c r="D6" s="788"/>
      <c r="E6" s="788"/>
      <c r="F6" s="788"/>
      <c r="G6" s="788"/>
      <c r="H6" s="788"/>
      <c r="I6" s="788"/>
      <c r="J6" s="788"/>
      <c r="K6" s="788"/>
      <c r="L6" s="788"/>
      <c r="M6" s="788"/>
      <c r="N6" s="788"/>
      <c r="O6" s="788"/>
      <c r="P6" s="788"/>
      <c r="Q6" s="788"/>
      <c r="R6" s="788"/>
      <c r="S6" s="788"/>
      <c r="T6" s="788"/>
    </row>
    <row r="7" spans="3:20" ht="6" customHeight="1" x14ac:dyDescent="0.2">
      <c r="C7" s="23"/>
      <c r="D7" s="766" t="s">
        <v>224</v>
      </c>
      <c r="E7" s="767"/>
      <c r="F7" s="767"/>
      <c r="G7" s="767"/>
      <c r="H7" s="767"/>
      <c r="I7" s="768"/>
      <c r="J7" s="757" t="s">
        <v>423</v>
      </c>
      <c r="K7" s="757" t="s">
        <v>426</v>
      </c>
      <c r="L7" s="757" t="s">
        <v>438</v>
      </c>
      <c r="M7" s="757" t="s">
        <v>440</v>
      </c>
      <c r="N7" s="757" t="s">
        <v>444</v>
      </c>
      <c r="O7" s="757" t="s">
        <v>448</v>
      </c>
      <c r="P7" s="757" t="s">
        <v>475</v>
      </c>
      <c r="Q7" s="757" t="s">
        <v>480</v>
      </c>
      <c r="R7" s="757" t="s">
        <v>507</v>
      </c>
      <c r="S7" s="757" t="s">
        <v>518</v>
      </c>
      <c r="T7" s="747" t="s">
        <v>526</v>
      </c>
    </row>
    <row r="8" spans="3:20" ht="6" customHeight="1" x14ac:dyDescent="0.2">
      <c r="C8" s="23"/>
      <c r="D8" s="769"/>
      <c r="E8" s="770"/>
      <c r="F8" s="770"/>
      <c r="G8" s="770"/>
      <c r="H8" s="770"/>
      <c r="I8" s="771"/>
      <c r="J8" s="758"/>
      <c r="K8" s="758"/>
      <c r="L8" s="758"/>
      <c r="M8" s="758"/>
      <c r="N8" s="758"/>
      <c r="O8" s="758"/>
      <c r="P8" s="758"/>
      <c r="Q8" s="758"/>
      <c r="R8" s="758"/>
      <c r="S8" s="758"/>
      <c r="T8" s="748"/>
    </row>
    <row r="9" spans="3:20" ht="6" customHeight="1" x14ac:dyDescent="0.2">
      <c r="C9" s="23"/>
      <c r="D9" s="769"/>
      <c r="E9" s="770"/>
      <c r="F9" s="770"/>
      <c r="G9" s="770"/>
      <c r="H9" s="770"/>
      <c r="I9" s="771"/>
      <c r="J9" s="758"/>
      <c r="K9" s="758"/>
      <c r="L9" s="758"/>
      <c r="M9" s="758"/>
      <c r="N9" s="758"/>
      <c r="O9" s="758"/>
      <c r="P9" s="758"/>
      <c r="Q9" s="758"/>
      <c r="R9" s="758"/>
      <c r="S9" s="758"/>
      <c r="T9" s="748"/>
    </row>
    <row r="10" spans="3:20" ht="6" customHeight="1" x14ac:dyDescent="0.2">
      <c r="C10" s="23"/>
      <c r="D10" s="769"/>
      <c r="E10" s="770"/>
      <c r="F10" s="770"/>
      <c r="G10" s="770"/>
      <c r="H10" s="770"/>
      <c r="I10" s="771"/>
      <c r="J10" s="758"/>
      <c r="K10" s="758"/>
      <c r="L10" s="758"/>
      <c r="M10" s="758"/>
      <c r="N10" s="758"/>
      <c r="O10" s="758"/>
      <c r="P10" s="758"/>
      <c r="Q10" s="758"/>
      <c r="R10" s="758"/>
      <c r="S10" s="758"/>
      <c r="T10" s="748"/>
    </row>
    <row r="11" spans="3:20" ht="15" customHeight="1" thickBot="1" x14ac:dyDescent="0.25">
      <c r="C11" s="23"/>
      <c r="D11" s="772"/>
      <c r="E11" s="773"/>
      <c r="F11" s="773"/>
      <c r="G11" s="773"/>
      <c r="H11" s="773"/>
      <c r="I11" s="774"/>
      <c r="J11" s="343"/>
      <c r="K11" s="343"/>
      <c r="L11" s="343"/>
      <c r="M11" s="343"/>
      <c r="N11" s="343"/>
      <c r="O11" s="343"/>
      <c r="P11" s="18"/>
      <c r="Q11" s="18"/>
      <c r="R11" s="18"/>
      <c r="S11" s="18"/>
      <c r="T11" s="491"/>
    </row>
    <row r="12" spans="3:20" ht="13.5" thickTop="1" x14ac:dyDescent="0.2">
      <c r="C12" s="23"/>
      <c r="D12" s="96"/>
      <c r="E12" s="97" t="s">
        <v>228</v>
      </c>
      <c r="F12" s="97"/>
      <c r="G12" s="97"/>
      <c r="H12" s="98"/>
      <c r="I12" s="117"/>
      <c r="J12" s="101">
        <v>1876</v>
      </c>
      <c r="K12" s="101">
        <v>1782.5</v>
      </c>
      <c r="L12" s="101">
        <v>1742.5</v>
      </c>
      <c r="M12" s="101">
        <v>1667.3</v>
      </c>
      <c r="N12" s="101">
        <v>1526.2999999999997</v>
      </c>
      <c r="O12" s="101">
        <v>1450.3000000000002</v>
      </c>
      <c r="P12" s="101">
        <v>1363</v>
      </c>
      <c r="Q12" s="101">
        <v>1274.7</v>
      </c>
      <c r="R12" s="101">
        <v>1241.5000000000002</v>
      </c>
      <c r="S12" s="101">
        <v>1243.3999999999996</v>
      </c>
      <c r="T12" s="510">
        <v>1280.9000000000001</v>
      </c>
    </row>
    <row r="13" spans="3:20" x14ac:dyDescent="0.2">
      <c r="C13" s="23"/>
      <c r="D13" s="259"/>
      <c r="E13" s="260" t="s">
        <v>346</v>
      </c>
      <c r="F13" s="260"/>
      <c r="G13" s="260"/>
      <c r="H13" s="261"/>
      <c r="I13" s="262"/>
      <c r="J13" s="405">
        <v>1354.3</v>
      </c>
      <c r="K13" s="405">
        <v>1298.3</v>
      </c>
      <c r="L13" s="405">
        <v>1265</v>
      </c>
      <c r="M13" s="405">
        <v>1236</v>
      </c>
      <c r="N13" s="405">
        <v>1128.4999999999995</v>
      </c>
      <c r="O13" s="405">
        <v>1073.4000000000001</v>
      </c>
      <c r="P13" s="405">
        <v>985.90000000000009</v>
      </c>
      <c r="Q13" s="405">
        <v>903.5</v>
      </c>
      <c r="R13" s="405">
        <v>804.8000000000003</v>
      </c>
      <c r="S13" s="405">
        <v>843.09999999999957</v>
      </c>
      <c r="T13" s="511">
        <v>842.7</v>
      </c>
    </row>
    <row r="14" spans="3:20" ht="13.9" customHeight="1" x14ac:dyDescent="0.2">
      <c r="C14" s="23"/>
      <c r="D14" s="809" t="s">
        <v>18</v>
      </c>
      <c r="E14" s="810"/>
      <c r="F14" s="785"/>
      <c r="G14" s="562" t="s">
        <v>61</v>
      </c>
      <c r="H14" s="88"/>
      <c r="I14" s="89"/>
      <c r="J14" s="363">
        <v>1190.3</v>
      </c>
      <c r="K14" s="363">
        <v>1175.3</v>
      </c>
      <c r="L14" s="363">
        <v>1142.4000000000001</v>
      </c>
      <c r="M14" s="363">
        <v>1101</v>
      </c>
      <c r="N14" s="363">
        <v>1052.4999999999995</v>
      </c>
      <c r="O14" s="363">
        <v>995.40000000000009</v>
      </c>
      <c r="P14" s="160">
        <v>905.90000000000009</v>
      </c>
      <c r="Q14" s="160">
        <v>828.5</v>
      </c>
      <c r="R14" s="160">
        <v>745.8000000000003</v>
      </c>
      <c r="S14" s="160">
        <v>774.09999999999957</v>
      </c>
      <c r="T14" s="518">
        <v>773.7</v>
      </c>
    </row>
    <row r="15" spans="3:20" x14ac:dyDescent="0.2">
      <c r="C15" s="23"/>
      <c r="D15" s="811"/>
      <c r="E15" s="812"/>
      <c r="F15" s="764"/>
      <c r="G15" s="126" t="s">
        <v>60</v>
      </c>
      <c r="H15" s="127"/>
      <c r="I15" s="128"/>
      <c r="J15" s="389">
        <v>164</v>
      </c>
      <c r="K15" s="389">
        <v>123</v>
      </c>
      <c r="L15" s="389">
        <v>122.6</v>
      </c>
      <c r="M15" s="389">
        <v>135</v>
      </c>
      <c r="N15" s="389">
        <v>76</v>
      </c>
      <c r="O15" s="389">
        <v>78</v>
      </c>
      <c r="P15" s="404">
        <v>80</v>
      </c>
      <c r="Q15" s="404">
        <v>75</v>
      </c>
      <c r="R15" s="404">
        <v>59</v>
      </c>
      <c r="S15" s="404">
        <v>69</v>
      </c>
      <c r="T15" s="512">
        <v>69</v>
      </c>
    </row>
    <row r="16" spans="3:20" x14ac:dyDescent="0.2">
      <c r="C16" s="23"/>
      <c r="D16" s="259"/>
      <c r="E16" s="260" t="s">
        <v>347</v>
      </c>
      <c r="F16" s="260"/>
      <c r="G16" s="260"/>
      <c r="H16" s="261"/>
      <c r="I16" s="262"/>
      <c r="J16" s="406">
        <v>521.70000000000005</v>
      </c>
      <c r="K16" s="406">
        <v>484.20000000000005</v>
      </c>
      <c r="L16" s="406">
        <v>477.5</v>
      </c>
      <c r="M16" s="406">
        <v>431.29999999999995</v>
      </c>
      <c r="N16" s="406">
        <v>397.80000000000007</v>
      </c>
      <c r="O16" s="406">
        <v>376.90000000000003</v>
      </c>
      <c r="P16" s="405">
        <v>377.1</v>
      </c>
      <c r="Q16" s="405">
        <v>371.2</v>
      </c>
      <c r="R16" s="405">
        <v>436.7</v>
      </c>
      <c r="S16" s="405">
        <v>400.29999999999995</v>
      </c>
      <c r="T16" s="511">
        <v>438.2</v>
      </c>
    </row>
    <row r="17" spans="3:20" ht="13.9" customHeight="1" x14ac:dyDescent="0.2">
      <c r="C17" s="23"/>
      <c r="D17" s="809" t="s">
        <v>18</v>
      </c>
      <c r="E17" s="810"/>
      <c r="F17" s="785"/>
      <c r="G17" s="31" t="s">
        <v>436</v>
      </c>
      <c r="H17" s="32"/>
      <c r="I17" s="33"/>
      <c r="J17" s="361">
        <v>412.2</v>
      </c>
      <c r="K17" s="361">
        <v>373.6</v>
      </c>
      <c r="L17" s="361">
        <v>364.8</v>
      </c>
      <c r="M17" s="361">
        <v>334.29999999999995</v>
      </c>
      <c r="N17" s="361">
        <v>310.10000000000008</v>
      </c>
      <c r="O17" s="361">
        <v>290.50000000000006</v>
      </c>
      <c r="P17" s="104">
        <v>299</v>
      </c>
      <c r="Q17" s="104">
        <v>289.39999999999998</v>
      </c>
      <c r="R17" s="104">
        <v>360.2</v>
      </c>
      <c r="S17" s="104">
        <v>320.49999999999994</v>
      </c>
      <c r="T17" s="513">
        <v>357.9</v>
      </c>
    </row>
    <row r="18" spans="3:20" ht="13.5" thickBot="1" x14ac:dyDescent="0.25">
      <c r="C18" s="23"/>
      <c r="D18" s="813"/>
      <c r="E18" s="814"/>
      <c r="F18" s="763"/>
      <c r="G18" s="31" t="s">
        <v>62</v>
      </c>
      <c r="H18" s="32"/>
      <c r="I18" s="33"/>
      <c r="J18" s="401">
        <v>109.5</v>
      </c>
      <c r="K18" s="401">
        <v>110.6</v>
      </c>
      <c r="L18" s="401">
        <v>112.7</v>
      </c>
      <c r="M18" s="401">
        <v>97.000000000000014</v>
      </c>
      <c r="N18" s="401">
        <v>87.7</v>
      </c>
      <c r="O18" s="401">
        <v>86.399999999999991</v>
      </c>
      <c r="P18" s="108">
        <v>78.100000000000009</v>
      </c>
      <c r="Q18" s="108">
        <v>81.8</v>
      </c>
      <c r="R18" s="108">
        <v>76.5</v>
      </c>
      <c r="S18" s="108">
        <v>79.8</v>
      </c>
      <c r="T18" s="514">
        <v>80.3</v>
      </c>
    </row>
    <row r="19" spans="3:20" x14ac:dyDescent="0.2">
      <c r="C19" s="23"/>
      <c r="D19" s="96"/>
      <c r="E19" s="97" t="s">
        <v>229</v>
      </c>
      <c r="F19" s="97"/>
      <c r="G19" s="97"/>
      <c r="H19" s="98"/>
      <c r="I19" s="117"/>
      <c r="J19" s="400">
        <v>1181.2</v>
      </c>
      <c r="K19" s="400">
        <v>1138.5999999999995</v>
      </c>
      <c r="L19" s="400">
        <v>1132.5999999999999</v>
      </c>
      <c r="M19" s="400">
        <v>1050.7999999999997</v>
      </c>
      <c r="N19" s="400">
        <v>1005.8000000000001</v>
      </c>
      <c r="O19" s="400">
        <v>945.89999999999964</v>
      </c>
      <c r="P19" s="101">
        <v>899.49999999999977</v>
      </c>
      <c r="Q19" s="101">
        <v>862.89999999999952</v>
      </c>
      <c r="R19" s="101">
        <v>819.70000000000027</v>
      </c>
      <c r="S19" s="101">
        <v>821.39999999999986</v>
      </c>
      <c r="T19" s="510">
        <v>865.1</v>
      </c>
    </row>
    <row r="20" spans="3:20" x14ac:dyDescent="0.2">
      <c r="C20" s="23"/>
      <c r="D20" s="259"/>
      <c r="E20" s="260" t="s">
        <v>346</v>
      </c>
      <c r="F20" s="260"/>
      <c r="G20" s="260"/>
      <c r="H20" s="261"/>
      <c r="I20" s="262"/>
      <c r="J20" s="406">
        <v>879.7</v>
      </c>
      <c r="K20" s="406">
        <v>859.19999999999948</v>
      </c>
      <c r="L20" s="406">
        <v>846.5</v>
      </c>
      <c r="M20" s="406">
        <v>789.29999999999984</v>
      </c>
      <c r="N20" s="406">
        <v>769.7</v>
      </c>
      <c r="O20" s="406">
        <v>723.69999999999959</v>
      </c>
      <c r="P20" s="405">
        <v>676.19999999999982</v>
      </c>
      <c r="Q20" s="405">
        <v>638.7999999999995</v>
      </c>
      <c r="R20" s="405">
        <v>558.70000000000027</v>
      </c>
      <c r="S20" s="405">
        <v>584.4</v>
      </c>
      <c r="T20" s="511">
        <v>588.5</v>
      </c>
    </row>
    <row r="21" spans="3:20" x14ac:dyDescent="0.2">
      <c r="C21" s="23"/>
      <c r="D21" s="809" t="s">
        <v>18</v>
      </c>
      <c r="E21" s="810"/>
      <c r="F21" s="785"/>
      <c r="G21" s="562" t="s">
        <v>61</v>
      </c>
      <c r="H21" s="88"/>
      <c r="I21" s="89"/>
      <c r="J21" s="363">
        <v>821.7</v>
      </c>
      <c r="K21" s="363">
        <v>811.19999999999948</v>
      </c>
      <c r="L21" s="363">
        <v>799.5</v>
      </c>
      <c r="M21" s="363">
        <v>739.29999999999984</v>
      </c>
      <c r="N21" s="363">
        <v>738.7</v>
      </c>
      <c r="O21" s="363">
        <v>690.69999999999959</v>
      </c>
      <c r="P21" s="160">
        <v>639.19999999999982</v>
      </c>
      <c r="Q21" s="160">
        <v>602.7999999999995</v>
      </c>
      <c r="R21" s="160">
        <v>533.70000000000027</v>
      </c>
      <c r="S21" s="160">
        <v>551.4</v>
      </c>
      <c r="T21" s="518">
        <v>555.5</v>
      </c>
    </row>
    <row r="22" spans="3:20" x14ac:dyDescent="0.2">
      <c r="C22" s="23"/>
      <c r="D22" s="811"/>
      <c r="E22" s="812"/>
      <c r="F22" s="764"/>
      <c r="G22" s="126" t="s">
        <v>60</v>
      </c>
      <c r="H22" s="127"/>
      <c r="I22" s="128"/>
      <c r="J22" s="389">
        <v>58</v>
      </c>
      <c r="K22" s="389">
        <v>48</v>
      </c>
      <c r="L22" s="389">
        <v>47</v>
      </c>
      <c r="M22" s="389">
        <v>50</v>
      </c>
      <c r="N22" s="389">
        <v>31</v>
      </c>
      <c r="O22" s="389">
        <v>33</v>
      </c>
      <c r="P22" s="404">
        <v>37</v>
      </c>
      <c r="Q22" s="404">
        <v>36</v>
      </c>
      <c r="R22" s="404">
        <v>25</v>
      </c>
      <c r="S22" s="404">
        <v>33</v>
      </c>
      <c r="T22" s="512">
        <v>33</v>
      </c>
    </row>
    <row r="23" spans="3:20" x14ac:dyDescent="0.2">
      <c r="C23" s="23"/>
      <c r="D23" s="259"/>
      <c r="E23" s="260" t="s">
        <v>347</v>
      </c>
      <c r="F23" s="260"/>
      <c r="G23" s="260"/>
      <c r="H23" s="261"/>
      <c r="I23" s="262"/>
      <c r="J23" s="406">
        <v>301.5</v>
      </c>
      <c r="K23" s="406">
        <v>279.39999999999998</v>
      </c>
      <c r="L23" s="406">
        <v>286.09999999999997</v>
      </c>
      <c r="M23" s="406">
        <v>261.49999999999994</v>
      </c>
      <c r="N23" s="406">
        <v>236.10000000000005</v>
      </c>
      <c r="O23" s="406">
        <v>222.20000000000002</v>
      </c>
      <c r="P23" s="405">
        <v>223.29999999999995</v>
      </c>
      <c r="Q23" s="405">
        <v>224.1</v>
      </c>
      <c r="R23" s="405">
        <v>261.00000000000006</v>
      </c>
      <c r="S23" s="405">
        <v>236.99999999999994</v>
      </c>
      <c r="T23" s="511">
        <v>276.60000000000002</v>
      </c>
    </row>
    <row r="24" spans="3:20" ht="13.9" customHeight="1" x14ac:dyDescent="0.2">
      <c r="C24" s="23"/>
      <c r="D24" s="809" t="s">
        <v>18</v>
      </c>
      <c r="E24" s="810"/>
      <c r="F24" s="785"/>
      <c r="G24" s="31" t="s">
        <v>436</v>
      </c>
      <c r="H24" s="32"/>
      <c r="I24" s="33"/>
      <c r="J24" s="361">
        <v>241</v>
      </c>
      <c r="K24" s="361">
        <v>220.5</v>
      </c>
      <c r="L24" s="361">
        <v>225.7</v>
      </c>
      <c r="M24" s="361">
        <v>204.89999999999995</v>
      </c>
      <c r="N24" s="361">
        <v>184.10000000000005</v>
      </c>
      <c r="O24" s="361">
        <v>176.60000000000002</v>
      </c>
      <c r="P24" s="104">
        <v>177.59999999999997</v>
      </c>
      <c r="Q24" s="104">
        <v>177.6</v>
      </c>
      <c r="R24" s="104">
        <v>218.70000000000007</v>
      </c>
      <c r="S24" s="104">
        <v>194.39999999999995</v>
      </c>
      <c r="T24" s="513">
        <v>229.3</v>
      </c>
    </row>
    <row r="25" spans="3:20" ht="13.5" thickBot="1" x14ac:dyDescent="0.25">
      <c r="C25" s="23"/>
      <c r="D25" s="813"/>
      <c r="E25" s="814"/>
      <c r="F25" s="763"/>
      <c r="G25" s="31" t="s">
        <v>62</v>
      </c>
      <c r="H25" s="32"/>
      <c r="I25" s="33"/>
      <c r="J25" s="401">
        <v>60.5</v>
      </c>
      <c r="K25" s="401">
        <v>58.9</v>
      </c>
      <c r="L25" s="401">
        <v>60.4</v>
      </c>
      <c r="M25" s="401">
        <v>56.6</v>
      </c>
      <c r="N25" s="401">
        <v>51.999999999999993</v>
      </c>
      <c r="O25" s="401">
        <v>45.599999999999994</v>
      </c>
      <c r="P25" s="108">
        <v>45.7</v>
      </c>
      <c r="Q25" s="108">
        <v>46.5</v>
      </c>
      <c r="R25" s="108">
        <v>42.3</v>
      </c>
      <c r="S25" s="108">
        <v>42.6</v>
      </c>
      <c r="T25" s="514">
        <v>47.3</v>
      </c>
    </row>
    <row r="26" spans="3:20" ht="13.5" x14ac:dyDescent="0.25">
      <c r="D26" s="74"/>
      <c r="E26" s="75"/>
      <c r="F26" s="75"/>
      <c r="G26" s="75"/>
      <c r="H26" s="75"/>
      <c r="I26" s="74"/>
      <c r="J26" s="74"/>
      <c r="K26" s="74"/>
      <c r="L26" s="74"/>
      <c r="M26" s="74"/>
      <c r="N26" s="74"/>
      <c r="O26" s="74"/>
      <c r="P26" s="74"/>
      <c r="Q26" s="74"/>
      <c r="R26" s="74"/>
      <c r="S26" s="74"/>
      <c r="T26" s="65" t="s">
        <v>420</v>
      </c>
    </row>
  </sheetData>
  <mergeCells count="17">
    <mergeCell ref="L7:L10"/>
    <mergeCell ref="S7:S10"/>
    <mergeCell ref="R7:R10"/>
    <mergeCell ref="D21:F22"/>
    <mergeCell ref="D24:F25"/>
    <mergeCell ref="D6:T6"/>
    <mergeCell ref="D7:I11"/>
    <mergeCell ref="K7:K10"/>
    <mergeCell ref="T7:T10"/>
    <mergeCell ref="N7:N10"/>
    <mergeCell ref="M7:M10"/>
    <mergeCell ref="Q7:Q10"/>
    <mergeCell ref="D14:F15"/>
    <mergeCell ref="D17:F18"/>
    <mergeCell ref="P7:P10"/>
    <mergeCell ref="O7:O10"/>
    <mergeCell ref="J7:J10"/>
  </mergeCells>
  <phoneticPr fontId="0" type="noConversion"/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List24">
    <tabColor rgb="FFFF0000"/>
    <pageSetUpPr autoPageBreaks="0"/>
  </sheetPr>
  <dimension ref="A1:AC45"/>
  <sheetViews>
    <sheetView showGridLines="0" showOutlineSymbols="0" topLeftCell="C3" zoomScale="90" zoomScaleNormal="90" workbookViewId="0"/>
  </sheetViews>
  <sheetFormatPr defaultColWidth="9.140625" defaultRowHeight="12.75" x14ac:dyDescent="0.2"/>
  <cols>
    <col min="1" max="2" width="9.140625" style="68" hidden="1" customWidth="1"/>
    <col min="3" max="3" width="1.7109375" style="68" customWidth="1"/>
    <col min="4" max="4" width="1.140625" style="68" customWidth="1"/>
    <col min="5" max="6" width="1.7109375" style="68" customWidth="1"/>
    <col min="7" max="7" width="15.7109375" style="68" customWidth="1"/>
    <col min="8" max="8" width="12.28515625" style="68" customWidth="1"/>
    <col min="9" max="9" width="1.140625" style="68" customWidth="1"/>
    <col min="10" max="14" width="6.7109375" style="68" hidden="1" customWidth="1"/>
    <col min="15" max="16" width="8.28515625" style="68" hidden="1" customWidth="1"/>
    <col min="17" max="17" width="8.140625" style="68" hidden="1" customWidth="1"/>
    <col min="18" max="28" width="8.140625" style="68" customWidth="1"/>
    <col min="29" max="29" width="1.7109375" style="68" customWidth="1"/>
    <col min="30" max="30" width="5.28515625" style="68" customWidth="1"/>
    <col min="31" max="52" width="1.7109375" style="68" customWidth="1"/>
    <col min="53" max="16384" width="9.140625" style="68"/>
  </cols>
  <sheetData>
    <row r="1" spans="3:29" hidden="1" x14ac:dyDescent="0.2"/>
    <row r="2" spans="3:29" hidden="1" x14ac:dyDescent="0.2"/>
    <row r="3" spans="3:29" ht="9" customHeight="1" x14ac:dyDescent="0.2">
      <c r="C3" s="67"/>
    </row>
    <row r="4" spans="3:29" s="69" customFormat="1" ht="15.75" x14ac:dyDescent="0.2">
      <c r="D4" s="15" t="s">
        <v>305</v>
      </c>
      <c r="E4" s="70"/>
      <c r="F4" s="70"/>
      <c r="G4" s="70"/>
      <c r="H4" s="15" t="s">
        <v>538</v>
      </c>
      <c r="I4" s="15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70"/>
      <c r="Y4" s="70"/>
      <c r="Z4" s="70"/>
      <c r="AA4" s="70"/>
      <c r="AB4" s="70"/>
    </row>
    <row r="5" spans="3:29" s="69" customFormat="1" ht="11.25" customHeight="1" x14ac:dyDescent="0.2">
      <c r="D5" s="15"/>
      <c r="E5" s="70"/>
      <c r="F5" s="70"/>
      <c r="G5" s="70"/>
      <c r="H5" s="15"/>
      <c r="I5" s="15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  <c r="AB5" s="70"/>
    </row>
    <row r="6" spans="3:29" s="72" customFormat="1" ht="12" customHeight="1" thickBot="1" x14ac:dyDescent="0.25">
      <c r="D6" s="808" t="s">
        <v>204</v>
      </c>
      <c r="E6" s="788"/>
      <c r="F6" s="788"/>
      <c r="G6" s="788"/>
      <c r="H6" s="788"/>
      <c r="I6" s="788"/>
      <c r="J6" s="788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76" t="s">
        <v>230</v>
      </c>
      <c r="AC6" s="14" t="s">
        <v>204</v>
      </c>
    </row>
    <row r="7" spans="3:29" ht="6" customHeight="1" x14ac:dyDescent="0.2">
      <c r="C7" s="23"/>
      <c r="D7" s="766"/>
      <c r="E7" s="767"/>
      <c r="F7" s="767"/>
      <c r="G7" s="767"/>
      <c r="H7" s="767"/>
      <c r="I7" s="768"/>
      <c r="J7" s="757">
        <v>2003</v>
      </c>
      <c r="K7" s="757">
        <v>2004</v>
      </c>
      <c r="L7" s="757">
        <v>2005</v>
      </c>
      <c r="M7" s="757">
        <v>2007</v>
      </c>
      <c r="N7" s="757">
        <v>2008</v>
      </c>
      <c r="O7" s="757">
        <v>2009</v>
      </c>
      <c r="P7" s="757">
        <v>2010</v>
      </c>
      <c r="Q7" s="757">
        <v>2011</v>
      </c>
      <c r="R7" s="757">
        <v>2012</v>
      </c>
      <c r="S7" s="757">
        <v>2013</v>
      </c>
      <c r="T7" s="757">
        <v>2014</v>
      </c>
      <c r="U7" s="757">
        <v>2015</v>
      </c>
      <c r="V7" s="757">
        <v>2016</v>
      </c>
      <c r="W7" s="816">
        <v>2017</v>
      </c>
      <c r="X7" s="818">
        <v>2018</v>
      </c>
      <c r="Y7" s="757">
        <v>2019</v>
      </c>
      <c r="Z7" s="757">
        <v>2020</v>
      </c>
      <c r="AA7" s="759">
        <v>2021</v>
      </c>
      <c r="AB7" s="747">
        <v>2022</v>
      </c>
      <c r="AC7" s="73"/>
    </row>
    <row r="8" spans="3:29" ht="6" customHeight="1" x14ac:dyDescent="0.2">
      <c r="C8" s="23"/>
      <c r="D8" s="769"/>
      <c r="E8" s="770"/>
      <c r="F8" s="770"/>
      <c r="G8" s="770"/>
      <c r="H8" s="770"/>
      <c r="I8" s="771"/>
      <c r="J8" s="758"/>
      <c r="K8" s="758"/>
      <c r="L8" s="758"/>
      <c r="M8" s="758"/>
      <c r="N8" s="758"/>
      <c r="O8" s="758"/>
      <c r="P8" s="758"/>
      <c r="Q8" s="758"/>
      <c r="R8" s="758"/>
      <c r="S8" s="758"/>
      <c r="T8" s="758"/>
      <c r="U8" s="758"/>
      <c r="V8" s="758"/>
      <c r="W8" s="817"/>
      <c r="X8" s="819"/>
      <c r="Y8" s="758"/>
      <c r="Z8" s="758"/>
      <c r="AA8" s="760"/>
      <c r="AB8" s="748"/>
      <c r="AC8" s="73"/>
    </row>
    <row r="9" spans="3:29" ht="6" customHeight="1" x14ac:dyDescent="0.2">
      <c r="C9" s="23"/>
      <c r="D9" s="769"/>
      <c r="E9" s="770"/>
      <c r="F9" s="770"/>
      <c r="G9" s="770"/>
      <c r="H9" s="770"/>
      <c r="I9" s="771"/>
      <c r="J9" s="758"/>
      <c r="K9" s="758"/>
      <c r="L9" s="758"/>
      <c r="M9" s="758"/>
      <c r="N9" s="758"/>
      <c r="O9" s="758"/>
      <c r="P9" s="758"/>
      <c r="Q9" s="758"/>
      <c r="R9" s="758"/>
      <c r="S9" s="758"/>
      <c r="T9" s="758"/>
      <c r="U9" s="758"/>
      <c r="V9" s="758"/>
      <c r="W9" s="817"/>
      <c r="X9" s="819"/>
      <c r="Y9" s="758"/>
      <c r="Z9" s="758"/>
      <c r="AA9" s="760"/>
      <c r="AB9" s="748"/>
      <c r="AC9" s="73"/>
    </row>
    <row r="10" spans="3:29" ht="6" customHeight="1" x14ac:dyDescent="0.2">
      <c r="C10" s="23"/>
      <c r="D10" s="769"/>
      <c r="E10" s="770"/>
      <c r="F10" s="770"/>
      <c r="G10" s="770"/>
      <c r="H10" s="770"/>
      <c r="I10" s="771"/>
      <c r="J10" s="758"/>
      <c r="K10" s="758"/>
      <c r="L10" s="758"/>
      <c r="M10" s="758"/>
      <c r="N10" s="758"/>
      <c r="O10" s="758"/>
      <c r="P10" s="758"/>
      <c r="Q10" s="758"/>
      <c r="R10" s="758"/>
      <c r="S10" s="758"/>
      <c r="T10" s="758"/>
      <c r="U10" s="758"/>
      <c r="V10" s="758"/>
      <c r="W10" s="817"/>
      <c r="X10" s="819"/>
      <c r="Y10" s="758"/>
      <c r="Z10" s="758"/>
      <c r="AA10" s="760"/>
      <c r="AB10" s="748"/>
      <c r="AC10" s="73"/>
    </row>
    <row r="11" spans="3:29" ht="15" customHeight="1" thickBot="1" x14ac:dyDescent="0.25">
      <c r="C11" s="23"/>
      <c r="D11" s="772"/>
      <c r="E11" s="773"/>
      <c r="F11" s="773"/>
      <c r="G11" s="773"/>
      <c r="H11" s="773"/>
      <c r="I11" s="774"/>
      <c r="J11" s="18"/>
      <c r="K11" s="18"/>
      <c r="L11" s="18"/>
      <c r="M11" s="18"/>
      <c r="N11" s="18"/>
      <c r="O11" s="343"/>
      <c r="P11" s="343"/>
      <c r="Q11" s="343"/>
      <c r="R11" s="343"/>
      <c r="S11" s="343"/>
      <c r="T11" s="343"/>
      <c r="U11" s="343"/>
      <c r="V11" s="343"/>
      <c r="W11" s="343"/>
      <c r="X11" s="608"/>
      <c r="Y11" s="18"/>
      <c r="Z11" s="18"/>
      <c r="AA11" s="655"/>
      <c r="AB11" s="491"/>
      <c r="AC11" s="73"/>
    </row>
    <row r="12" spans="3:29" ht="14.25" thickTop="1" thickBot="1" x14ac:dyDescent="0.25">
      <c r="C12" s="23"/>
      <c r="D12" s="20" t="s">
        <v>258</v>
      </c>
      <c r="E12" s="21"/>
      <c r="F12" s="21"/>
      <c r="G12" s="21"/>
      <c r="H12" s="21"/>
      <c r="I12" s="21"/>
      <c r="J12" s="22"/>
      <c r="K12" s="22"/>
      <c r="L12" s="22"/>
      <c r="M12" s="22"/>
      <c r="N12" s="347"/>
      <c r="O12" s="347"/>
      <c r="P12" s="347"/>
      <c r="Q12" s="347"/>
      <c r="R12" s="347"/>
      <c r="S12" s="347"/>
      <c r="T12" s="347"/>
      <c r="U12" s="347"/>
      <c r="V12" s="347"/>
      <c r="W12" s="347"/>
      <c r="X12" s="22"/>
      <c r="Y12" s="22"/>
      <c r="Z12" s="22"/>
      <c r="AA12" s="685"/>
      <c r="AB12" s="492"/>
      <c r="AC12" s="73"/>
    </row>
    <row r="13" spans="3:29" x14ac:dyDescent="0.2">
      <c r="C13" s="23"/>
      <c r="D13" s="96"/>
      <c r="E13" s="97" t="s">
        <v>16</v>
      </c>
      <c r="F13" s="97"/>
      <c r="G13" s="97"/>
      <c r="H13" s="98"/>
      <c r="I13" s="117"/>
      <c r="J13" s="100">
        <v>684023.35</v>
      </c>
      <c r="K13" s="100">
        <v>768605.31</v>
      </c>
      <c r="L13" s="100">
        <v>717972.3</v>
      </c>
      <c r="M13" s="100">
        <v>710881.12</v>
      </c>
      <c r="N13" s="301">
        <v>682463.01</v>
      </c>
      <c r="O13" s="301">
        <v>705903.79</v>
      </c>
      <c r="P13" s="301">
        <v>697723.6</v>
      </c>
      <c r="Q13" s="301">
        <v>666240.45460000006</v>
      </c>
      <c r="R13" s="301">
        <v>547083.33628999989</v>
      </c>
      <c r="S13" s="301">
        <v>599171.29074999993</v>
      </c>
      <c r="T13" s="301">
        <f t="shared" ref="T13:AB13" si="0">T14+T15</f>
        <v>633492.58509000007</v>
      </c>
      <c r="U13" s="301">
        <f t="shared" si="0"/>
        <v>546248.34199999995</v>
      </c>
      <c r="V13" s="301">
        <f t="shared" si="0"/>
        <v>480492.41009999998</v>
      </c>
      <c r="W13" s="301">
        <f t="shared" si="0"/>
        <v>482800.60894999997</v>
      </c>
      <c r="X13" s="609">
        <f t="shared" si="0"/>
        <v>812613.14919000003</v>
      </c>
      <c r="Y13" s="100">
        <f t="shared" ref="Y13:AA13" si="1">Y14+Y15</f>
        <v>771945.07508999994</v>
      </c>
      <c r="Z13" s="100">
        <f t="shared" si="1"/>
        <v>704298.8235099999</v>
      </c>
      <c r="AA13" s="312">
        <f t="shared" si="1"/>
        <v>0</v>
      </c>
      <c r="AB13" s="496">
        <f t="shared" si="0"/>
        <v>0</v>
      </c>
      <c r="AC13" s="73"/>
    </row>
    <row r="14" spans="3:29" x14ac:dyDescent="0.2">
      <c r="C14" s="23"/>
      <c r="D14" s="118"/>
      <c r="E14" s="785" t="s">
        <v>18</v>
      </c>
      <c r="F14" s="87" t="s">
        <v>231</v>
      </c>
      <c r="G14" s="87"/>
      <c r="H14" s="88"/>
      <c r="I14" s="89"/>
      <c r="J14" s="119">
        <v>670804.43000000005</v>
      </c>
      <c r="K14" s="119">
        <v>710343.52</v>
      </c>
      <c r="L14" s="119">
        <v>700589.65</v>
      </c>
      <c r="M14" s="119">
        <v>708384.99</v>
      </c>
      <c r="N14" s="356">
        <v>679663.06</v>
      </c>
      <c r="O14" s="356">
        <v>673641.41</v>
      </c>
      <c r="P14" s="356">
        <v>691202.1</v>
      </c>
      <c r="Q14" s="356">
        <v>631698.63459999999</v>
      </c>
      <c r="R14" s="356">
        <v>546714.8682899999</v>
      </c>
      <c r="S14" s="356">
        <v>556389.57441</v>
      </c>
      <c r="T14" s="356">
        <f t="shared" ref="T14:AB15" si="2">T20+T26</f>
        <v>522679.44196000003</v>
      </c>
      <c r="U14" s="356">
        <f t="shared" si="2"/>
        <v>491247.00621999998</v>
      </c>
      <c r="V14" s="356">
        <f>V20+V26</f>
        <v>478132.41009999998</v>
      </c>
      <c r="W14" s="356">
        <f t="shared" ref="W14:AA14" si="3">W20+W26</f>
        <v>479726.60894999997</v>
      </c>
      <c r="X14" s="610">
        <f t="shared" si="3"/>
        <v>657081.65049000003</v>
      </c>
      <c r="Y14" s="119">
        <f t="shared" si="3"/>
        <v>656992.99136999995</v>
      </c>
      <c r="Z14" s="119">
        <f t="shared" si="3"/>
        <v>701670.02750999993</v>
      </c>
      <c r="AA14" s="686">
        <f t="shared" si="3"/>
        <v>0</v>
      </c>
      <c r="AB14" s="497">
        <f t="shared" si="2"/>
        <v>0</v>
      </c>
      <c r="AC14" s="73"/>
    </row>
    <row r="15" spans="3:29" x14ac:dyDescent="0.2">
      <c r="C15" s="23"/>
      <c r="D15" s="47"/>
      <c r="E15" s="821"/>
      <c r="F15" s="48" t="s">
        <v>232</v>
      </c>
      <c r="G15" s="48"/>
      <c r="H15" s="49"/>
      <c r="I15" s="50"/>
      <c r="J15" s="52">
        <v>13218.92</v>
      </c>
      <c r="K15" s="52">
        <v>58261.79</v>
      </c>
      <c r="L15" s="52">
        <v>17382.650000000001</v>
      </c>
      <c r="M15" s="52">
        <v>2496.13</v>
      </c>
      <c r="N15" s="302">
        <v>2799.95</v>
      </c>
      <c r="O15" s="302">
        <v>32262.38</v>
      </c>
      <c r="P15" s="302">
        <v>6521.5</v>
      </c>
      <c r="Q15" s="302">
        <v>34541.82</v>
      </c>
      <c r="R15" s="302">
        <v>368.46799999999996</v>
      </c>
      <c r="S15" s="302">
        <v>42781.716340000006</v>
      </c>
      <c r="T15" s="302">
        <f t="shared" si="2"/>
        <v>110813.14313</v>
      </c>
      <c r="U15" s="302">
        <f t="shared" si="2"/>
        <v>55001.335780000009</v>
      </c>
      <c r="V15" s="302">
        <f>V21+V27</f>
        <v>2360</v>
      </c>
      <c r="W15" s="302">
        <f t="shared" ref="W15:AA15" si="4">W21+W27</f>
        <v>3074</v>
      </c>
      <c r="X15" s="611">
        <f t="shared" si="4"/>
        <v>155531.4987</v>
      </c>
      <c r="Y15" s="52">
        <f t="shared" si="4"/>
        <v>114952.08372000001</v>
      </c>
      <c r="Z15" s="52">
        <f t="shared" si="4"/>
        <v>2628.7960000000003</v>
      </c>
      <c r="AA15" s="687">
        <f t="shared" si="4"/>
        <v>0</v>
      </c>
      <c r="AB15" s="499">
        <f t="shared" si="2"/>
        <v>0</v>
      </c>
      <c r="AC15" s="73"/>
    </row>
    <row r="16" spans="3:29" x14ac:dyDescent="0.2">
      <c r="C16" s="23"/>
      <c r="D16" s="118"/>
      <c r="E16" s="785" t="s">
        <v>233</v>
      </c>
      <c r="F16" s="87" t="s">
        <v>231</v>
      </c>
      <c r="G16" s="87"/>
      <c r="H16" s="88"/>
      <c r="I16" s="89"/>
      <c r="J16" s="161">
        <v>0.9806747532814486</v>
      </c>
      <c r="K16" s="161">
        <v>0.92419803865263428</v>
      </c>
      <c r="L16" s="161">
        <v>0.9757892470224826</v>
      </c>
      <c r="M16" s="161">
        <v>0.9964886815393269</v>
      </c>
      <c r="N16" s="388">
        <v>0.99589728679947076</v>
      </c>
      <c r="O16" s="388">
        <v>0.95429634964844146</v>
      </c>
      <c r="P16" s="388">
        <v>0.99065317555547783</v>
      </c>
      <c r="Q16" s="388">
        <v>0.94815412399305832</v>
      </c>
      <c r="R16" s="388">
        <v>0.99932648652306111</v>
      </c>
      <c r="S16" s="388">
        <v>0.92859852098980111</v>
      </c>
      <c r="T16" s="388">
        <f t="shared" ref="T16:AB16" si="5">T14/T13</f>
        <v>0.82507586396728405</v>
      </c>
      <c r="U16" s="388">
        <f t="shared" si="5"/>
        <v>0.8993107501642541</v>
      </c>
      <c r="V16" s="388">
        <f t="shared" si="5"/>
        <v>0.99508837194845834</v>
      </c>
      <c r="W16" s="388">
        <f t="shared" si="5"/>
        <v>0.99363298234713215</v>
      </c>
      <c r="X16" s="612">
        <f t="shared" si="5"/>
        <v>0.80860327099674512</v>
      </c>
      <c r="Y16" s="161">
        <f t="shared" ref="Y16:AA16" si="6">Y14/Y13</f>
        <v>0.8510877426006016</v>
      </c>
      <c r="Z16" s="161">
        <f t="shared" si="6"/>
        <v>0.9962674990895215</v>
      </c>
      <c r="AA16" s="688" t="e">
        <f t="shared" si="6"/>
        <v>#DIV/0!</v>
      </c>
      <c r="AB16" s="515" t="e">
        <f t="shared" si="5"/>
        <v>#DIV/0!</v>
      </c>
      <c r="AC16" s="73"/>
    </row>
    <row r="17" spans="3:29" ht="13.5" thickBot="1" x14ac:dyDescent="0.25">
      <c r="C17" s="23"/>
      <c r="D17" s="36"/>
      <c r="E17" s="820"/>
      <c r="F17" s="37" t="s">
        <v>232</v>
      </c>
      <c r="G17" s="37"/>
      <c r="H17" s="38"/>
      <c r="I17" s="39"/>
      <c r="J17" s="162">
        <v>1.9325246718551344E-2</v>
      </c>
      <c r="K17" s="162">
        <v>7.5801961347365651E-2</v>
      </c>
      <c r="L17" s="162">
        <v>2.4210752977517347E-2</v>
      </c>
      <c r="M17" s="162">
        <v>3.5113184606731435E-3</v>
      </c>
      <c r="N17" s="190">
        <v>4.1027132005293596E-3</v>
      </c>
      <c r="O17" s="190">
        <v>4.5703650351558531E-2</v>
      </c>
      <c r="P17" s="190">
        <v>9.346824444522157E-3</v>
      </c>
      <c r="Q17" s="190">
        <v>5.1845876006941585E-2</v>
      </c>
      <c r="R17" s="190">
        <v>6.7351347693887927E-4</v>
      </c>
      <c r="S17" s="190">
        <v>7.1401479010199068E-2</v>
      </c>
      <c r="T17" s="190">
        <f t="shared" ref="T17:AB17" si="7">T15/T13</f>
        <v>0.17492413603271587</v>
      </c>
      <c r="U17" s="190">
        <f t="shared" si="7"/>
        <v>0.10068924983574598</v>
      </c>
      <c r="V17" s="190">
        <f t="shared" si="7"/>
        <v>4.9116280515416203E-3</v>
      </c>
      <c r="W17" s="190">
        <f t="shared" si="7"/>
        <v>6.3670176528678553E-3</v>
      </c>
      <c r="X17" s="613">
        <f t="shared" si="7"/>
        <v>0.19139672900325491</v>
      </c>
      <c r="Y17" s="162">
        <f t="shared" ref="Y17:AA17" si="8">Y15/Y13</f>
        <v>0.14891225739939842</v>
      </c>
      <c r="Z17" s="162">
        <f t="shared" si="8"/>
        <v>3.7325009104784848E-3</v>
      </c>
      <c r="AA17" s="689" t="e">
        <f t="shared" si="8"/>
        <v>#DIV/0!</v>
      </c>
      <c r="AB17" s="516" t="e">
        <f t="shared" si="7"/>
        <v>#DIV/0!</v>
      </c>
      <c r="AC17" s="73"/>
    </row>
    <row r="18" spans="3:29" ht="13.5" thickBot="1" x14ac:dyDescent="0.25">
      <c r="C18" s="23"/>
      <c r="D18" s="42" t="s">
        <v>359</v>
      </c>
      <c r="E18" s="43"/>
      <c r="F18" s="43"/>
      <c r="G18" s="43"/>
      <c r="H18" s="43"/>
      <c r="I18" s="43"/>
      <c r="J18" s="45"/>
      <c r="K18" s="45"/>
      <c r="L18" s="45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5"/>
      <c r="Y18" s="45"/>
      <c r="Z18" s="45"/>
      <c r="AA18" s="44"/>
      <c r="AB18" s="95"/>
      <c r="AC18" s="73"/>
    </row>
    <row r="19" spans="3:29" x14ac:dyDescent="0.2">
      <c r="C19" s="23"/>
      <c r="D19" s="96"/>
      <c r="E19" s="97" t="s">
        <v>16</v>
      </c>
      <c r="F19" s="97"/>
      <c r="G19" s="97"/>
      <c r="H19" s="98"/>
      <c r="I19" s="117"/>
      <c r="J19" s="100">
        <v>101352.87</v>
      </c>
      <c r="K19" s="100">
        <v>52340</v>
      </c>
      <c r="L19" s="100">
        <v>60109</v>
      </c>
      <c r="M19" s="100">
        <v>53610.73</v>
      </c>
      <c r="N19" s="301">
        <v>52595</v>
      </c>
      <c r="O19" s="301">
        <v>49921</v>
      </c>
      <c r="P19" s="301">
        <v>86666.78</v>
      </c>
      <c r="Q19" s="301">
        <v>76344.234719999993</v>
      </c>
      <c r="R19" s="301">
        <v>124466.59882000001</v>
      </c>
      <c r="S19" s="301">
        <v>134243.59089999998</v>
      </c>
      <c r="T19" s="301">
        <f t="shared" ref="T19:AB19" si="9">T20+T21</f>
        <v>69936.366200000004</v>
      </c>
      <c r="U19" s="301">
        <f t="shared" si="9"/>
        <v>61123</v>
      </c>
      <c r="V19" s="301">
        <f t="shared" si="9"/>
        <v>66136</v>
      </c>
      <c r="W19" s="301">
        <f t="shared" si="9"/>
        <v>105887.0906</v>
      </c>
      <c r="X19" s="609">
        <f t="shared" si="9"/>
        <v>214347.65159000002</v>
      </c>
      <c r="Y19" s="100">
        <f t="shared" ref="Y19:AA19" si="10">Y20+Y21</f>
        <v>187710.5368</v>
      </c>
      <c r="Z19" s="100">
        <f t="shared" si="10"/>
        <v>186479.87023999999</v>
      </c>
      <c r="AA19" s="312">
        <f t="shared" si="10"/>
        <v>0</v>
      </c>
      <c r="AB19" s="496">
        <f t="shared" si="9"/>
        <v>0</v>
      </c>
      <c r="AC19" s="73"/>
    </row>
    <row r="20" spans="3:29" x14ac:dyDescent="0.2">
      <c r="C20" s="23"/>
      <c r="D20" s="118"/>
      <c r="E20" s="785" t="s">
        <v>18</v>
      </c>
      <c r="F20" s="87" t="s">
        <v>231</v>
      </c>
      <c r="G20" s="87"/>
      <c r="H20" s="88"/>
      <c r="I20" s="89"/>
      <c r="J20" s="119">
        <v>60778.18</v>
      </c>
      <c r="K20" s="119">
        <v>52340</v>
      </c>
      <c r="L20" s="119">
        <v>60109</v>
      </c>
      <c r="M20" s="119">
        <v>53508</v>
      </c>
      <c r="N20" s="356">
        <v>52595</v>
      </c>
      <c r="O20" s="356">
        <v>49921</v>
      </c>
      <c r="P20" s="356">
        <v>86429.8</v>
      </c>
      <c r="Q20" s="356">
        <v>76344.234719999993</v>
      </c>
      <c r="R20" s="356">
        <v>123546.23882000001</v>
      </c>
      <c r="S20" s="356">
        <v>134193.90689999997</v>
      </c>
      <c r="T20" s="356">
        <v>69936.366200000004</v>
      </c>
      <c r="U20" s="356">
        <v>61123</v>
      </c>
      <c r="V20" s="356">
        <v>66136</v>
      </c>
      <c r="W20" s="356">
        <v>105887.0906</v>
      </c>
      <c r="X20" s="610">
        <v>214347.65159000002</v>
      </c>
      <c r="Y20" s="119">
        <v>187710.5368</v>
      </c>
      <c r="Z20" s="119">
        <v>186479.87023999999</v>
      </c>
      <c r="AA20" s="686"/>
      <c r="AB20" s="497"/>
      <c r="AC20" s="73"/>
    </row>
    <row r="21" spans="3:29" x14ac:dyDescent="0.2">
      <c r="C21" s="23"/>
      <c r="D21" s="47"/>
      <c r="E21" s="762"/>
      <c r="F21" s="48" t="s">
        <v>232</v>
      </c>
      <c r="G21" s="48"/>
      <c r="H21" s="49"/>
      <c r="I21" s="50"/>
      <c r="J21" s="52">
        <v>40574.69</v>
      </c>
      <c r="K21" s="52">
        <v>0</v>
      </c>
      <c r="L21" s="52">
        <v>0</v>
      </c>
      <c r="M21" s="52">
        <v>102.73</v>
      </c>
      <c r="N21" s="302">
        <v>0</v>
      </c>
      <c r="O21" s="302">
        <v>0</v>
      </c>
      <c r="P21" s="302">
        <v>236.98</v>
      </c>
      <c r="Q21" s="302">
        <v>0</v>
      </c>
      <c r="R21" s="302">
        <v>920.36</v>
      </c>
      <c r="S21" s="302">
        <v>49.683999999999997</v>
      </c>
      <c r="T21" s="302">
        <v>0</v>
      </c>
      <c r="U21" s="302">
        <v>0</v>
      </c>
      <c r="V21" s="302">
        <v>0</v>
      </c>
      <c r="W21" s="302">
        <v>0</v>
      </c>
      <c r="X21" s="611">
        <v>0</v>
      </c>
      <c r="Y21" s="52">
        <v>0</v>
      </c>
      <c r="Z21" s="52">
        <v>0</v>
      </c>
      <c r="AA21" s="687">
        <v>0</v>
      </c>
      <c r="AB21" s="499">
        <v>0</v>
      </c>
      <c r="AC21" s="73"/>
    </row>
    <row r="22" spans="3:29" x14ac:dyDescent="0.2">
      <c r="C22" s="23"/>
      <c r="D22" s="118"/>
      <c r="E22" s="785" t="s">
        <v>233</v>
      </c>
      <c r="F22" s="87" t="s">
        <v>231</v>
      </c>
      <c r="G22" s="87"/>
      <c r="H22" s="88"/>
      <c r="I22" s="89"/>
      <c r="J22" s="90">
        <v>0.59966905722551322</v>
      </c>
      <c r="K22" s="90">
        <v>1</v>
      </c>
      <c r="L22" s="90">
        <v>1</v>
      </c>
      <c r="M22" s="90">
        <v>0.99808377912406709</v>
      </c>
      <c r="N22" s="358">
        <v>1</v>
      </c>
      <c r="O22" s="358">
        <v>1</v>
      </c>
      <c r="P22" s="358">
        <v>0.99726561896034449</v>
      </c>
      <c r="Q22" s="358">
        <v>1</v>
      </c>
      <c r="R22" s="358">
        <v>0.99260556640315212</v>
      </c>
      <c r="S22" s="358">
        <v>0.9996298966701731</v>
      </c>
      <c r="T22" s="358">
        <f t="shared" ref="T22:AB22" si="11">T20/T19</f>
        <v>1</v>
      </c>
      <c r="U22" s="358">
        <f t="shared" si="11"/>
        <v>1</v>
      </c>
      <c r="V22" s="358">
        <f t="shared" si="11"/>
        <v>1</v>
      </c>
      <c r="W22" s="358">
        <f t="shared" si="11"/>
        <v>1</v>
      </c>
      <c r="X22" s="614">
        <f t="shared" si="11"/>
        <v>1</v>
      </c>
      <c r="Y22" s="90">
        <f t="shared" ref="Y22:AA22" si="12">Y20/Y19</f>
        <v>1</v>
      </c>
      <c r="Z22" s="90">
        <f t="shared" si="12"/>
        <v>1</v>
      </c>
      <c r="AA22" s="690" t="e">
        <f t="shared" si="12"/>
        <v>#DIV/0!</v>
      </c>
      <c r="AB22" s="517" t="e">
        <f t="shared" si="11"/>
        <v>#DIV/0!</v>
      </c>
      <c r="AC22" s="73"/>
    </row>
    <row r="23" spans="3:29" ht="13.5" thickBot="1" x14ac:dyDescent="0.25">
      <c r="C23" s="23"/>
      <c r="D23" s="36"/>
      <c r="E23" s="762"/>
      <c r="F23" s="37" t="s">
        <v>232</v>
      </c>
      <c r="G23" s="37"/>
      <c r="H23" s="38"/>
      <c r="I23" s="39"/>
      <c r="J23" s="162">
        <v>0.40033094277448683</v>
      </c>
      <c r="K23" s="162">
        <v>0</v>
      </c>
      <c r="L23" s="92">
        <v>0</v>
      </c>
      <c r="M23" s="92">
        <v>1.916220875932859E-3</v>
      </c>
      <c r="N23" s="359">
        <v>0</v>
      </c>
      <c r="O23" s="359">
        <v>0</v>
      </c>
      <c r="P23" s="359">
        <v>2.7343810396555633E-3</v>
      </c>
      <c r="Q23" s="359">
        <v>0</v>
      </c>
      <c r="R23" s="359">
        <v>7.3944335968479215E-3</v>
      </c>
      <c r="S23" s="359">
        <v>3.7010332982682459E-4</v>
      </c>
      <c r="T23" s="359">
        <f t="shared" ref="T23:AB23" si="13">T21/T19</f>
        <v>0</v>
      </c>
      <c r="U23" s="359">
        <f t="shared" si="13"/>
        <v>0</v>
      </c>
      <c r="V23" s="359">
        <f t="shared" si="13"/>
        <v>0</v>
      </c>
      <c r="W23" s="359">
        <f t="shared" si="13"/>
        <v>0</v>
      </c>
      <c r="X23" s="615">
        <f t="shared" si="13"/>
        <v>0</v>
      </c>
      <c r="Y23" s="92">
        <f t="shared" ref="Y23:AA23" si="14">Y21/Y19</f>
        <v>0</v>
      </c>
      <c r="Z23" s="92">
        <f t="shared" si="14"/>
        <v>0</v>
      </c>
      <c r="AA23" s="691" t="e">
        <f t="shared" si="14"/>
        <v>#DIV/0!</v>
      </c>
      <c r="AB23" s="506" t="e">
        <f t="shared" si="13"/>
        <v>#DIV/0!</v>
      </c>
      <c r="AC23" s="73"/>
    </row>
    <row r="24" spans="3:29" ht="13.5" thickBot="1" x14ac:dyDescent="0.25">
      <c r="C24" s="23"/>
      <c r="D24" s="42" t="s">
        <v>234</v>
      </c>
      <c r="E24" s="43"/>
      <c r="F24" s="43"/>
      <c r="G24" s="43"/>
      <c r="H24" s="43"/>
      <c r="I24" s="43"/>
      <c r="J24" s="45"/>
      <c r="K24" s="45"/>
      <c r="L24" s="45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5"/>
      <c r="Y24" s="45"/>
      <c r="Z24" s="45"/>
      <c r="AA24" s="44"/>
      <c r="AB24" s="95"/>
      <c r="AC24" s="73"/>
    </row>
    <row r="25" spans="3:29" x14ac:dyDescent="0.2">
      <c r="C25" s="23"/>
      <c r="D25" s="96"/>
      <c r="E25" s="97" t="s">
        <v>16</v>
      </c>
      <c r="F25" s="97"/>
      <c r="G25" s="97"/>
      <c r="H25" s="98"/>
      <c r="I25" s="117"/>
      <c r="J25" s="100">
        <v>630615.35</v>
      </c>
      <c r="K25" s="100">
        <v>716265.31</v>
      </c>
      <c r="L25" s="100">
        <v>657863.30000000005</v>
      </c>
      <c r="M25" s="100">
        <v>657270.39</v>
      </c>
      <c r="N25" s="301">
        <v>629868.01</v>
      </c>
      <c r="O25" s="301">
        <v>655982.79</v>
      </c>
      <c r="P25" s="301">
        <v>637632.56999999995</v>
      </c>
      <c r="Q25" s="301">
        <v>605549.25</v>
      </c>
      <c r="R25" s="301">
        <v>464197.72</v>
      </c>
      <c r="S25" s="301">
        <v>464927.69984999998</v>
      </c>
      <c r="T25" s="301">
        <f t="shared" ref="T25:AB25" si="15">T26+T27</f>
        <v>563556.21889000002</v>
      </c>
      <c r="U25" s="301">
        <f t="shared" si="15"/>
        <v>485125.342</v>
      </c>
      <c r="V25" s="301">
        <f t="shared" si="15"/>
        <v>414356.41009999998</v>
      </c>
      <c r="W25" s="301">
        <f t="shared" si="15"/>
        <v>376913.51834999997</v>
      </c>
      <c r="X25" s="609">
        <f t="shared" si="15"/>
        <v>598265.4976</v>
      </c>
      <c r="Y25" s="100">
        <f t="shared" ref="Y25:AA25" si="16">Y26+Y27</f>
        <v>584234.53828999994</v>
      </c>
      <c r="Z25" s="100">
        <f t="shared" si="16"/>
        <v>517818.95326999994</v>
      </c>
      <c r="AA25" s="312">
        <f t="shared" si="16"/>
        <v>0</v>
      </c>
      <c r="AB25" s="496">
        <f t="shared" si="15"/>
        <v>0</v>
      </c>
      <c r="AC25" s="73"/>
    </row>
    <row r="26" spans="3:29" x14ac:dyDescent="0.2">
      <c r="C26" s="23"/>
      <c r="D26" s="118"/>
      <c r="E26" s="785" t="s">
        <v>18</v>
      </c>
      <c r="F26" s="87" t="s">
        <v>231</v>
      </c>
      <c r="G26" s="87"/>
      <c r="H26" s="88"/>
      <c r="I26" s="89"/>
      <c r="J26" s="119">
        <v>617396.43000000005</v>
      </c>
      <c r="K26" s="119">
        <v>658003.52</v>
      </c>
      <c r="L26" s="119">
        <v>640480.65</v>
      </c>
      <c r="M26" s="119">
        <v>654876.99</v>
      </c>
      <c r="N26" s="356">
        <v>627068.06000000006</v>
      </c>
      <c r="O26" s="356">
        <v>623720.41</v>
      </c>
      <c r="P26" s="356">
        <v>631181.06999999995</v>
      </c>
      <c r="Q26" s="356">
        <v>571007.43000000005</v>
      </c>
      <c r="R26" s="356">
        <v>464197.72</v>
      </c>
      <c r="S26" s="356">
        <v>422195.66751</v>
      </c>
      <c r="T26" s="356">
        <v>452743.07576000004</v>
      </c>
      <c r="U26" s="356">
        <v>430124.00621999998</v>
      </c>
      <c r="V26" s="356">
        <v>411996.41009999998</v>
      </c>
      <c r="W26" s="356">
        <v>373839.51834999997</v>
      </c>
      <c r="X26" s="610">
        <v>442733.99890000001</v>
      </c>
      <c r="Y26" s="119">
        <v>469282.45456999994</v>
      </c>
      <c r="Z26" s="119">
        <v>515190.15726999997</v>
      </c>
      <c r="AA26" s="686"/>
      <c r="AB26" s="497"/>
      <c r="AC26" s="73"/>
    </row>
    <row r="27" spans="3:29" x14ac:dyDescent="0.2">
      <c r="C27" s="23"/>
      <c r="D27" s="47"/>
      <c r="E27" s="762"/>
      <c r="F27" s="48" t="s">
        <v>232</v>
      </c>
      <c r="G27" s="48"/>
      <c r="H27" s="49"/>
      <c r="I27" s="50"/>
      <c r="J27" s="52">
        <v>13218.92</v>
      </c>
      <c r="K27" s="52">
        <v>58261.79</v>
      </c>
      <c r="L27" s="52">
        <v>17382.650000000001</v>
      </c>
      <c r="M27" s="52">
        <v>2393.4</v>
      </c>
      <c r="N27" s="302">
        <v>2799.95</v>
      </c>
      <c r="O27" s="302">
        <v>32262.38</v>
      </c>
      <c r="P27" s="302">
        <v>6451.5</v>
      </c>
      <c r="Q27" s="302">
        <v>34541.82</v>
      </c>
      <c r="R27" s="302">
        <v>0</v>
      </c>
      <c r="S27" s="302">
        <v>42732.032340000005</v>
      </c>
      <c r="T27" s="302">
        <v>110813.14313</v>
      </c>
      <c r="U27" s="302">
        <v>55001.335780000009</v>
      </c>
      <c r="V27" s="302">
        <v>2360</v>
      </c>
      <c r="W27" s="302">
        <v>3074</v>
      </c>
      <c r="X27" s="611">
        <v>155531.4987</v>
      </c>
      <c r="Y27" s="52">
        <v>114952.08372000001</v>
      </c>
      <c r="Z27" s="52">
        <v>2628.7960000000003</v>
      </c>
      <c r="AA27" s="687"/>
      <c r="AB27" s="499"/>
      <c r="AC27" s="73"/>
    </row>
    <row r="28" spans="3:29" x14ac:dyDescent="0.2">
      <c r="C28" s="23"/>
      <c r="D28" s="118"/>
      <c r="E28" s="785" t="s">
        <v>233</v>
      </c>
      <c r="F28" s="87" t="s">
        <v>231</v>
      </c>
      <c r="G28" s="87"/>
      <c r="H28" s="88"/>
      <c r="I28" s="89"/>
      <c r="J28" s="90">
        <v>0.97903806179155006</v>
      </c>
      <c r="K28" s="90">
        <v>0.91865892541968841</v>
      </c>
      <c r="L28" s="90">
        <v>0.97357710940859599</v>
      </c>
      <c r="M28" s="90">
        <v>0.996358576262655</v>
      </c>
      <c r="N28" s="358">
        <v>0.99555470359575815</v>
      </c>
      <c r="O28" s="358">
        <v>0.95081825241177442</v>
      </c>
      <c r="P28" s="358">
        <v>0.98988210404622212</v>
      </c>
      <c r="Q28" s="358">
        <v>0.94295786841450147</v>
      </c>
      <c r="R28" s="358">
        <v>1</v>
      </c>
      <c r="S28" s="358">
        <v>0.90808886552944335</v>
      </c>
      <c r="T28" s="358">
        <f t="shared" ref="T28:AB28" si="17">T26/T25</f>
        <v>0.80336807683843603</v>
      </c>
      <c r="U28" s="358">
        <f t="shared" si="17"/>
        <v>0.88662448439974506</v>
      </c>
      <c r="V28" s="358">
        <f t="shared" si="17"/>
        <v>0.9943044201984701</v>
      </c>
      <c r="W28" s="358">
        <f t="shared" si="17"/>
        <v>0.99184428297117877</v>
      </c>
      <c r="X28" s="614">
        <f t="shared" si="17"/>
        <v>0.74002930250210042</v>
      </c>
      <c r="Y28" s="90">
        <f t="shared" ref="Y28:AA28" si="18">Y26/Y25</f>
        <v>0.80324325902324423</v>
      </c>
      <c r="Z28" s="90">
        <f t="shared" si="18"/>
        <v>0.99492332989474552</v>
      </c>
      <c r="AA28" s="690" t="e">
        <f t="shared" si="18"/>
        <v>#DIV/0!</v>
      </c>
      <c r="AB28" s="517" t="e">
        <f t="shared" si="17"/>
        <v>#DIV/0!</v>
      </c>
      <c r="AC28" s="73"/>
    </row>
    <row r="29" spans="3:29" ht="13.5" thickBot="1" x14ac:dyDescent="0.25">
      <c r="C29" s="23"/>
      <c r="D29" s="36"/>
      <c r="E29" s="820"/>
      <c r="F29" s="37" t="s">
        <v>232</v>
      </c>
      <c r="G29" s="37"/>
      <c r="H29" s="38"/>
      <c r="I29" s="39"/>
      <c r="J29" s="92">
        <v>2.0961938208449889E-2</v>
      </c>
      <c r="K29" s="92">
        <v>8.1341074580311576E-2</v>
      </c>
      <c r="L29" s="92">
        <v>2.6422890591403986E-2</v>
      </c>
      <c r="M29" s="92">
        <v>3.6414237373449915E-3</v>
      </c>
      <c r="N29" s="359">
        <v>4.4452964042418991E-3</v>
      </c>
      <c r="O29" s="359">
        <v>4.9181747588225598E-2</v>
      </c>
      <c r="P29" s="359">
        <v>1.0117895953777895E-2</v>
      </c>
      <c r="Q29" s="359">
        <v>5.7042131585498618E-2</v>
      </c>
      <c r="R29" s="359">
        <v>0</v>
      </c>
      <c r="S29" s="359">
        <v>9.1911134470556766E-2</v>
      </c>
      <c r="T29" s="359">
        <f t="shared" ref="T29:AB29" si="19">T27/T25</f>
        <v>0.19663192316156394</v>
      </c>
      <c r="U29" s="359">
        <f t="shared" si="19"/>
        <v>0.11337551560025493</v>
      </c>
      <c r="V29" s="359">
        <f t="shared" si="19"/>
        <v>5.6955798015299007E-3</v>
      </c>
      <c r="W29" s="359">
        <f t="shared" si="19"/>
        <v>8.1557170288211831E-3</v>
      </c>
      <c r="X29" s="615">
        <f t="shared" si="19"/>
        <v>0.25997069749789964</v>
      </c>
      <c r="Y29" s="92">
        <f t="shared" ref="Y29:AA29" si="20">Y27/Y25</f>
        <v>0.19675674097675575</v>
      </c>
      <c r="Z29" s="92">
        <f t="shared" si="20"/>
        <v>5.0766701052545283E-3</v>
      </c>
      <c r="AA29" s="691" t="e">
        <f t="shared" si="20"/>
        <v>#DIV/0!</v>
      </c>
      <c r="AB29" s="506" t="e">
        <f t="shared" si="19"/>
        <v>#DIV/0!</v>
      </c>
      <c r="AC29" s="73"/>
    </row>
    <row r="30" spans="3:29" ht="13.5" thickBot="1" x14ac:dyDescent="0.25">
      <c r="C30" s="23"/>
      <c r="D30" s="42" t="s">
        <v>235</v>
      </c>
      <c r="E30" s="43"/>
      <c r="F30" s="43"/>
      <c r="G30" s="43"/>
      <c r="H30" s="43"/>
      <c r="I30" s="43"/>
      <c r="J30" s="142"/>
      <c r="K30" s="142"/>
      <c r="L30" s="142"/>
      <c r="M30" s="143"/>
      <c r="N30" s="143"/>
      <c r="O30" s="143"/>
      <c r="P30" s="143"/>
      <c r="Q30" s="143"/>
      <c r="R30" s="143"/>
      <c r="S30" s="143"/>
      <c r="T30" s="143"/>
      <c r="U30" s="143"/>
      <c r="V30" s="143"/>
      <c r="W30" s="143"/>
      <c r="X30" s="142"/>
      <c r="Y30" s="142"/>
      <c r="Z30" s="142"/>
      <c r="AA30" s="141"/>
      <c r="AB30" s="504"/>
      <c r="AC30" s="73"/>
    </row>
    <row r="31" spans="3:29" ht="15" x14ac:dyDescent="0.2">
      <c r="C31" s="23"/>
      <c r="D31" s="86"/>
      <c r="E31" s="87" t="s">
        <v>352</v>
      </c>
      <c r="F31" s="87"/>
      <c r="G31" s="87"/>
      <c r="H31" s="88"/>
      <c r="I31" s="89"/>
      <c r="J31" s="163">
        <v>114.24777249999998</v>
      </c>
      <c r="K31" s="163">
        <v>121.34803966999998</v>
      </c>
      <c r="L31" s="163">
        <v>128.55417447999997</v>
      </c>
      <c r="M31" s="163">
        <v>151.58498969999997</v>
      </c>
      <c r="N31" s="389">
        <v>149.79972682000005</v>
      </c>
      <c r="O31" s="389">
        <v>162.80350399</v>
      </c>
      <c r="P31" s="389">
        <v>161.87480193999997</v>
      </c>
      <c r="Q31" s="389">
        <v>172.76879587426001</v>
      </c>
      <c r="R31" s="389">
        <v>170.37426544439001</v>
      </c>
      <c r="S31" s="389">
        <v>171.72496276016</v>
      </c>
      <c r="T31" s="389">
        <v>177.59063407748005</v>
      </c>
      <c r="U31" s="389">
        <v>181.60898122443001</v>
      </c>
      <c r="V31" s="389">
        <v>172.2724</v>
      </c>
      <c r="W31" s="389">
        <v>193.64213354046001</v>
      </c>
      <c r="X31" s="616">
        <v>221.52466721600999</v>
      </c>
      <c r="Y31" s="160">
        <v>247.91723176067001</v>
      </c>
      <c r="Z31" s="160">
        <v>262.27633984903002</v>
      </c>
      <c r="AA31" s="692"/>
      <c r="AB31" s="518"/>
      <c r="AC31" s="73"/>
    </row>
    <row r="32" spans="3:29" x14ac:dyDescent="0.2">
      <c r="C32" s="23"/>
      <c r="D32" s="164"/>
      <c r="E32" s="48" t="s">
        <v>236</v>
      </c>
      <c r="F32" s="48"/>
      <c r="G32" s="48"/>
      <c r="H32" s="49"/>
      <c r="I32" s="50"/>
      <c r="J32" s="165">
        <f t="shared" ref="J32:AB32" si="21">J13/J31/1000000</f>
        <v>5.987192004115442E-3</v>
      </c>
      <c r="K32" s="165">
        <f t="shared" si="21"/>
        <v>6.33389144225308E-3</v>
      </c>
      <c r="L32" s="165">
        <f t="shared" si="21"/>
        <v>5.5849784956745977E-3</v>
      </c>
      <c r="M32" s="165">
        <f t="shared" si="21"/>
        <v>4.6896537804098958E-3</v>
      </c>
      <c r="N32" s="390">
        <f t="shared" si="21"/>
        <v>4.5558361452824967E-3</v>
      </c>
      <c r="O32" s="390">
        <f t="shared" si="21"/>
        <v>4.3359250427641854E-3</v>
      </c>
      <c r="P32" s="390">
        <f t="shared" si="21"/>
        <v>4.3102668953912673E-3</v>
      </c>
      <c r="Q32" s="390">
        <f t="shared" si="21"/>
        <v>3.8562545465958189E-3</v>
      </c>
      <c r="R32" s="390">
        <f t="shared" si="21"/>
        <v>3.2110679090121583E-3</v>
      </c>
      <c r="S32" s="390">
        <f t="shared" si="21"/>
        <v>3.4891333276154714E-3</v>
      </c>
      <c r="T32" s="390">
        <f t="shared" si="21"/>
        <v>3.5671508713326461E-3</v>
      </c>
      <c r="U32" s="390">
        <f t="shared" si="21"/>
        <v>3.0078266962191335E-3</v>
      </c>
      <c r="V32" s="390">
        <f>V13/V31/1000000</f>
        <v>2.7891432992168215E-3</v>
      </c>
      <c r="W32" s="390">
        <f t="shared" ref="W32:AA32" si="22">W13/W31/1000000</f>
        <v>2.4932621848494691E-3</v>
      </c>
      <c r="X32" s="617">
        <f t="shared" si="22"/>
        <v>3.6682738739772765E-3</v>
      </c>
      <c r="Y32" s="165">
        <f t="shared" si="22"/>
        <v>3.113720936651982E-3</v>
      </c>
      <c r="Z32" s="165">
        <f t="shared" si="22"/>
        <v>2.6853311431576494E-3</v>
      </c>
      <c r="AA32" s="693" t="e">
        <f t="shared" si="22"/>
        <v>#DIV/0!</v>
      </c>
      <c r="AB32" s="519" t="e">
        <f t="shared" si="21"/>
        <v>#DIV/0!</v>
      </c>
      <c r="AC32" s="73"/>
    </row>
    <row r="33" spans="3:29" x14ac:dyDescent="0.2">
      <c r="C33" s="23"/>
      <c r="D33" s="86"/>
      <c r="E33" s="87" t="s">
        <v>237</v>
      </c>
      <c r="F33" s="87"/>
      <c r="G33" s="87"/>
      <c r="H33" s="88"/>
      <c r="I33" s="89"/>
      <c r="J33" s="160">
        <v>2688.107</v>
      </c>
      <c r="K33" s="160">
        <v>3057.66</v>
      </c>
      <c r="L33" s="160">
        <v>3257.9720000000002</v>
      </c>
      <c r="M33" s="160">
        <v>3840.1170000000002</v>
      </c>
      <c r="N33" s="363">
        <v>4024.1170000000002</v>
      </c>
      <c r="O33" s="363">
        <v>3930.4090000000001</v>
      </c>
      <c r="P33" s="363">
        <v>3962.4639999999999</v>
      </c>
      <c r="Q33" s="363">
        <v>4033.7550000000001</v>
      </c>
      <c r="R33" s="363">
        <v>4059.9119999999998</v>
      </c>
      <c r="S33" s="363">
        <v>4098.1279999999997</v>
      </c>
      <c r="T33" s="363">
        <v>4313.7889999999998</v>
      </c>
      <c r="U33" s="363">
        <v>4595.7830000000004</v>
      </c>
      <c r="V33" s="363">
        <v>4773.24</v>
      </c>
      <c r="W33" s="363">
        <v>5055.0290000000005</v>
      </c>
      <c r="X33" s="618">
        <v>5408.7659999999996</v>
      </c>
      <c r="Y33" s="160">
        <v>5748.6679999999997</v>
      </c>
      <c r="Z33" s="160">
        <v>5650.5</v>
      </c>
      <c r="AA33" s="692"/>
      <c r="AB33" s="518"/>
      <c r="AC33" s="73"/>
    </row>
    <row r="34" spans="3:29" ht="13.5" thickBot="1" x14ac:dyDescent="0.25">
      <c r="C34" s="23"/>
      <c r="D34" s="30"/>
      <c r="E34" s="59" t="s">
        <v>238</v>
      </c>
      <c r="F34" s="59"/>
      <c r="G34" s="59"/>
      <c r="H34" s="120"/>
      <c r="I34" s="121"/>
      <c r="J34" s="190">
        <f>J13/J33/1000000</f>
        <v>2.5446284318295364E-4</v>
      </c>
      <c r="K34" s="162">
        <f>K13/K33/1000000</f>
        <v>2.5137043032907522E-4</v>
      </c>
      <c r="L34" s="162">
        <f t="shared" ref="L34:AB34" si="23">L13/L33/1000000</f>
        <v>2.2037399339220842E-4</v>
      </c>
      <c r="M34" s="162">
        <f t="shared" si="23"/>
        <v>1.8511965130229104E-4</v>
      </c>
      <c r="N34" s="162">
        <f t="shared" si="23"/>
        <v>1.695932325029317E-4</v>
      </c>
      <c r="O34" s="190">
        <f t="shared" si="23"/>
        <v>1.7960059372955844E-4</v>
      </c>
      <c r="P34" s="190">
        <f t="shared" si="23"/>
        <v>1.7608326536215849E-4</v>
      </c>
      <c r="Q34" s="190">
        <f t="shared" si="23"/>
        <v>1.651663163975006E-4</v>
      </c>
      <c r="R34" s="190">
        <f t="shared" si="23"/>
        <v>1.3475251096329181E-4</v>
      </c>
      <c r="S34" s="190">
        <f t="shared" si="23"/>
        <v>1.4620609477058793E-4</v>
      </c>
      <c r="T34" s="190">
        <f t="shared" si="23"/>
        <v>1.4685293719512014E-4</v>
      </c>
      <c r="U34" s="190">
        <f t="shared" si="23"/>
        <v>1.1885860189656473E-4</v>
      </c>
      <c r="V34" s="190">
        <f>V13/V33/1000000</f>
        <v>1.0066378604469919E-4</v>
      </c>
      <c r="W34" s="190">
        <f t="shared" ref="W34:AA34" si="24">W13/W33/1000000</f>
        <v>9.5508969177031416E-5</v>
      </c>
      <c r="X34" s="613">
        <f t="shared" si="24"/>
        <v>1.5024002687304277E-4</v>
      </c>
      <c r="Y34" s="162">
        <f t="shared" si="24"/>
        <v>1.3428242422244596E-4</v>
      </c>
      <c r="Z34" s="162">
        <f t="shared" si="24"/>
        <v>1.2464362861870629E-4</v>
      </c>
      <c r="AA34" s="689" t="e">
        <f t="shared" si="24"/>
        <v>#DIV/0!</v>
      </c>
      <c r="AB34" s="516" t="e">
        <f t="shared" si="23"/>
        <v>#DIV/0!</v>
      </c>
      <c r="AC34" s="73"/>
    </row>
    <row r="35" spans="3:29" ht="13.5" thickBot="1" x14ac:dyDescent="0.25">
      <c r="C35" s="23"/>
      <c r="D35" s="42" t="s">
        <v>239</v>
      </c>
      <c r="E35" s="43"/>
      <c r="F35" s="43"/>
      <c r="G35" s="43"/>
      <c r="H35" s="43"/>
      <c r="I35" s="43"/>
      <c r="J35" s="142"/>
      <c r="K35" s="142"/>
      <c r="L35" s="142"/>
      <c r="M35" s="143"/>
      <c r="N35" s="143"/>
      <c r="O35" s="143"/>
      <c r="P35" s="143"/>
      <c r="Q35" s="143"/>
      <c r="R35" s="143"/>
      <c r="S35" s="143"/>
      <c r="T35" s="143"/>
      <c r="U35" s="143"/>
      <c r="V35" s="143"/>
      <c r="W35" s="143"/>
      <c r="X35" s="142"/>
      <c r="Y35" s="142"/>
      <c r="Z35" s="142"/>
      <c r="AA35" s="141"/>
      <c r="AB35" s="504"/>
      <c r="AC35" s="73"/>
    </row>
    <row r="36" spans="3:29" x14ac:dyDescent="0.2">
      <c r="C36" s="23"/>
      <c r="D36" s="96"/>
      <c r="E36" s="97" t="s">
        <v>240</v>
      </c>
      <c r="F36" s="97"/>
      <c r="G36" s="97"/>
      <c r="H36" s="98"/>
      <c r="I36" s="117"/>
      <c r="J36" s="100">
        <v>226226.07699999999</v>
      </c>
      <c r="K36" s="100">
        <v>240951.54300000001</v>
      </c>
      <c r="L36" s="100">
        <v>259704.91099999999</v>
      </c>
      <c r="M36" s="100">
        <v>271140.935</v>
      </c>
      <c r="N36" s="301" t="s">
        <v>17</v>
      </c>
      <c r="O36" s="301" t="s">
        <v>227</v>
      </c>
      <c r="P36" s="301" t="s">
        <v>227</v>
      </c>
      <c r="Q36" s="301" t="s">
        <v>227</v>
      </c>
      <c r="R36" s="301" t="s">
        <v>227</v>
      </c>
      <c r="S36" s="301" t="s">
        <v>227</v>
      </c>
      <c r="T36" s="301" t="s">
        <v>227</v>
      </c>
      <c r="U36" s="301" t="s">
        <v>227</v>
      </c>
      <c r="V36" s="301" t="s">
        <v>227</v>
      </c>
      <c r="W36" s="301" t="s">
        <v>227</v>
      </c>
      <c r="X36" s="609" t="s">
        <v>227</v>
      </c>
      <c r="Y36" s="100" t="s">
        <v>227</v>
      </c>
      <c r="Z36" s="100" t="s">
        <v>227</v>
      </c>
      <c r="AA36" s="312" t="s">
        <v>227</v>
      </c>
      <c r="AB36" s="496" t="s">
        <v>227</v>
      </c>
      <c r="AC36" s="73"/>
    </row>
    <row r="37" spans="3:29" ht="15" x14ac:dyDescent="0.2">
      <c r="C37" s="23"/>
      <c r="D37" s="86"/>
      <c r="E37" s="87" t="s">
        <v>24</v>
      </c>
      <c r="F37" s="87"/>
      <c r="G37" s="87"/>
      <c r="H37" s="88"/>
      <c r="I37" s="89"/>
      <c r="J37" s="119">
        <v>172818.07699999999</v>
      </c>
      <c r="K37" s="119">
        <v>188611.54300000001</v>
      </c>
      <c r="L37" s="119">
        <v>199595.91099999999</v>
      </c>
      <c r="M37" s="119">
        <v>217632.935</v>
      </c>
      <c r="N37" s="391" t="s">
        <v>17</v>
      </c>
      <c r="O37" s="391" t="s">
        <v>227</v>
      </c>
      <c r="P37" s="391" t="s">
        <v>227</v>
      </c>
      <c r="Q37" s="391" t="s">
        <v>227</v>
      </c>
      <c r="R37" s="391" t="s">
        <v>227</v>
      </c>
      <c r="S37" s="391" t="s">
        <v>227</v>
      </c>
      <c r="T37" s="391" t="s">
        <v>227</v>
      </c>
      <c r="U37" s="391" t="s">
        <v>227</v>
      </c>
      <c r="V37" s="391" t="s">
        <v>227</v>
      </c>
      <c r="W37" s="391" t="s">
        <v>227</v>
      </c>
      <c r="X37" s="619" t="s">
        <v>227</v>
      </c>
      <c r="Y37" s="35" t="s">
        <v>227</v>
      </c>
      <c r="Z37" s="35" t="s">
        <v>227</v>
      </c>
      <c r="AA37" s="694" t="s">
        <v>227</v>
      </c>
      <c r="AB37" s="494" t="s">
        <v>227</v>
      </c>
      <c r="AC37" s="73"/>
    </row>
    <row r="38" spans="3:29" ht="15.75" thickBot="1" x14ac:dyDescent="0.25">
      <c r="C38" s="23"/>
      <c r="D38" s="30"/>
      <c r="E38" s="59" t="s">
        <v>501</v>
      </c>
      <c r="F38" s="59"/>
      <c r="G38" s="59"/>
      <c r="H38" s="120"/>
      <c r="I38" s="121"/>
      <c r="J38" s="41">
        <v>53408</v>
      </c>
      <c r="K38" s="41">
        <v>52340</v>
      </c>
      <c r="L38" s="41">
        <v>60109</v>
      </c>
      <c r="M38" s="41">
        <v>53508</v>
      </c>
      <c r="N38" s="204">
        <v>52595</v>
      </c>
      <c r="O38" s="204">
        <v>49921</v>
      </c>
      <c r="P38" s="204">
        <v>51957</v>
      </c>
      <c r="Q38" s="204">
        <v>56549</v>
      </c>
      <c r="R38" s="204">
        <v>58208</v>
      </c>
      <c r="S38" s="204">
        <v>60509</v>
      </c>
      <c r="T38" s="204">
        <v>58500</v>
      </c>
      <c r="U38" s="204">
        <v>61123</v>
      </c>
      <c r="V38" s="204">
        <v>66136</v>
      </c>
      <c r="W38" s="204">
        <v>62055.887000000002</v>
      </c>
      <c r="X38" s="620">
        <v>62552.843999999997</v>
      </c>
      <c r="Y38" s="41">
        <v>56945.120000000003</v>
      </c>
      <c r="Z38" s="41">
        <v>77149.817999999999</v>
      </c>
      <c r="AA38" s="313"/>
      <c r="AB38" s="495"/>
      <c r="AC38" s="73"/>
    </row>
    <row r="39" spans="3:29" ht="13.5" thickBot="1" x14ac:dyDescent="0.25">
      <c r="C39" s="23"/>
      <c r="D39" s="42" t="s">
        <v>241</v>
      </c>
      <c r="E39" s="43"/>
      <c r="F39" s="43"/>
      <c r="G39" s="43"/>
      <c r="H39" s="43"/>
      <c r="I39" s="43"/>
      <c r="J39" s="142"/>
      <c r="K39" s="142"/>
      <c r="L39" s="142"/>
      <c r="M39" s="143"/>
      <c r="N39" s="143"/>
      <c r="O39" s="143"/>
      <c r="P39" s="143"/>
      <c r="Q39" s="143"/>
      <c r="R39" s="143"/>
      <c r="S39" s="143"/>
      <c r="T39" s="143"/>
      <c r="U39" s="143"/>
      <c r="V39" s="143"/>
      <c r="W39" s="143"/>
      <c r="X39" s="142"/>
      <c r="Y39" s="142"/>
      <c r="Z39" s="397"/>
      <c r="AA39" s="141"/>
      <c r="AB39" s="504"/>
      <c r="AC39" s="73"/>
    </row>
    <row r="40" spans="3:29" ht="13.5" thickBot="1" x14ac:dyDescent="0.25">
      <c r="C40" s="23"/>
      <c r="D40" s="53"/>
      <c r="E40" s="54" t="s">
        <v>422</v>
      </c>
      <c r="F40" s="54"/>
      <c r="G40" s="54"/>
      <c r="H40" s="55"/>
      <c r="I40" s="56"/>
      <c r="J40" s="166">
        <v>0.33724594961306387</v>
      </c>
      <c r="K40" s="166">
        <v>0.33920425289443057</v>
      </c>
      <c r="L40" s="166">
        <v>0.37069475833678101</v>
      </c>
      <c r="M40" s="166">
        <v>0.38141529908685717</v>
      </c>
      <c r="N40" s="392" t="s">
        <v>17</v>
      </c>
      <c r="O40" s="392" t="s">
        <v>227</v>
      </c>
      <c r="P40" s="392" t="s">
        <v>227</v>
      </c>
      <c r="Q40" s="392" t="s">
        <v>227</v>
      </c>
      <c r="R40" s="392" t="s">
        <v>227</v>
      </c>
      <c r="S40" s="392" t="s">
        <v>227</v>
      </c>
      <c r="T40" s="392" t="s">
        <v>227</v>
      </c>
      <c r="U40" s="392" t="s">
        <v>227</v>
      </c>
      <c r="V40" s="392" t="s">
        <v>227</v>
      </c>
      <c r="W40" s="392" t="s">
        <v>227</v>
      </c>
      <c r="X40" s="621" t="s">
        <v>227</v>
      </c>
      <c r="Y40" s="166" t="s">
        <v>227</v>
      </c>
      <c r="Z40" s="654"/>
      <c r="AA40" s="695" t="s">
        <v>227</v>
      </c>
      <c r="AB40" s="520" t="s">
        <v>227</v>
      </c>
      <c r="AC40" s="73"/>
    </row>
    <row r="41" spans="3:29" ht="13.5" x14ac:dyDescent="0.25">
      <c r="D41" s="74" t="s">
        <v>203</v>
      </c>
      <c r="E41" s="75"/>
      <c r="F41" s="75"/>
      <c r="G41" s="75"/>
      <c r="H41" s="75"/>
      <c r="I41" s="74"/>
      <c r="J41" s="74"/>
      <c r="K41" s="74"/>
      <c r="L41" s="74"/>
      <c r="M41" s="74"/>
      <c r="N41" s="74"/>
      <c r="O41" s="74"/>
      <c r="P41" s="74"/>
      <c r="Q41" s="74"/>
      <c r="R41" s="74"/>
      <c r="S41" s="74"/>
      <c r="T41" s="74"/>
      <c r="U41" s="74"/>
      <c r="V41" s="74"/>
      <c r="W41" s="74"/>
      <c r="X41" s="65"/>
      <c r="Y41" s="65"/>
      <c r="Z41" s="65"/>
      <c r="AA41" s="65"/>
      <c r="AB41" s="65" t="s">
        <v>502</v>
      </c>
    </row>
    <row r="42" spans="3:29" ht="12.75" customHeight="1" x14ac:dyDescent="0.2">
      <c r="D42" s="66" t="s">
        <v>13</v>
      </c>
      <c r="E42" s="746" t="s">
        <v>358</v>
      </c>
      <c r="F42" s="746"/>
      <c r="G42" s="746"/>
      <c r="H42" s="746"/>
      <c r="I42" s="746"/>
      <c r="J42" s="746"/>
      <c r="K42" s="746"/>
      <c r="L42" s="746"/>
      <c r="M42" s="746"/>
      <c r="N42" s="746"/>
      <c r="O42" s="746"/>
      <c r="P42" s="746"/>
      <c r="Q42" s="746"/>
      <c r="R42" s="746"/>
      <c r="S42" s="746"/>
      <c r="T42" s="746"/>
      <c r="U42" s="746"/>
      <c r="V42" s="746"/>
      <c r="W42" s="746"/>
      <c r="X42" s="746"/>
      <c r="Y42" s="556"/>
      <c r="Z42" s="556"/>
      <c r="AA42" s="556"/>
      <c r="AB42" s="322"/>
    </row>
    <row r="43" spans="3:29" ht="12.75" customHeight="1" x14ac:dyDescent="0.2">
      <c r="D43" s="320" t="s">
        <v>14</v>
      </c>
      <c r="E43" s="815" t="s">
        <v>92</v>
      </c>
      <c r="F43" s="815"/>
      <c r="G43" s="815"/>
      <c r="H43" s="815"/>
      <c r="I43" s="815"/>
      <c r="J43" s="815"/>
      <c r="K43" s="815"/>
      <c r="L43" s="815"/>
      <c r="M43" s="815"/>
      <c r="N43" s="815"/>
      <c r="O43" s="815"/>
      <c r="P43" s="815"/>
      <c r="Q43" s="815"/>
      <c r="R43" s="815"/>
      <c r="S43" s="815"/>
      <c r="T43" s="815"/>
      <c r="U43" s="815"/>
      <c r="V43" s="815"/>
      <c r="W43" s="815"/>
      <c r="X43" s="815"/>
      <c r="Y43" s="815"/>
      <c r="Z43" s="815"/>
      <c r="AA43" s="815"/>
      <c r="AB43" s="815"/>
    </row>
    <row r="44" spans="3:29" ht="12.75" customHeight="1" x14ac:dyDescent="0.2">
      <c r="D44" s="320" t="s">
        <v>15</v>
      </c>
      <c r="E44" s="815" t="s">
        <v>271</v>
      </c>
      <c r="F44" s="815"/>
      <c r="G44" s="815"/>
      <c r="H44" s="815"/>
      <c r="I44" s="815"/>
      <c r="J44" s="815"/>
      <c r="K44" s="815"/>
      <c r="L44" s="815"/>
      <c r="M44" s="815"/>
      <c r="N44" s="815"/>
      <c r="O44" s="815"/>
      <c r="P44" s="815"/>
      <c r="Q44" s="815"/>
      <c r="R44" s="815"/>
      <c r="S44" s="815"/>
      <c r="T44" s="815"/>
      <c r="U44" s="815"/>
      <c r="V44" s="815"/>
      <c r="W44" s="815"/>
      <c r="X44" s="815"/>
      <c r="Y44" s="815"/>
      <c r="Z44" s="815"/>
      <c r="AA44" s="815"/>
      <c r="AB44" s="815"/>
    </row>
    <row r="45" spans="3:29" ht="25.5" customHeight="1" x14ac:dyDescent="0.2">
      <c r="D45" s="320" t="s">
        <v>19</v>
      </c>
      <c r="E45" s="815" t="s">
        <v>498</v>
      </c>
      <c r="F45" s="815"/>
      <c r="G45" s="815"/>
      <c r="H45" s="815"/>
      <c r="I45" s="815"/>
      <c r="J45" s="815"/>
      <c r="K45" s="815"/>
      <c r="L45" s="815"/>
      <c r="M45" s="815"/>
      <c r="N45" s="815"/>
      <c r="O45" s="815"/>
      <c r="P45" s="815"/>
      <c r="Q45" s="815"/>
      <c r="R45" s="815"/>
      <c r="S45" s="815"/>
      <c r="T45" s="815"/>
      <c r="U45" s="815"/>
      <c r="V45" s="815"/>
      <c r="W45" s="815"/>
      <c r="X45" s="815"/>
      <c r="Y45" s="815"/>
      <c r="Z45" s="815"/>
      <c r="AA45" s="815"/>
      <c r="AB45" s="815"/>
    </row>
  </sheetData>
  <mergeCells count="31">
    <mergeCell ref="D6:J6"/>
    <mergeCell ref="J7:J10"/>
    <mergeCell ref="U7:U10"/>
    <mergeCell ref="E28:E29"/>
    <mergeCell ref="E20:E21"/>
    <mergeCell ref="E16:E17"/>
    <mergeCell ref="E14:E15"/>
    <mergeCell ref="D7:I11"/>
    <mergeCell ref="L7:L10"/>
    <mergeCell ref="N7:N10"/>
    <mergeCell ref="Q7:Q10"/>
    <mergeCell ref="R7:R10"/>
    <mergeCell ref="M7:M10"/>
    <mergeCell ref="K7:K10"/>
    <mergeCell ref="P7:P10"/>
    <mergeCell ref="T7:T10"/>
    <mergeCell ref="Z7:Z10"/>
    <mergeCell ref="E45:AB45"/>
    <mergeCell ref="E26:E27"/>
    <mergeCell ref="E22:E23"/>
    <mergeCell ref="E42:X42"/>
    <mergeCell ref="E43:AB43"/>
    <mergeCell ref="E44:AB44"/>
    <mergeCell ref="AB7:AB10"/>
    <mergeCell ref="V7:V10"/>
    <mergeCell ref="S7:S10"/>
    <mergeCell ref="O7:O10"/>
    <mergeCell ref="W7:W10"/>
    <mergeCell ref="X7:X10"/>
    <mergeCell ref="Y7:Y10"/>
    <mergeCell ref="AA7:AA10"/>
  </mergeCells>
  <phoneticPr fontId="0" type="noConversion"/>
  <printOptions horizontalCentered="1"/>
  <pageMargins left="0.56000000000000005" right="0.70866141732283472" top="0.70866141732283472" bottom="0.70866141732283472" header="0.51181102362204722" footer="0.51181102362204722"/>
  <pageSetup paperSize="9" scale="9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2">
    <pageSetUpPr autoPageBreaks="0"/>
  </sheetPr>
  <dimension ref="B1:V40"/>
  <sheetViews>
    <sheetView showGridLines="0" showOutlineSymbol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68" hidden="1" customWidth="1"/>
    <col min="3" max="3" width="1.7109375" style="68" customWidth="1"/>
    <col min="4" max="4" width="1.140625" style="68" customWidth="1"/>
    <col min="5" max="6" width="2.140625" style="68" customWidth="1"/>
    <col min="7" max="7" width="9.5703125" style="68" customWidth="1"/>
    <col min="8" max="8" width="8" style="68" customWidth="1"/>
    <col min="9" max="9" width="2" style="68" customWidth="1"/>
    <col min="10" max="20" width="8.140625" style="68" customWidth="1"/>
    <col min="21" max="21" width="1.7109375" style="68" customWidth="1"/>
    <col min="22" max="22" width="6.7109375" style="68" customWidth="1"/>
    <col min="23" max="44" width="1.7109375" style="68" customWidth="1"/>
    <col min="45" max="16384" width="9.140625" style="68"/>
  </cols>
  <sheetData>
    <row r="1" spans="2:21" hidden="1" x14ac:dyDescent="0.2"/>
    <row r="2" spans="2:21" hidden="1" x14ac:dyDescent="0.2"/>
    <row r="3" spans="2:21" ht="9" customHeight="1" x14ac:dyDescent="0.2">
      <c r="C3" s="67"/>
    </row>
    <row r="4" spans="2:21" s="69" customFormat="1" ht="15.75" x14ac:dyDescent="0.2">
      <c r="D4" s="15" t="s">
        <v>202</v>
      </c>
      <c r="E4" s="70"/>
      <c r="F4" s="70"/>
      <c r="G4" s="70"/>
      <c r="H4" s="15" t="s">
        <v>512</v>
      </c>
      <c r="I4" s="15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</row>
    <row r="5" spans="2:21" s="69" customFormat="1" ht="15.75" x14ac:dyDescent="0.2">
      <c r="B5" s="311">
        <v>12</v>
      </c>
      <c r="D5" s="94" t="s">
        <v>527</v>
      </c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</row>
    <row r="6" spans="2:21" s="72" customFormat="1" ht="15.75" customHeight="1" thickBot="1" x14ac:dyDescent="0.25">
      <c r="D6" s="16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4"/>
    </row>
    <row r="7" spans="2:21" ht="6" customHeight="1" x14ac:dyDescent="0.2">
      <c r="C7" s="23"/>
      <c r="D7" s="751" t="s">
        <v>39</v>
      </c>
      <c r="E7" s="752"/>
      <c r="F7" s="752"/>
      <c r="G7" s="752"/>
      <c r="H7" s="752"/>
      <c r="I7" s="752"/>
      <c r="J7" s="757" t="s">
        <v>423</v>
      </c>
      <c r="K7" s="757" t="s">
        <v>426</v>
      </c>
      <c r="L7" s="757" t="s">
        <v>438</v>
      </c>
      <c r="M7" s="757" t="s">
        <v>440</v>
      </c>
      <c r="N7" s="757" t="s">
        <v>444</v>
      </c>
      <c r="O7" s="757" t="s">
        <v>448</v>
      </c>
      <c r="P7" s="759" t="s">
        <v>475</v>
      </c>
      <c r="Q7" s="757" t="s">
        <v>480</v>
      </c>
      <c r="R7" s="757" t="s">
        <v>507</v>
      </c>
      <c r="S7" s="757" t="s">
        <v>518</v>
      </c>
      <c r="T7" s="747" t="s">
        <v>526</v>
      </c>
      <c r="U7" s="73"/>
    </row>
    <row r="8" spans="2:21" ht="6" customHeight="1" x14ac:dyDescent="0.2">
      <c r="C8" s="23"/>
      <c r="D8" s="753"/>
      <c r="E8" s="754"/>
      <c r="F8" s="754"/>
      <c r="G8" s="754"/>
      <c r="H8" s="754"/>
      <c r="I8" s="754"/>
      <c r="J8" s="758"/>
      <c r="K8" s="758"/>
      <c r="L8" s="758"/>
      <c r="M8" s="758"/>
      <c r="N8" s="758"/>
      <c r="O8" s="758"/>
      <c r="P8" s="760"/>
      <c r="Q8" s="758"/>
      <c r="R8" s="758"/>
      <c r="S8" s="758"/>
      <c r="T8" s="748"/>
      <c r="U8" s="73"/>
    </row>
    <row r="9" spans="2:21" ht="6" customHeight="1" x14ac:dyDescent="0.2">
      <c r="C9" s="23"/>
      <c r="D9" s="753"/>
      <c r="E9" s="754"/>
      <c r="F9" s="754"/>
      <c r="G9" s="754"/>
      <c r="H9" s="754"/>
      <c r="I9" s="754"/>
      <c r="J9" s="758"/>
      <c r="K9" s="758"/>
      <c r="L9" s="758"/>
      <c r="M9" s="758"/>
      <c r="N9" s="758"/>
      <c r="O9" s="758"/>
      <c r="P9" s="760"/>
      <c r="Q9" s="758"/>
      <c r="R9" s="758"/>
      <c r="S9" s="758"/>
      <c r="T9" s="748"/>
      <c r="U9" s="73"/>
    </row>
    <row r="10" spans="2:21" ht="6" customHeight="1" x14ac:dyDescent="0.2">
      <c r="C10" s="23"/>
      <c r="D10" s="753"/>
      <c r="E10" s="754"/>
      <c r="F10" s="754"/>
      <c r="G10" s="754"/>
      <c r="H10" s="754"/>
      <c r="I10" s="754"/>
      <c r="J10" s="758"/>
      <c r="K10" s="758"/>
      <c r="L10" s="758"/>
      <c r="M10" s="758"/>
      <c r="N10" s="758"/>
      <c r="O10" s="758"/>
      <c r="P10" s="760"/>
      <c r="Q10" s="758"/>
      <c r="R10" s="758"/>
      <c r="S10" s="758"/>
      <c r="T10" s="748"/>
      <c r="U10" s="73"/>
    </row>
    <row r="11" spans="2:21" ht="15" customHeight="1" thickBot="1" x14ac:dyDescent="0.25">
      <c r="C11" s="23"/>
      <c r="D11" s="755"/>
      <c r="E11" s="756"/>
      <c r="F11" s="756"/>
      <c r="G11" s="756"/>
      <c r="H11" s="756"/>
      <c r="I11" s="756"/>
      <c r="J11" s="584"/>
      <c r="K11" s="584"/>
      <c r="L11" s="584"/>
      <c r="M11" s="584"/>
      <c r="N11" s="584"/>
      <c r="O11" s="584"/>
      <c r="P11" s="583"/>
      <c r="Q11" s="583"/>
      <c r="R11" s="583"/>
      <c r="S11" s="583"/>
      <c r="T11" s="585"/>
      <c r="U11" s="73"/>
    </row>
    <row r="12" spans="2:21" ht="16.5" thickTop="1" thickBot="1" x14ac:dyDescent="0.25">
      <c r="C12" s="23"/>
      <c r="D12" s="232" t="s">
        <v>276</v>
      </c>
      <c r="E12" s="233"/>
      <c r="F12" s="233"/>
      <c r="G12" s="233"/>
      <c r="H12" s="233"/>
      <c r="I12" s="233"/>
      <c r="J12" s="587"/>
      <c r="K12" s="587"/>
      <c r="L12" s="587"/>
      <c r="M12" s="587"/>
      <c r="N12" s="587"/>
      <c r="O12" s="587"/>
      <c r="P12" s="586"/>
      <c r="Q12" s="586"/>
      <c r="R12" s="586"/>
      <c r="S12" s="586"/>
      <c r="T12" s="468"/>
      <c r="U12" s="73"/>
    </row>
    <row r="13" spans="2:21" x14ac:dyDescent="0.2">
      <c r="C13" s="23"/>
      <c r="D13" s="234" t="s">
        <v>277</v>
      </c>
      <c r="E13" s="236"/>
      <c r="F13" s="25"/>
      <c r="G13" s="25"/>
      <c r="H13" s="26"/>
      <c r="I13" s="27"/>
      <c r="J13" s="589">
        <v>28980</v>
      </c>
      <c r="K13" s="589">
        <v>28332</v>
      </c>
      <c r="L13" s="589">
        <v>26964</v>
      </c>
      <c r="M13" s="589">
        <v>24786</v>
      </c>
      <c r="N13" s="589">
        <v>22002</v>
      </c>
      <c r="O13" s="589">
        <v>19883</v>
      </c>
      <c r="P13" s="588">
        <v>18416</v>
      </c>
      <c r="Q13" s="588">
        <v>17954</v>
      </c>
      <c r="R13" s="588">
        <v>18458</v>
      </c>
      <c r="S13" s="588">
        <v>20096</v>
      </c>
      <c r="T13" s="590">
        <v>20639</v>
      </c>
      <c r="U13" s="73"/>
    </row>
    <row r="14" spans="2:21" x14ac:dyDescent="0.2">
      <c r="C14" s="23"/>
      <c r="D14" s="30"/>
      <c r="E14" s="749" t="s">
        <v>18</v>
      </c>
      <c r="F14" s="31" t="s">
        <v>274</v>
      </c>
      <c r="G14" s="31"/>
      <c r="H14" s="32"/>
      <c r="I14" s="33"/>
      <c r="J14" s="378">
        <v>20407</v>
      </c>
      <c r="K14" s="378">
        <v>19882</v>
      </c>
      <c r="L14" s="378">
        <v>19020</v>
      </c>
      <c r="M14" s="378">
        <v>17129</v>
      </c>
      <c r="N14" s="378">
        <v>14876</v>
      </c>
      <c r="O14" s="378">
        <v>12901</v>
      </c>
      <c r="P14" s="264">
        <v>11474</v>
      </c>
      <c r="Q14" s="264">
        <v>11117</v>
      </c>
      <c r="R14" s="264">
        <v>11349</v>
      </c>
      <c r="S14" s="264">
        <v>12411</v>
      </c>
      <c r="T14" s="547">
        <v>12781</v>
      </c>
      <c r="U14" s="73"/>
    </row>
    <row r="15" spans="2:21" ht="13.5" thickBot="1" x14ac:dyDescent="0.25">
      <c r="C15" s="23"/>
      <c r="D15" s="36"/>
      <c r="E15" s="750"/>
      <c r="F15" s="37" t="s">
        <v>275</v>
      </c>
      <c r="G15" s="37"/>
      <c r="H15" s="38"/>
      <c r="I15" s="39"/>
      <c r="J15" s="380">
        <v>8573</v>
      </c>
      <c r="K15" s="380">
        <v>8450</v>
      </c>
      <c r="L15" s="380">
        <v>7944</v>
      </c>
      <c r="M15" s="380">
        <v>7657</v>
      </c>
      <c r="N15" s="380">
        <v>7126</v>
      </c>
      <c r="O15" s="380">
        <v>6982</v>
      </c>
      <c r="P15" s="266">
        <v>6942</v>
      </c>
      <c r="Q15" s="266">
        <v>6837</v>
      </c>
      <c r="R15" s="266">
        <v>7109</v>
      </c>
      <c r="S15" s="266">
        <v>7685</v>
      </c>
      <c r="T15" s="553">
        <v>7858</v>
      </c>
      <c r="U15" s="73"/>
    </row>
    <row r="16" spans="2:21" ht="15.75" thickBot="1" x14ac:dyDescent="0.25">
      <c r="C16" s="23"/>
      <c r="D16" s="42" t="s">
        <v>40</v>
      </c>
      <c r="E16" s="237"/>
      <c r="F16" s="43"/>
      <c r="G16" s="43"/>
      <c r="H16" s="43"/>
      <c r="I16" s="235"/>
      <c r="J16" s="43"/>
      <c r="K16" s="43"/>
      <c r="L16" s="43"/>
      <c r="M16" s="43"/>
      <c r="N16" s="43"/>
      <c r="O16" s="43"/>
      <c r="P16" s="237"/>
      <c r="Q16" s="554"/>
      <c r="R16" s="554"/>
      <c r="S16" s="554"/>
      <c r="T16" s="591"/>
      <c r="U16" s="73"/>
    </row>
    <row r="17" spans="3:22" x14ac:dyDescent="0.2">
      <c r="C17" s="23"/>
      <c r="D17" s="24" t="s">
        <v>277</v>
      </c>
      <c r="E17" s="238"/>
      <c r="F17" s="25"/>
      <c r="G17" s="25"/>
      <c r="H17" s="26"/>
      <c r="I17" s="27"/>
      <c r="J17" s="589">
        <v>380891</v>
      </c>
      <c r="K17" s="589">
        <v>367768</v>
      </c>
      <c r="L17" s="589">
        <v>346799</v>
      </c>
      <c r="M17" s="589">
        <v>326423</v>
      </c>
      <c r="N17" s="589">
        <v>311045</v>
      </c>
      <c r="O17" s="589">
        <v>298663</v>
      </c>
      <c r="P17" s="588">
        <v>289649</v>
      </c>
      <c r="Q17" s="588">
        <v>288577</v>
      </c>
      <c r="R17" s="588">
        <v>298986</v>
      </c>
      <c r="S17" s="588">
        <v>303633</v>
      </c>
      <c r="T17" s="590">
        <v>304518</v>
      </c>
      <c r="U17" s="73"/>
    </row>
    <row r="18" spans="3:22" x14ac:dyDescent="0.2">
      <c r="C18" s="23"/>
      <c r="D18" s="30"/>
      <c r="E18" s="749" t="s">
        <v>364</v>
      </c>
      <c r="F18" s="31" t="s">
        <v>113</v>
      </c>
      <c r="G18" s="31"/>
      <c r="H18" s="32"/>
      <c r="I18" s="33"/>
      <c r="J18" s="378">
        <v>281660</v>
      </c>
      <c r="K18" s="378">
        <v>277074</v>
      </c>
      <c r="L18" s="378">
        <v>263530</v>
      </c>
      <c r="M18" s="378">
        <v>249264</v>
      </c>
      <c r="N18" s="378">
        <v>236683</v>
      </c>
      <c r="O18" s="378">
        <v>227389</v>
      </c>
      <c r="P18" s="264">
        <v>222277</v>
      </c>
      <c r="Q18" s="264">
        <v>224667</v>
      </c>
      <c r="R18" s="264">
        <v>235512</v>
      </c>
      <c r="S18" s="264">
        <v>241550</v>
      </c>
      <c r="T18" s="547">
        <v>246332</v>
      </c>
      <c r="U18" s="73"/>
    </row>
    <row r="19" spans="3:22" ht="13.5" thickBot="1" x14ac:dyDescent="0.25">
      <c r="C19" s="23"/>
      <c r="D19" s="47"/>
      <c r="E19" s="750"/>
      <c r="F19" s="48" t="s">
        <v>114</v>
      </c>
      <c r="G19" s="48"/>
      <c r="H19" s="49"/>
      <c r="I19" s="50"/>
      <c r="J19" s="380">
        <v>102757</v>
      </c>
      <c r="K19" s="380">
        <v>93953</v>
      </c>
      <c r="L19" s="380">
        <v>86142</v>
      </c>
      <c r="M19" s="380">
        <v>79806</v>
      </c>
      <c r="N19" s="380">
        <v>76838</v>
      </c>
      <c r="O19" s="380">
        <v>73491</v>
      </c>
      <c r="P19" s="266">
        <v>69313</v>
      </c>
      <c r="Q19" s="266">
        <v>65904</v>
      </c>
      <c r="R19" s="266">
        <v>65701</v>
      </c>
      <c r="S19" s="266">
        <v>64287</v>
      </c>
      <c r="T19" s="553">
        <v>60276</v>
      </c>
      <c r="U19" s="73"/>
    </row>
    <row r="20" spans="3:22" x14ac:dyDescent="0.2">
      <c r="C20" s="23"/>
      <c r="D20" s="227"/>
      <c r="E20" s="151" t="s">
        <v>360</v>
      </c>
      <c r="F20" s="680"/>
      <c r="G20" s="680"/>
      <c r="H20" s="680"/>
      <c r="I20" s="681"/>
      <c r="J20" s="596">
        <v>235252</v>
      </c>
      <c r="K20" s="596">
        <v>224460</v>
      </c>
      <c r="L20" s="596">
        <v>207153</v>
      </c>
      <c r="M20" s="596">
        <v>192271</v>
      </c>
      <c r="N20" s="596">
        <v>179746</v>
      </c>
      <c r="O20" s="596">
        <v>172108</v>
      </c>
      <c r="P20" s="595">
        <v>167904</v>
      </c>
      <c r="Q20" s="595">
        <v>170034</v>
      </c>
      <c r="R20" s="595">
        <v>178549</v>
      </c>
      <c r="S20" s="595">
        <v>182134</v>
      </c>
      <c r="T20" s="597">
        <v>183956</v>
      </c>
      <c r="U20" s="73"/>
    </row>
    <row r="21" spans="3:22" x14ac:dyDescent="0.2">
      <c r="C21" s="23"/>
      <c r="D21" s="228"/>
      <c r="E21" s="31" t="s">
        <v>361</v>
      </c>
      <c r="F21" s="682"/>
      <c r="G21" s="682"/>
      <c r="H21" s="682"/>
      <c r="I21" s="683"/>
      <c r="J21" s="378">
        <v>34495</v>
      </c>
      <c r="K21" s="378">
        <v>33188</v>
      </c>
      <c r="L21" s="378">
        <v>32565</v>
      </c>
      <c r="M21" s="378">
        <v>31769</v>
      </c>
      <c r="N21" s="378">
        <v>31210</v>
      </c>
      <c r="O21" s="378">
        <v>30805</v>
      </c>
      <c r="P21" s="264">
        <v>30726</v>
      </c>
      <c r="Q21" s="264">
        <v>30859</v>
      </c>
      <c r="R21" s="264">
        <v>31809</v>
      </c>
      <c r="S21" s="264">
        <v>32508</v>
      </c>
      <c r="T21" s="547">
        <v>33236</v>
      </c>
      <c r="U21" s="73"/>
      <c r="V21" s="316"/>
    </row>
    <row r="22" spans="3:22" x14ac:dyDescent="0.2">
      <c r="C22" s="23"/>
      <c r="D22" s="228"/>
      <c r="E22" s="31" t="s">
        <v>362</v>
      </c>
      <c r="F22" s="682"/>
      <c r="G22" s="682"/>
      <c r="H22" s="682"/>
      <c r="I22" s="683"/>
      <c r="J22" s="378">
        <v>90301</v>
      </c>
      <c r="K22" s="378">
        <v>88933</v>
      </c>
      <c r="L22" s="378">
        <v>86093</v>
      </c>
      <c r="M22" s="378">
        <v>81349</v>
      </c>
      <c r="N22" s="378">
        <v>79567</v>
      </c>
      <c r="O22" s="378">
        <v>75926</v>
      </c>
      <c r="P22" s="264">
        <v>71791</v>
      </c>
      <c r="Q22" s="264">
        <v>68911</v>
      </c>
      <c r="R22" s="264">
        <v>69418</v>
      </c>
      <c r="S22" s="264">
        <v>69965</v>
      </c>
      <c r="T22" s="547">
        <v>69108</v>
      </c>
      <c r="U22" s="73"/>
    </row>
    <row r="23" spans="3:22" ht="13.5" thickBot="1" x14ac:dyDescent="0.25">
      <c r="C23" s="23"/>
      <c r="D23" s="229"/>
      <c r="E23" s="37" t="s">
        <v>363</v>
      </c>
      <c r="F23" s="37"/>
      <c r="G23" s="37"/>
      <c r="H23" s="38"/>
      <c r="I23" s="39"/>
      <c r="J23" s="383">
        <v>24797</v>
      </c>
      <c r="K23" s="383">
        <v>24719</v>
      </c>
      <c r="L23" s="383">
        <v>24208</v>
      </c>
      <c r="M23" s="383">
        <v>23862</v>
      </c>
      <c r="N23" s="383">
        <v>23182</v>
      </c>
      <c r="O23" s="383">
        <v>22135</v>
      </c>
      <c r="P23" s="641">
        <v>21342</v>
      </c>
      <c r="Q23" s="641">
        <v>20874</v>
      </c>
      <c r="R23" s="641">
        <v>21601</v>
      </c>
      <c r="S23" s="641">
        <v>21339</v>
      </c>
      <c r="T23" s="546">
        <v>20502</v>
      </c>
      <c r="U23" s="73"/>
    </row>
    <row r="24" spans="3:22" ht="13.5" x14ac:dyDescent="0.25">
      <c r="D24" s="74" t="s">
        <v>203</v>
      </c>
      <c r="E24" s="75"/>
      <c r="F24" s="75"/>
      <c r="G24" s="75"/>
      <c r="H24" s="75"/>
      <c r="I24" s="74"/>
      <c r="J24" s="74"/>
      <c r="K24" s="74"/>
      <c r="L24" s="74"/>
      <c r="M24" s="74"/>
      <c r="N24" s="74"/>
      <c r="O24" s="74"/>
      <c r="P24" s="74"/>
      <c r="Q24" s="74"/>
      <c r="R24" s="74"/>
      <c r="S24" s="74"/>
      <c r="T24" s="65" t="s">
        <v>420</v>
      </c>
    </row>
    <row r="25" spans="3:22" ht="23.25" customHeight="1" x14ac:dyDescent="0.2">
      <c r="D25" s="66" t="s">
        <v>13</v>
      </c>
      <c r="E25" s="746" t="s">
        <v>478</v>
      </c>
      <c r="F25" s="746"/>
      <c r="G25" s="746"/>
      <c r="H25" s="746"/>
      <c r="I25" s="746"/>
      <c r="J25" s="746"/>
      <c r="K25" s="746"/>
      <c r="L25" s="746"/>
      <c r="M25" s="746"/>
      <c r="N25" s="746"/>
      <c r="O25" s="746"/>
      <c r="P25" s="746"/>
      <c r="Q25" s="746"/>
      <c r="R25" s="746"/>
      <c r="S25" s="746"/>
      <c r="T25" s="746"/>
    </row>
    <row r="26" spans="3:22" x14ac:dyDescent="0.2">
      <c r="D26" s="66" t="s">
        <v>155</v>
      </c>
      <c r="E26" s="746" t="s">
        <v>123</v>
      </c>
      <c r="F26" s="746"/>
      <c r="G26" s="746"/>
      <c r="H26" s="746"/>
      <c r="I26" s="746"/>
      <c r="J26" s="746"/>
      <c r="K26" s="746"/>
      <c r="L26" s="746"/>
      <c r="M26" s="746"/>
      <c r="N26" s="746"/>
      <c r="O26" s="746"/>
      <c r="P26" s="746"/>
      <c r="Q26" s="746"/>
      <c r="R26" s="746"/>
      <c r="S26" s="746"/>
      <c r="T26" s="746"/>
    </row>
    <row r="27" spans="3:22" x14ac:dyDescent="0.2">
      <c r="D27" s="66" t="s">
        <v>15</v>
      </c>
      <c r="E27" s="321" t="s">
        <v>38</v>
      </c>
      <c r="F27" s="321"/>
      <c r="G27" s="321"/>
      <c r="H27" s="321"/>
      <c r="I27" s="321"/>
      <c r="J27" s="321"/>
      <c r="K27" s="321"/>
      <c r="L27" s="321"/>
      <c r="M27" s="321"/>
      <c r="N27" s="321"/>
      <c r="O27" s="321"/>
      <c r="P27" s="321"/>
      <c r="Q27" s="321"/>
      <c r="R27" s="321"/>
      <c r="S27" s="321"/>
      <c r="T27" s="321"/>
    </row>
    <row r="28" spans="3:22" ht="12.75" customHeight="1" x14ac:dyDescent="0.2"/>
    <row r="29" spans="3:22" x14ac:dyDescent="0.2">
      <c r="T29" s="318"/>
    </row>
    <row r="30" spans="3:22" x14ac:dyDescent="0.2">
      <c r="T30" s="318"/>
    </row>
    <row r="31" spans="3:22" ht="12.75" customHeight="1" x14ac:dyDescent="0.2">
      <c r="T31" s="318"/>
    </row>
    <row r="32" spans="3:22" x14ac:dyDescent="0.2">
      <c r="T32" s="318"/>
    </row>
    <row r="34" spans="21:21" ht="12.75" customHeight="1" x14ac:dyDescent="0.2"/>
    <row r="36" spans="21:21" x14ac:dyDescent="0.2">
      <c r="U36" s="68" t="s">
        <v>204</v>
      </c>
    </row>
    <row r="37" spans="21:21" ht="24" customHeight="1" x14ac:dyDescent="0.2"/>
    <row r="38" spans="21:21" ht="37.5" customHeight="1" x14ac:dyDescent="0.2"/>
    <row r="39" spans="21:21" ht="13.5" customHeight="1" x14ac:dyDescent="0.2"/>
    <row r="40" spans="21:21" ht="13.5" customHeight="1" x14ac:dyDescent="0.2"/>
  </sheetData>
  <mergeCells count="16">
    <mergeCell ref="E26:T26"/>
    <mergeCell ref="T7:T10"/>
    <mergeCell ref="E14:E15"/>
    <mergeCell ref="D7:I11"/>
    <mergeCell ref="E25:T25"/>
    <mergeCell ref="J7:J10"/>
    <mergeCell ref="E18:E19"/>
    <mergeCell ref="R7:R10"/>
    <mergeCell ref="S7:S10"/>
    <mergeCell ref="Q7:Q10"/>
    <mergeCell ref="P7:P10"/>
    <mergeCell ref="O7:O10"/>
    <mergeCell ref="N7:N10"/>
    <mergeCell ref="K7:K10"/>
    <mergeCell ref="L7:L10"/>
    <mergeCell ref="M7:M10"/>
  </mergeCells>
  <phoneticPr fontId="0" type="noConversion"/>
  <conditionalFormatting sqref="D6">
    <cfRule type="cellIs" dxfId="72" priority="1" stopIfTrue="1" operator="equal">
      <formula>"   sem (do závorky) poznámku, proč vývojová řada nezačíná jako obvykle - nebo červenou buňku vymazat"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85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List43">
    <pageSetUpPr autoPageBreaks="0"/>
  </sheetPr>
  <dimension ref="C1:U16"/>
  <sheetViews>
    <sheetView showGridLines="0" showOutlineSymbol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68" hidden="1" customWidth="1"/>
    <col min="3" max="3" width="1.7109375" style="68" customWidth="1"/>
    <col min="4" max="4" width="1.140625" style="68" customWidth="1"/>
    <col min="5" max="6" width="1.7109375" style="68" customWidth="1"/>
    <col min="7" max="7" width="13.28515625" style="68" customWidth="1"/>
    <col min="8" max="8" width="2.85546875" style="68" customWidth="1"/>
    <col min="9" max="9" width="1.140625" style="68" customWidth="1"/>
    <col min="10" max="20" width="8.140625" style="68" customWidth="1"/>
    <col min="21" max="44" width="1.7109375" style="68" customWidth="1"/>
    <col min="45" max="16384" width="9.140625" style="68"/>
  </cols>
  <sheetData>
    <row r="1" spans="3:21" hidden="1" x14ac:dyDescent="0.2"/>
    <row r="2" spans="3:21" hidden="1" x14ac:dyDescent="0.2"/>
    <row r="3" spans="3:21" ht="9" customHeight="1" x14ac:dyDescent="0.2">
      <c r="C3" s="67"/>
    </row>
    <row r="4" spans="3:21" s="69" customFormat="1" ht="15.75" x14ac:dyDescent="0.2">
      <c r="D4" s="15" t="s">
        <v>306</v>
      </c>
      <c r="E4" s="70"/>
      <c r="F4" s="70"/>
      <c r="G4" s="70"/>
      <c r="H4" s="15" t="s">
        <v>171</v>
      </c>
      <c r="I4" s="15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</row>
    <row r="5" spans="3:21" s="69" customFormat="1" ht="15.75" x14ac:dyDescent="0.2">
      <c r="D5" s="94" t="s">
        <v>539</v>
      </c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</row>
    <row r="6" spans="3:21" s="72" customFormat="1" ht="16.5" customHeight="1" thickBot="1" x14ac:dyDescent="0.25"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4" t="s">
        <v>204</v>
      </c>
    </row>
    <row r="7" spans="3:21" ht="6" customHeight="1" x14ac:dyDescent="0.2">
      <c r="C7" s="23"/>
      <c r="D7" s="766"/>
      <c r="E7" s="767"/>
      <c r="F7" s="767"/>
      <c r="G7" s="767"/>
      <c r="H7" s="767"/>
      <c r="I7" s="768"/>
      <c r="J7" s="757">
        <v>2012</v>
      </c>
      <c r="K7" s="757">
        <v>2013</v>
      </c>
      <c r="L7" s="757">
        <v>2014</v>
      </c>
      <c r="M7" s="757">
        <v>2015</v>
      </c>
      <c r="N7" s="757">
        <v>2016</v>
      </c>
      <c r="O7" s="757">
        <v>2017</v>
      </c>
      <c r="P7" s="757">
        <v>2018</v>
      </c>
      <c r="Q7" s="757">
        <v>2019</v>
      </c>
      <c r="R7" s="757">
        <v>2020</v>
      </c>
      <c r="S7" s="757">
        <v>2021</v>
      </c>
      <c r="T7" s="747">
        <v>2022</v>
      </c>
      <c r="U7" s="73"/>
    </row>
    <row r="8" spans="3:21" ht="6" customHeight="1" x14ac:dyDescent="0.2">
      <c r="C8" s="23"/>
      <c r="D8" s="769"/>
      <c r="E8" s="770"/>
      <c r="F8" s="770"/>
      <c r="G8" s="770"/>
      <c r="H8" s="770"/>
      <c r="I8" s="771"/>
      <c r="J8" s="758"/>
      <c r="K8" s="758"/>
      <c r="L8" s="758"/>
      <c r="M8" s="758"/>
      <c r="N8" s="758"/>
      <c r="O8" s="758"/>
      <c r="P8" s="758"/>
      <c r="Q8" s="758"/>
      <c r="R8" s="758"/>
      <c r="S8" s="758"/>
      <c r="T8" s="748"/>
      <c r="U8" s="73"/>
    </row>
    <row r="9" spans="3:21" ht="6" customHeight="1" x14ac:dyDescent="0.2">
      <c r="C9" s="23"/>
      <c r="D9" s="769"/>
      <c r="E9" s="770"/>
      <c r="F9" s="770"/>
      <c r="G9" s="770"/>
      <c r="H9" s="770"/>
      <c r="I9" s="771"/>
      <c r="J9" s="758"/>
      <c r="K9" s="758"/>
      <c r="L9" s="758"/>
      <c r="M9" s="758"/>
      <c r="N9" s="758"/>
      <c r="O9" s="758"/>
      <c r="P9" s="758"/>
      <c r="Q9" s="758"/>
      <c r="R9" s="758"/>
      <c r="S9" s="758"/>
      <c r="T9" s="748"/>
      <c r="U9" s="73"/>
    </row>
    <row r="10" spans="3:21" ht="6" customHeight="1" x14ac:dyDescent="0.2">
      <c r="C10" s="23"/>
      <c r="D10" s="769"/>
      <c r="E10" s="770"/>
      <c r="F10" s="770"/>
      <c r="G10" s="770"/>
      <c r="H10" s="770"/>
      <c r="I10" s="771"/>
      <c r="J10" s="758"/>
      <c r="K10" s="758"/>
      <c r="L10" s="758"/>
      <c r="M10" s="758"/>
      <c r="N10" s="758"/>
      <c r="O10" s="758"/>
      <c r="P10" s="758"/>
      <c r="Q10" s="758"/>
      <c r="R10" s="758"/>
      <c r="S10" s="758"/>
      <c r="T10" s="748"/>
      <c r="U10" s="73"/>
    </row>
    <row r="11" spans="3:21" ht="15" customHeight="1" thickBot="1" x14ac:dyDescent="0.25">
      <c r="C11" s="23"/>
      <c r="D11" s="772"/>
      <c r="E11" s="773"/>
      <c r="F11" s="773"/>
      <c r="G11" s="773"/>
      <c r="H11" s="773"/>
      <c r="I11" s="774"/>
      <c r="J11" s="343"/>
      <c r="K11" s="343"/>
      <c r="L11" s="343"/>
      <c r="M11" s="343"/>
      <c r="N11" s="343"/>
      <c r="O11" s="343"/>
      <c r="P11" s="343"/>
      <c r="Q11" s="18"/>
      <c r="R11" s="18"/>
      <c r="S11" s="18"/>
      <c r="T11" s="491"/>
      <c r="U11" s="73"/>
    </row>
    <row r="12" spans="3:21" ht="15" customHeight="1" thickTop="1" thickBot="1" x14ac:dyDescent="0.25">
      <c r="C12" s="23"/>
      <c r="D12" s="191" t="s">
        <v>351</v>
      </c>
      <c r="E12" s="192"/>
      <c r="F12" s="192"/>
      <c r="G12" s="192"/>
      <c r="H12" s="192"/>
      <c r="I12" s="656"/>
      <c r="J12" s="408"/>
      <c r="K12" s="408"/>
      <c r="L12" s="408"/>
      <c r="M12" s="408"/>
      <c r="N12" s="408"/>
      <c r="O12" s="408"/>
      <c r="P12" s="408"/>
      <c r="Q12" s="205"/>
      <c r="R12" s="205"/>
      <c r="S12" s="205"/>
      <c r="T12" s="644"/>
      <c r="U12" s="73"/>
    </row>
    <row r="13" spans="3:21" ht="15" customHeight="1" x14ac:dyDescent="0.2">
      <c r="C13" s="23"/>
      <c r="D13" s="193"/>
      <c r="E13" s="194" t="s">
        <v>242</v>
      </c>
      <c r="F13" s="195"/>
      <c r="G13" s="195"/>
      <c r="H13" s="196"/>
      <c r="I13" s="657"/>
      <c r="J13" s="521">
        <v>1843.6079999999995</v>
      </c>
      <c r="K13" s="521">
        <v>1790.9030000000005</v>
      </c>
      <c r="L13" s="521">
        <v>1733.5680000000018</v>
      </c>
      <c r="M13" s="521">
        <v>1675.504000000001</v>
      </c>
      <c r="N13" s="521">
        <v>1561.462</v>
      </c>
      <c r="O13" s="521">
        <v>1458.7439999999995</v>
      </c>
      <c r="P13" s="521">
        <v>1373.4182999999998</v>
      </c>
      <c r="Q13" s="647">
        <v>1259.2501</v>
      </c>
      <c r="R13" s="647">
        <v>1175.3082000000002</v>
      </c>
      <c r="S13" s="647">
        <v>1174.7450999999992</v>
      </c>
      <c r="T13" s="645">
        <v>1181.6147999999996</v>
      </c>
      <c r="U13" s="73"/>
    </row>
    <row r="14" spans="3:21" ht="15" customHeight="1" thickBot="1" x14ac:dyDescent="0.25">
      <c r="C14" s="23"/>
      <c r="D14" s="658"/>
      <c r="E14" s="659"/>
      <c r="F14" s="660" t="s">
        <v>381</v>
      </c>
      <c r="G14" s="660"/>
      <c r="H14" s="661"/>
      <c r="I14" s="662"/>
      <c r="J14" s="522">
        <v>1373.6879999999999</v>
      </c>
      <c r="K14" s="522">
        <v>1348.0430000000001</v>
      </c>
      <c r="L14" s="522">
        <v>1308.0089999999993</v>
      </c>
      <c r="M14" s="522">
        <v>1262.4820000000007</v>
      </c>
      <c r="N14" s="522">
        <v>1174.855</v>
      </c>
      <c r="O14" s="522">
        <v>1095.5860000000002</v>
      </c>
      <c r="P14" s="522">
        <v>1025.8434000000007</v>
      </c>
      <c r="Q14" s="648">
        <v>920.91689999999994</v>
      </c>
      <c r="R14" s="648">
        <v>856.8472000000005</v>
      </c>
      <c r="S14" s="648">
        <v>862.25670000000002</v>
      </c>
      <c r="T14" s="646">
        <v>861.94819999999982</v>
      </c>
      <c r="U14" s="73"/>
    </row>
    <row r="15" spans="3:21" ht="13.5" x14ac:dyDescent="0.25">
      <c r="D15" s="74" t="s">
        <v>203</v>
      </c>
      <c r="E15" s="75"/>
      <c r="F15" s="75"/>
      <c r="G15" s="75"/>
      <c r="H15" s="75"/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65" t="s">
        <v>420</v>
      </c>
      <c r="U15" s="68" t="s">
        <v>204</v>
      </c>
    </row>
    <row r="16" spans="3:21" x14ac:dyDescent="0.2">
      <c r="D16" s="66" t="s">
        <v>13</v>
      </c>
      <c r="E16" s="746" t="s">
        <v>380</v>
      </c>
      <c r="F16" s="746"/>
      <c r="G16" s="746"/>
      <c r="H16" s="746"/>
      <c r="I16" s="746"/>
      <c r="J16" s="746"/>
      <c r="K16" s="746"/>
      <c r="L16" s="746"/>
      <c r="M16" s="746"/>
      <c r="N16" s="746"/>
      <c r="O16" s="746"/>
      <c r="P16" s="746"/>
      <c r="Q16" s="746"/>
      <c r="R16" s="746"/>
      <c r="S16" s="746"/>
      <c r="T16" s="746"/>
    </row>
  </sheetData>
  <mergeCells count="13">
    <mergeCell ref="E16:T16"/>
    <mergeCell ref="D7:I11"/>
    <mergeCell ref="T7:T10"/>
    <mergeCell ref="K7:K10"/>
    <mergeCell ref="M7:M10"/>
    <mergeCell ref="L7:L10"/>
    <mergeCell ref="N7:N10"/>
    <mergeCell ref="O7:O10"/>
    <mergeCell ref="J7:J10"/>
    <mergeCell ref="S7:S10"/>
    <mergeCell ref="R7:R10"/>
    <mergeCell ref="Q7:Q10"/>
    <mergeCell ref="P7:P10"/>
  </mergeCells>
  <phoneticPr fontId="0" type="noConversion"/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List45">
    <pageSetUpPr autoPageBreaks="0"/>
  </sheetPr>
  <dimension ref="C1:Z51"/>
  <sheetViews>
    <sheetView showGridLines="0" showOutlineSymbol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68" hidden="1" customWidth="1"/>
    <col min="3" max="3" width="1.7109375" style="68" customWidth="1"/>
    <col min="4" max="4" width="1.140625" style="68" customWidth="1"/>
    <col min="5" max="6" width="1.7109375" style="68" customWidth="1"/>
    <col min="7" max="7" width="15.7109375" style="68" customWidth="1"/>
    <col min="8" max="8" width="9.140625" style="68" customWidth="1"/>
    <col min="9" max="9" width="5.7109375" style="68" customWidth="1"/>
    <col min="10" max="20" width="8.140625" style="68" customWidth="1"/>
    <col min="21" max="43" width="1.7109375" style="68" customWidth="1"/>
    <col min="44" max="16384" width="9.140625" style="68"/>
  </cols>
  <sheetData>
    <row r="1" spans="3:20" hidden="1" x14ac:dyDescent="0.2"/>
    <row r="2" spans="3:20" hidden="1" x14ac:dyDescent="0.2"/>
    <row r="3" spans="3:20" ht="9" customHeight="1" x14ac:dyDescent="0.2">
      <c r="C3" s="67"/>
    </row>
    <row r="4" spans="3:20" s="69" customFormat="1" ht="15.75" x14ac:dyDescent="0.2">
      <c r="D4" s="15" t="s">
        <v>137</v>
      </c>
      <c r="E4" s="70"/>
      <c r="F4" s="70"/>
      <c r="G4" s="70"/>
      <c r="H4" s="15" t="s">
        <v>172</v>
      </c>
      <c r="I4" s="15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</row>
    <row r="5" spans="3:20" s="69" customFormat="1" ht="15.75" x14ac:dyDescent="0.2">
      <c r="D5" s="309" t="s">
        <v>539</v>
      </c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</row>
    <row r="6" spans="3:20" s="72" customFormat="1" ht="21" customHeight="1" thickBot="1" x14ac:dyDescent="0.25"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</row>
    <row r="7" spans="3:20" ht="6" customHeight="1" x14ac:dyDescent="0.2">
      <c r="C7" s="23"/>
      <c r="D7" s="766"/>
      <c r="E7" s="767"/>
      <c r="F7" s="767"/>
      <c r="G7" s="767"/>
      <c r="H7" s="767"/>
      <c r="I7" s="768"/>
      <c r="J7" s="757">
        <v>2012</v>
      </c>
      <c r="K7" s="757">
        <v>2013</v>
      </c>
      <c r="L7" s="757">
        <v>2014</v>
      </c>
      <c r="M7" s="757">
        <v>2015</v>
      </c>
      <c r="N7" s="757">
        <v>2016</v>
      </c>
      <c r="O7" s="757">
        <v>2017</v>
      </c>
      <c r="P7" s="757">
        <v>2018</v>
      </c>
      <c r="Q7" s="757">
        <v>2019</v>
      </c>
      <c r="R7" s="757">
        <v>2020</v>
      </c>
      <c r="S7" s="757">
        <v>2021</v>
      </c>
      <c r="T7" s="747">
        <v>2022</v>
      </c>
    </row>
    <row r="8" spans="3:20" ht="6" customHeight="1" x14ac:dyDescent="0.2">
      <c r="C8" s="23"/>
      <c r="D8" s="769"/>
      <c r="E8" s="770"/>
      <c r="F8" s="770"/>
      <c r="G8" s="770"/>
      <c r="H8" s="770"/>
      <c r="I8" s="771"/>
      <c r="J8" s="758"/>
      <c r="K8" s="758"/>
      <c r="L8" s="758"/>
      <c r="M8" s="758"/>
      <c r="N8" s="758"/>
      <c r="O8" s="758"/>
      <c r="P8" s="758"/>
      <c r="Q8" s="758"/>
      <c r="R8" s="758"/>
      <c r="S8" s="758"/>
      <c r="T8" s="748"/>
    </row>
    <row r="9" spans="3:20" ht="6" customHeight="1" x14ac:dyDescent="0.2">
      <c r="C9" s="23"/>
      <c r="D9" s="769"/>
      <c r="E9" s="770"/>
      <c r="F9" s="770"/>
      <c r="G9" s="770"/>
      <c r="H9" s="770"/>
      <c r="I9" s="771"/>
      <c r="J9" s="758"/>
      <c r="K9" s="758"/>
      <c r="L9" s="758"/>
      <c r="M9" s="758"/>
      <c r="N9" s="758"/>
      <c r="O9" s="758"/>
      <c r="P9" s="758"/>
      <c r="Q9" s="758"/>
      <c r="R9" s="758"/>
      <c r="S9" s="758"/>
      <c r="T9" s="748"/>
    </row>
    <row r="10" spans="3:20" ht="6" customHeight="1" x14ac:dyDescent="0.2">
      <c r="C10" s="23"/>
      <c r="D10" s="769"/>
      <c r="E10" s="770"/>
      <c r="F10" s="770"/>
      <c r="G10" s="770"/>
      <c r="H10" s="770"/>
      <c r="I10" s="771"/>
      <c r="J10" s="758"/>
      <c r="K10" s="758"/>
      <c r="L10" s="758"/>
      <c r="M10" s="758"/>
      <c r="N10" s="758"/>
      <c r="O10" s="758"/>
      <c r="P10" s="758"/>
      <c r="Q10" s="758"/>
      <c r="R10" s="758"/>
      <c r="S10" s="758"/>
      <c r="T10" s="748"/>
    </row>
    <row r="11" spans="3:20" ht="15" customHeight="1" thickBot="1" x14ac:dyDescent="0.25">
      <c r="C11" s="23"/>
      <c r="D11" s="772"/>
      <c r="E11" s="773"/>
      <c r="F11" s="773"/>
      <c r="G11" s="773"/>
      <c r="H11" s="773"/>
      <c r="I11" s="774"/>
      <c r="J11" s="343"/>
      <c r="K11" s="343"/>
      <c r="L11" s="343"/>
      <c r="M11" s="343"/>
      <c r="N11" s="343"/>
      <c r="O11" s="343"/>
      <c r="P11" s="18"/>
      <c r="Q11" s="18"/>
      <c r="R11" s="18"/>
      <c r="S11" s="18"/>
      <c r="T11" s="491"/>
    </row>
    <row r="12" spans="3:20" ht="15" customHeight="1" thickTop="1" thickBot="1" x14ac:dyDescent="0.25">
      <c r="C12" s="23"/>
      <c r="D12" s="191" t="s">
        <v>351</v>
      </c>
      <c r="E12" s="207"/>
      <c r="F12" s="207"/>
      <c r="G12" s="207"/>
      <c r="H12" s="207"/>
      <c r="I12" s="663"/>
      <c r="J12" s="409"/>
      <c r="K12" s="409"/>
      <c r="L12" s="409"/>
      <c r="M12" s="409"/>
      <c r="N12" s="409"/>
      <c r="O12" s="409"/>
      <c r="P12" s="398"/>
      <c r="Q12" s="398"/>
      <c r="R12" s="398"/>
      <c r="S12" s="398"/>
      <c r="T12" s="208"/>
    </row>
    <row r="13" spans="3:20" ht="15" customHeight="1" thickTop="1" thickBot="1" x14ac:dyDescent="0.25">
      <c r="C13" s="23"/>
      <c r="D13" s="191" t="s">
        <v>243</v>
      </c>
      <c r="E13" s="207"/>
      <c r="F13" s="207"/>
      <c r="G13" s="207"/>
      <c r="H13" s="207"/>
      <c r="I13" s="663"/>
      <c r="J13" s="410"/>
      <c r="K13" s="410"/>
      <c r="L13" s="410"/>
      <c r="M13" s="410"/>
      <c r="N13" s="410"/>
      <c r="O13" s="410"/>
      <c r="P13" s="399"/>
      <c r="Q13" s="399"/>
      <c r="R13" s="399"/>
      <c r="S13" s="399"/>
      <c r="T13" s="523"/>
    </row>
    <row r="14" spans="3:20" ht="15" customHeight="1" x14ac:dyDescent="0.2">
      <c r="C14" s="23"/>
      <c r="D14" s="193"/>
      <c r="E14" s="194" t="s">
        <v>242</v>
      </c>
      <c r="F14" s="195"/>
      <c r="G14" s="195"/>
      <c r="H14" s="196"/>
      <c r="I14" s="657"/>
      <c r="J14" s="210">
        <v>26834.658633143998</v>
      </c>
      <c r="K14" s="210">
        <v>27171.053652822065</v>
      </c>
      <c r="L14" s="210">
        <v>27597.92592502859</v>
      </c>
      <c r="M14" s="210">
        <v>27895.062072864821</v>
      </c>
      <c r="N14" s="210">
        <v>29263.195592762859</v>
      </c>
      <c r="O14" s="210">
        <v>31052.760456941058</v>
      </c>
      <c r="P14" s="209">
        <v>34163.300000000003</v>
      </c>
      <c r="Q14" s="209">
        <v>37881.437399396134</v>
      </c>
      <c r="R14" s="209">
        <v>42944.008076633298</v>
      </c>
      <c r="S14" s="209">
        <v>46262.380309850509</v>
      </c>
      <c r="T14" s="524">
        <v>48727.443368177192</v>
      </c>
    </row>
    <row r="15" spans="3:20" ht="15" customHeight="1" thickBot="1" x14ac:dyDescent="0.25">
      <c r="C15" s="23"/>
      <c r="D15" s="211"/>
      <c r="E15" s="573"/>
      <c r="F15" s="573" t="s">
        <v>381</v>
      </c>
      <c r="G15" s="573"/>
      <c r="H15" s="574"/>
      <c r="I15" s="212"/>
      <c r="J15" s="214">
        <v>29364.853348552697</v>
      </c>
      <c r="K15" s="214">
        <v>29568.413309763357</v>
      </c>
      <c r="L15" s="214">
        <v>30151.818463532509</v>
      </c>
      <c r="M15" s="214">
        <v>30524.818175625482</v>
      </c>
      <c r="N15" s="214">
        <v>31966.908398625095</v>
      </c>
      <c r="O15" s="214">
        <v>33959.632942248871</v>
      </c>
      <c r="P15" s="213">
        <v>37401.5</v>
      </c>
      <c r="Q15" s="213">
        <v>41734.303695950577</v>
      </c>
      <c r="R15" s="213">
        <v>47430.685424425697</v>
      </c>
      <c r="S15" s="213">
        <v>51398.296856763569</v>
      </c>
      <c r="T15" s="525">
        <v>54768.828432304115</v>
      </c>
    </row>
    <row r="16" spans="3:20" ht="15" customHeight="1" thickBot="1" x14ac:dyDescent="0.25">
      <c r="C16" s="23"/>
      <c r="D16" s="215" t="s">
        <v>33</v>
      </c>
      <c r="E16" s="216"/>
      <c r="F16" s="216"/>
      <c r="G16" s="216"/>
      <c r="H16" s="216"/>
      <c r="I16" s="664"/>
      <c r="J16" s="411"/>
      <c r="K16" s="411"/>
      <c r="L16" s="411"/>
      <c r="M16" s="411"/>
      <c r="N16" s="411"/>
      <c r="O16" s="411"/>
      <c r="P16" s="206"/>
      <c r="Q16" s="206"/>
      <c r="R16" s="206"/>
      <c r="S16" s="206"/>
      <c r="T16" s="526"/>
    </row>
    <row r="17" spans="3:26" ht="15" customHeight="1" x14ac:dyDescent="0.2">
      <c r="C17" s="23"/>
      <c r="D17" s="197"/>
      <c r="E17" s="194" t="s">
        <v>242</v>
      </c>
      <c r="F17" s="665"/>
      <c r="G17" s="665"/>
      <c r="H17" s="666"/>
      <c r="I17" s="472"/>
      <c r="J17" s="218">
        <v>27410.274395448414</v>
      </c>
      <c r="K17" s="218">
        <v>27362.591795389795</v>
      </c>
      <c r="L17" s="218">
        <v>27680.968831523161</v>
      </c>
      <c r="M17" s="218">
        <v>27895.062072864825</v>
      </c>
      <c r="N17" s="218">
        <v>29059.777152693998</v>
      </c>
      <c r="O17" s="218">
        <v>30119.06930838124</v>
      </c>
      <c r="P17" s="217">
        <v>32443.779677113012</v>
      </c>
      <c r="Q17" s="217">
        <v>34978.243212738809</v>
      </c>
      <c r="R17" s="217">
        <v>38411.456240280233</v>
      </c>
      <c r="S17" s="217">
        <v>40193.206177107306</v>
      </c>
      <c r="T17" s="527">
        <v>37425.071711349614</v>
      </c>
      <c r="X17" s="303"/>
      <c r="Y17" s="303"/>
      <c r="Z17" s="303"/>
    </row>
    <row r="18" spans="3:26" ht="15" customHeight="1" thickBot="1" x14ac:dyDescent="0.25">
      <c r="C18" s="23"/>
      <c r="D18" s="200"/>
      <c r="E18" s="201"/>
      <c r="F18" s="201" t="s">
        <v>381</v>
      </c>
      <c r="G18" s="201"/>
      <c r="H18" s="202"/>
      <c r="I18" s="203"/>
      <c r="J18" s="220">
        <v>29994.742950513479</v>
      </c>
      <c r="K18" s="220">
        <v>29776.851268643866</v>
      </c>
      <c r="L18" s="220">
        <v>30242.546101838023</v>
      </c>
      <c r="M18" s="220">
        <v>30524.818175625485</v>
      </c>
      <c r="N18" s="220">
        <v>31744.695529915687</v>
      </c>
      <c r="O18" s="220">
        <v>32938.538256303465</v>
      </c>
      <c r="P18" s="219">
        <v>35518.993352326688</v>
      </c>
      <c r="Q18" s="219">
        <v>38535.82982082232</v>
      </c>
      <c r="R18" s="219">
        <v>42424.584458341415</v>
      </c>
      <c r="S18" s="219">
        <v>44655.340448969218</v>
      </c>
      <c r="T18" s="528">
        <v>42065.152405763532</v>
      </c>
      <c r="X18" s="303"/>
      <c r="Y18" s="303"/>
      <c r="Z18" s="303"/>
    </row>
    <row r="19" spans="3:26" ht="13.5" thickBot="1" x14ac:dyDescent="0.25">
      <c r="C19" s="23"/>
      <c r="D19" s="215" t="s">
        <v>244</v>
      </c>
      <c r="E19" s="216"/>
      <c r="F19" s="216"/>
      <c r="G19" s="216"/>
      <c r="H19" s="216"/>
      <c r="I19" s="664"/>
      <c r="J19" s="411"/>
      <c r="K19" s="411"/>
      <c r="L19" s="411"/>
      <c r="M19" s="411"/>
      <c r="N19" s="411"/>
      <c r="O19" s="411"/>
      <c r="P19" s="206"/>
      <c r="Q19" s="206"/>
      <c r="R19" s="206"/>
      <c r="S19" s="206"/>
      <c r="T19" s="526"/>
      <c r="X19" s="303"/>
      <c r="Y19" s="303"/>
      <c r="Z19" s="303"/>
    </row>
    <row r="20" spans="3:26" x14ac:dyDescent="0.2">
      <c r="C20" s="23"/>
      <c r="D20" s="197"/>
      <c r="E20" s="665" t="s">
        <v>446</v>
      </c>
      <c r="F20" s="665"/>
      <c r="G20" s="665"/>
      <c r="H20" s="666"/>
      <c r="I20" s="472"/>
      <c r="J20" s="440">
        <v>97.9</v>
      </c>
      <c r="K20" s="440">
        <v>99.3</v>
      </c>
      <c r="L20" s="440">
        <v>99.7</v>
      </c>
      <c r="M20" s="440">
        <v>100</v>
      </c>
      <c r="N20" s="440">
        <v>100.7</v>
      </c>
      <c r="O20" s="440">
        <v>103.1</v>
      </c>
      <c r="P20" s="439">
        <v>105.3</v>
      </c>
      <c r="Q20" s="439">
        <v>108.3</v>
      </c>
      <c r="R20" s="439">
        <v>111.8</v>
      </c>
      <c r="S20" s="439">
        <v>115.1</v>
      </c>
      <c r="T20" s="529">
        <v>130.19999999999999</v>
      </c>
      <c r="X20" s="303"/>
      <c r="Y20" s="303"/>
      <c r="Z20" s="303"/>
    </row>
    <row r="21" spans="3:26" ht="13.5" thickBot="1" x14ac:dyDescent="0.25">
      <c r="C21" s="23"/>
      <c r="D21" s="200"/>
      <c r="E21" s="201" t="s">
        <v>245</v>
      </c>
      <c r="F21" s="201"/>
      <c r="G21" s="201"/>
      <c r="H21" s="202"/>
      <c r="I21" s="203"/>
      <c r="J21" s="442">
        <v>3.3000000000000002E-2</v>
      </c>
      <c r="K21" s="442">
        <v>1.4E-2</v>
      </c>
      <c r="L21" s="442">
        <v>4.0000000000000001E-3</v>
      </c>
      <c r="M21" s="442">
        <v>3.0000000000000001E-3</v>
      </c>
      <c r="N21" s="442">
        <v>7.0000000000000001E-3</v>
      </c>
      <c r="O21" s="442">
        <v>2.5000000000000001E-2</v>
      </c>
      <c r="P21" s="441">
        <v>2.1000000000000001E-2</v>
      </c>
      <c r="Q21" s="441">
        <v>2.8000000000000001E-2</v>
      </c>
      <c r="R21" s="441">
        <v>3.2000000000000001E-2</v>
      </c>
      <c r="S21" s="441">
        <v>3.7999999999999999E-2</v>
      </c>
      <c r="T21" s="530">
        <v>0.15100000000000002</v>
      </c>
    </row>
    <row r="22" spans="3:26" ht="13.5" x14ac:dyDescent="0.25">
      <c r="D22" s="74" t="s">
        <v>203</v>
      </c>
      <c r="E22" s="75"/>
      <c r="F22" s="75"/>
      <c r="G22" s="75"/>
      <c r="H22" s="75"/>
      <c r="I22" s="74"/>
      <c r="J22" s="74"/>
      <c r="K22" s="74"/>
      <c r="L22" s="74"/>
      <c r="M22" s="74"/>
      <c r="N22" s="74"/>
      <c r="O22" s="74"/>
      <c r="P22" s="74"/>
      <c r="Q22" s="74"/>
      <c r="R22" s="74"/>
      <c r="S22" s="74"/>
      <c r="T22" s="65" t="s">
        <v>421</v>
      </c>
    </row>
    <row r="23" spans="3:26" x14ac:dyDescent="0.2">
      <c r="D23" s="66" t="s">
        <v>13</v>
      </c>
      <c r="E23" s="746" t="s">
        <v>380</v>
      </c>
      <c r="F23" s="746"/>
      <c r="G23" s="746"/>
      <c r="H23" s="746"/>
      <c r="I23" s="746"/>
      <c r="J23" s="746"/>
      <c r="K23" s="746"/>
      <c r="L23" s="746"/>
      <c r="M23" s="746"/>
      <c r="N23" s="746"/>
      <c r="O23" s="746"/>
      <c r="P23" s="746"/>
      <c r="Q23" s="746"/>
      <c r="R23" s="746"/>
      <c r="S23" s="746"/>
      <c r="T23" s="746"/>
    </row>
    <row r="24" spans="3:26" x14ac:dyDescent="0.2">
      <c r="J24" s="318"/>
      <c r="K24" s="318"/>
      <c r="L24" s="318"/>
      <c r="M24" s="318"/>
      <c r="N24" s="318"/>
      <c r="O24" s="318"/>
      <c r="P24" s="318"/>
      <c r="Q24" s="318"/>
      <c r="R24" s="318"/>
      <c r="S24" s="318"/>
      <c r="T24" s="318"/>
    </row>
    <row r="25" spans="3:26" x14ac:dyDescent="0.2">
      <c r="J25" s="318"/>
      <c r="K25" s="318"/>
      <c r="L25" s="318"/>
      <c r="M25" s="318"/>
      <c r="N25" s="318"/>
      <c r="O25" s="318"/>
      <c r="P25" s="318"/>
      <c r="Q25" s="318"/>
      <c r="R25" s="318"/>
      <c r="S25" s="318"/>
      <c r="T25" s="318"/>
    </row>
    <row r="26" spans="3:26" x14ac:dyDescent="0.2">
      <c r="J26" s="315"/>
      <c r="K26" s="315"/>
      <c r="L26" s="315"/>
      <c r="M26" s="315"/>
      <c r="N26" s="315"/>
      <c r="O26" s="315"/>
      <c r="P26" s="315"/>
      <c r="Q26" s="315"/>
      <c r="R26" s="315"/>
      <c r="S26" s="315"/>
      <c r="T26" s="315"/>
    </row>
    <row r="27" spans="3:26" x14ac:dyDescent="0.2">
      <c r="J27" s="315"/>
      <c r="K27" s="315"/>
      <c r="L27" s="315"/>
      <c r="M27" s="315"/>
      <c r="N27" s="315"/>
      <c r="O27" s="315"/>
      <c r="P27" s="315"/>
      <c r="Q27" s="315"/>
      <c r="R27" s="315"/>
      <c r="S27" s="315"/>
      <c r="T27" s="315"/>
    </row>
    <row r="28" spans="3:26" x14ac:dyDescent="0.2">
      <c r="J28" s="315"/>
      <c r="K28" s="315"/>
      <c r="L28" s="315"/>
      <c r="M28" s="315"/>
      <c r="N28" s="315"/>
      <c r="O28" s="315"/>
      <c r="P28" s="315"/>
      <c r="Q28" s="315"/>
      <c r="R28" s="315"/>
      <c r="S28" s="315"/>
      <c r="T28" s="315"/>
    </row>
    <row r="29" spans="3:26" x14ac:dyDescent="0.2">
      <c r="T29" s="315"/>
    </row>
    <row r="35" spans="10:19" x14ac:dyDescent="0.2">
      <c r="J35" s="315"/>
      <c r="K35" s="315"/>
      <c r="L35" s="315"/>
      <c r="M35" s="315"/>
      <c r="N35" s="315"/>
      <c r="O35" s="315"/>
      <c r="P35" s="315"/>
      <c r="Q35" s="315"/>
      <c r="R35" s="315"/>
      <c r="S35" s="315"/>
    </row>
    <row r="36" spans="10:19" x14ac:dyDescent="0.2">
      <c r="J36" s="315"/>
      <c r="K36" s="315"/>
      <c r="L36" s="315"/>
      <c r="M36" s="315"/>
      <c r="N36" s="315"/>
      <c r="O36" s="315"/>
      <c r="P36" s="315"/>
      <c r="Q36" s="315"/>
      <c r="R36" s="315"/>
      <c r="S36" s="315"/>
    </row>
    <row r="38" spans="10:19" x14ac:dyDescent="0.2">
      <c r="J38" s="315"/>
      <c r="K38" s="315"/>
      <c r="L38" s="315"/>
      <c r="M38" s="315"/>
      <c r="N38" s="315"/>
      <c r="O38" s="315"/>
      <c r="P38" s="315"/>
      <c r="Q38" s="315"/>
      <c r="R38" s="315"/>
      <c r="S38" s="315"/>
    </row>
    <row r="39" spans="10:19" x14ac:dyDescent="0.2">
      <c r="J39" s="315"/>
      <c r="K39" s="315"/>
      <c r="L39" s="315"/>
      <c r="M39" s="315"/>
      <c r="N39" s="315"/>
      <c r="O39" s="315"/>
      <c r="P39" s="315"/>
      <c r="Q39" s="315"/>
      <c r="R39" s="315"/>
      <c r="S39" s="315"/>
    </row>
    <row r="41" spans="10:19" x14ac:dyDescent="0.2">
      <c r="J41" s="315"/>
      <c r="K41" s="315"/>
      <c r="L41" s="315"/>
      <c r="M41" s="315"/>
      <c r="N41" s="315"/>
      <c r="O41" s="315"/>
      <c r="P41" s="315"/>
      <c r="Q41" s="315"/>
      <c r="R41" s="315"/>
      <c r="S41" s="315"/>
    </row>
    <row r="42" spans="10:19" x14ac:dyDescent="0.2">
      <c r="J42" s="315"/>
      <c r="K42" s="315"/>
      <c r="L42" s="315"/>
      <c r="M42" s="315"/>
      <c r="N42" s="315"/>
      <c r="O42" s="315"/>
      <c r="P42" s="315"/>
      <c r="Q42" s="315"/>
      <c r="R42" s="315"/>
      <c r="S42" s="315"/>
    </row>
    <row r="44" spans="10:19" x14ac:dyDescent="0.2">
      <c r="J44" s="315"/>
      <c r="K44" s="315"/>
      <c r="L44" s="315"/>
      <c r="M44" s="315"/>
      <c r="N44" s="315"/>
      <c r="O44" s="315"/>
      <c r="P44" s="315"/>
      <c r="Q44" s="315"/>
      <c r="R44" s="315"/>
      <c r="S44" s="315"/>
    </row>
    <row r="45" spans="10:19" x14ac:dyDescent="0.2">
      <c r="J45" s="315"/>
      <c r="K45" s="315"/>
      <c r="L45" s="315"/>
      <c r="M45" s="315"/>
      <c r="N45" s="315"/>
      <c r="O45" s="315"/>
      <c r="P45" s="315"/>
      <c r="Q45" s="315"/>
      <c r="R45" s="315"/>
      <c r="S45" s="315"/>
    </row>
    <row r="47" spans="10:19" x14ac:dyDescent="0.2">
      <c r="J47" s="315"/>
      <c r="K47" s="315"/>
      <c r="L47" s="315"/>
      <c r="M47" s="315"/>
      <c r="N47" s="315"/>
      <c r="O47" s="315"/>
      <c r="P47" s="315"/>
      <c r="Q47" s="315"/>
      <c r="R47" s="315"/>
      <c r="S47" s="315"/>
    </row>
    <row r="48" spans="10:19" x14ac:dyDescent="0.2">
      <c r="J48" s="315"/>
      <c r="K48" s="315"/>
      <c r="L48" s="315"/>
      <c r="M48" s="315"/>
      <c r="N48" s="315"/>
      <c r="O48" s="315"/>
      <c r="P48" s="315"/>
      <c r="Q48" s="315"/>
      <c r="R48" s="315"/>
      <c r="S48" s="315"/>
    </row>
    <row r="49" spans="10:19" x14ac:dyDescent="0.2">
      <c r="J49" s="315"/>
      <c r="K49" s="315"/>
      <c r="L49" s="315"/>
      <c r="M49" s="315"/>
      <c r="N49" s="315"/>
      <c r="O49" s="315"/>
      <c r="P49" s="315"/>
      <c r="Q49" s="315"/>
      <c r="R49" s="315"/>
      <c r="S49" s="315"/>
    </row>
    <row r="50" spans="10:19" x14ac:dyDescent="0.2">
      <c r="J50" s="315"/>
      <c r="K50" s="315"/>
      <c r="L50" s="315"/>
      <c r="M50" s="315"/>
      <c r="N50" s="315"/>
      <c r="O50" s="315"/>
      <c r="P50" s="315"/>
      <c r="Q50" s="315"/>
      <c r="R50" s="315"/>
      <c r="S50" s="315"/>
    </row>
    <row r="51" spans="10:19" x14ac:dyDescent="0.2">
      <c r="J51" s="315"/>
      <c r="K51" s="315"/>
      <c r="L51" s="315"/>
      <c r="M51" s="315"/>
      <c r="N51" s="315"/>
      <c r="O51" s="315"/>
      <c r="P51" s="315"/>
      <c r="Q51" s="315"/>
      <c r="R51" s="315"/>
      <c r="S51" s="315"/>
    </row>
  </sheetData>
  <mergeCells count="13">
    <mergeCell ref="E23:T23"/>
    <mergeCell ref="D7:I11"/>
    <mergeCell ref="T7:T10"/>
    <mergeCell ref="K7:K10"/>
    <mergeCell ref="M7:M10"/>
    <mergeCell ref="L7:L10"/>
    <mergeCell ref="N7:N10"/>
    <mergeCell ref="O7:O10"/>
    <mergeCell ref="J7:J10"/>
    <mergeCell ref="S7:S10"/>
    <mergeCell ref="P7:P10"/>
    <mergeCell ref="Q7:Q10"/>
    <mergeCell ref="R7:R10"/>
  </mergeCells>
  <phoneticPr fontId="0" type="noConversion"/>
  <printOptions horizontalCentered="1"/>
  <pageMargins left="0.70866141732283472" right="0.34" top="0.70866141732283472" bottom="0.70866141732283472" header="0.51181102362204722" footer="0.51181102362204722"/>
  <pageSetup paperSize="9" scale="80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List12">
    <pageSetUpPr autoPageBreaks="0"/>
  </sheetPr>
  <dimension ref="C1:U66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303" hidden="1" customWidth="1"/>
    <col min="3" max="3" width="1.7109375" style="303" customWidth="1"/>
    <col min="4" max="4" width="1.140625" style="303" customWidth="1"/>
    <col min="5" max="5" width="2.140625" style="303" customWidth="1"/>
    <col min="6" max="6" width="1.7109375" style="303" customWidth="1"/>
    <col min="7" max="7" width="15.28515625" style="303" customWidth="1"/>
    <col min="8" max="8" width="12.7109375" style="303" customWidth="1"/>
    <col min="9" max="9" width="1.140625" style="303" customWidth="1"/>
    <col min="10" max="20" width="8.140625" style="303" customWidth="1"/>
    <col min="21" max="47" width="1.7109375" style="303" customWidth="1"/>
    <col min="48" max="16384" width="9.140625" style="303"/>
  </cols>
  <sheetData>
    <row r="1" spans="3:21" hidden="1" x14ac:dyDescent="0.2"/>
    <row r="2" spans="3:21" hidden="1" x14ac:dyDescent="0.2"/>
    <row r="3" spans="3:21" ht="9" customHeight="1" x14ac:dyDescent="0.2">
      <c r="C3" s="452"/>
    </row>
    <row r="4" spans="3:21" s="453" customFormat="1" ht="15.75" x14ac:dyDescent="0.2">
      <c r="D4" s="454" t="s">
        <v>470</v>
      </c>
      <c r="E4" s="454"/>
      <c r="F4" s="454"/>
      <c r="G4" s="454"/>
      <c r="H4" s="455" t="s">
        <v>472</v>
      </c>
      <c r="I4" s="456"/>
      <c r="J4" s="454"/>
      <c r="K4" s="454"/>
      <c r="L4" s="454"/>
      <c r="M4" s="454"/>
      <c r="N4" s="454"/>
      <c r="O4" s="454"/>
      <c r="P4" s="454"/>
      <c r="Q4" s="454"/>
      <c r="R4" s="454"/>
      <c r="S4" s="454"/>
      <c r="T4" s="454"/>
    </row>
    <row r="5" spans="3:21" s="453" customFormat="1" ht="15.75" x14ac:dyDescent="0.2">
      <c r="D5" s="457" t="s">
        <v>540</v>
      </c>
      <c r="E5" s="458"/>
      <c r="F5" s="458"/>
      <c r="G5" s="458"/>
      <c r="H5" s="458"/>
      <c r="I5" s="458"/>
      <c r="J5" s="458"/>
      <c r="K5" s="458"/>
      <c r="L5" s="458"/>
      <c r="M5" s="458"/>
      <c r="N5" s="458"/>
      <c r="O5" s="458"/>
      <c r="P5" s="458"/>
      <c r="Q5" s="458"/>
      <c r="R5" s="458"/>
      <c r="S5" s="458"/>
      <c r="T5" s="458"/>
    </row>
    <row r="6" spans="3:21" s="459" customFormat="1" ht="21" customHeight="1" thickBot="1" x14ac:dyDescent="0.25">
      <c r="D6" s="460"/>
      <c r="E6" s="461"/>
      <c r="F6" s="461"/>
      <c r="G6" s="461"/>
      <c r="H6" s="461"/>
      <c r="I6" s="462"/>
      <c r="J6" s="462"/>
      <c r="K6" s="462"/>
      <c r="L6" s="462"/>
      <c r="M6" s="462"/>
      <c r="N6" s="462"/>
      <c r="O6" s="462"/>
      <c r="P6" s="462"/>
      <c r="Q6" s="462"/>
      <c r="R6" s="462"/>
      <c r="S6" s="462"/>
      <c r="T6" s="463"/>
      <c r="U6" s="464" t="s">
        <v>204</v>
      </c>
    </row>
    <row r="7" spans="3:21" ht="6" customHeight="1" x14ac:dyDescent="0.2">
      <c r="C7" s="465"/>
      <c r="D7" s="822" t="s">
        <v>451</v>
      </c>
      <c r="E7" s="823"/>
      <c r="F7" s="823"/>
      <c r="G7" s="823"/>
      <c r="H7" s="823"/>
      <c r="I7" s="824"/>
      <c r="J7" s="757">
        <v>2012</v>
      </c>
      <c r="K7" s="757">
        <v>2013</v>
      </c>
      <c r="L7" s="757">
        <v>2014</v>
      </c>
      <c r="M7" s="757">
        <v>2015</v>
      </c>
      <c r="N7" s="757">
        <v>2016</v>
      </c>
      <c r="O7" s="757">
        <v>2017</v>
      </c>
      <c r="P7" s="757">
        <v>2018</v>
      </c>
      <c r="Q7" s="757">
        <v>2019</v>
      </c>
      <c r="R7" s="757">
        <v>2020</v>
      </c>
      <c r="S7" s="757">
        <v>2021</v>
      </c>
      <c r="T7" s="747">
        <v>2022</v>
      </c>
    </row>
    <row r="8" spans="3:21" ht="6" customHeight="1" x14ac:dyDescent="0.2">
      <c r="C8" s="465"/>
      <c r="D8" s="825"/>
      <c r="E8" s="826"/>
      <c r="F8" s="826"/>
      <c r="G8" s="826"/>
      <c r="H8" s="826"/>
      <c r="I8" s="827"/>
      <c r="J8" s="758"/>
      <c r="K8" s="758"/>
      <c r="L8" s="758"/>
      <c r="M8" s="758"/>
      <c r="N8" s="758"/>
      <c r="O8" s="758"/>
      <c r="P8" s="758"/>
      <c r="Q8" s="758"/>
      <c r="R8" s="758"/>
      <c r="S8" s="758"/>
      <c r="T8" s="748"/>
    </row>
    <row r="9" spans="3:21" ht="6" customHeight="1" x14ac:dyDescent="0.2">
      <c r="C9" s="465"/>
      <c r="D9" s="825"/>
      <c r="E9" s="826"/>
      <c r="F9" s="826"/>
      <c r="G9" s="826"/>
      <c r="H9" s="826"/>
      <c r="I9" s="827"/>
      <c r="J9" s="758"/>
      <c r="K9" s="758"/>
      <c r="L9" s="758"/>
      <c r="M9" s="758"/>
      <c r="N9" s="758"/>
      <c r="O9" s="758"/>
      <c r="P9" s="758"/>
      <c r="Q9" s="758"/>
      <c r="R9" s="758"/>
      <c r="S9" s="758"/>
      <c r="T9" s="748"/>
    </row>
    <row r="10" spans="3:21" ht="6" customHeight="1" x14ac:dyDescent="0.2">
      <c r="C10" s="465"/>
      <c r="D10" s="825"/>
      <c r="E10" s="826"/>
      <c r="F10" s="826"/>
      <c r="G10" s="826"/>
      <c r="H10" s="826"/>
      <c r="I10" s="827"/>
      <c r="J10" s="758"/>
      <c r="K10" s="758"/>
      <c r="L10" s="758"/>
      <c r="M10" s="758"/>
      <c r="N10" s="758"/>
      <c r="O10" s="758"/>
      <c r="P10" s="758"/>
      <c r="Q10" s="758"/>
      <c r="R10" s="758"/>
      <c r="S10" s="758"/>
      <c r="T10" s="748"/>
    </row>
    <row r="11" spans="3:21" ht="15" customHeight="1" thickBot="1" x14ac:dyDescent="0.25">
      <c r="C11" s="465"/>
      <c r="D11" s="828"/>
      <c r="E11" s="829"/>
      <c r="F11" s="829"/>
      <c r="G11" s="829"/>
      <c r="H11" s="829"/>
      <c r="I11" s="830"/>
      <c r="J11" s="466"/>
      <c r="K11" s="466"/>
      <c r="L11" s="466"/>
      <c r="M11" s="466"/>
      <c r="N11" s="466"/>
      <c r="O11" s="466"/>
      <c r="P11" s="536"/>
      <c r="Q11" s="536"/>
      <c r="R11" s="536"/>
      <c r="S11" s="536"/>
      <c r="T11" s="531"/>
    </row>
    <row r="12" spans="3:21" ht="14.25" thickTop="1" thickBot="1" x14ac:dyDescent="0.25">
      <c r="C12" s="467"/>
      <c r="D12" s="20" t="s">
        <v>452</v>
      </c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537"/>
      <c r="Q12" s="586"/>
      <c r="R12" s="586"/>
      <c r="S12" s="586"/>
      <c r="T12" s="468"/>
    </row>
    <row r="13" spans="3:21" ht="12.75" customHeight="1" x14ac:dyDescent="0.2">
      <c r="C13" s="467"/>
      <c r="D13" s="469"/>
      <c r="E13" s="195" t="s">
        <v>453</v>
      </c>
      <c r="F13" s="224"/>
      <c r="G13" s="224"/>
      <c r="H13" s="225"/>
      <c r="I13" s="226"/>
      <c r="J13" s="470">
        <v>3.9996710550907954E-3</v>
      </c>
      <c r="K13" s="470">
        <v>1.5692582834229407E-3</v>
      </c>
      <c r="L13" s="470">
        <v>1.5901873862193511E-3</v>
      </c>
      <c r="M13" s="470">
        <v>1.5719441316765202E-3</v>
      </c>
      <c r="N13" s="470">
        <v>1.1974679999705237E-3</v>
      </c>
      <c r="O13" s="470">
        <v>2.4075948674454873E-3</v>
      </c>
      <c r="P13" s="538">
        <v>2.0598410465500028E-3</v>
      </c>
      <c r="Q13" s="538">
        <v>1.2490755239743703E-3</v>
      </c>
      <c r="R13" s="538">
        <v>1.7418473205063215E-3</v>
      </c>
      <c r="S13" s="538">
        <v>1.4966364253533287E-3</v>
      </c>
      <c r="T13" s="532">
        <v>1.6898455094076145E-3</v>
      </c>
    </row>
    <row r="14" spans="3:21" ht="12.75" customHeight="1" x14ac:dyDescent="0.2">
      <c r="C14" s="467"/>
      <c r="D14" s="471"/>
      <c r="E14" s="198" t="s">
        <v>454</v>
      </c>
      <c r="F14" s="198"/>
      <c r="G14" s="198"/>
      <c r="H14" s="199"/>
      <c r="I14" s="472"/>
      <c r="J14" s="473">
        <v>6.2539404858915029E-2</v>
      </c>
      <c r="K14" s="473">
        <v>6.1102661940805457E-2</v>
      </c>
      <c r="L14" s="473">
        <v>4.224049482244735E-2</v>
      </c>
      <c r="M14" s="473">
        <v>3.5782569164053209E-2</v>
      </c>
      <c r="N14" s="473">
        <v>3.2316283845358368E-2</v>
      </c>
      <c r="O14" s="473">
        <v>3.9606759504983907E-2</v>
      </c>
      <c r="P14" s="539">
        <v>4.1118001145843429E-2</v>
      </c>
      <c r="Q14" s="539">
        <v>3.8221711033615734E-2</v>
      </c>
      <c r="R14" s="539">
        <v>2.8867189755499793E-2</v>
      </c>
      <c r="S14" s="539">
        <v>2.9688946491390467E-2</v>
      </c>
      <c r="T14" s="533">
        <v>3.1234489906614191E-2</v>
      </c>
    </row>
    <row r="15" spans="3:21" ht="12.75" customHeight="1" x14ac:dyDescent="0.2">
      <c r="C15" s="467"/>
      <c r="D15" s="471"/>
      <c r="E15" s="198" t="s">
        <v>455</v>
      </c>
      <c r="F15" s="198"/>
      <c r="G15" s="198"/>
      <c r="H15" s="199"/>
      <c r="I15" s="472"/>
      <c r="J15" s="473">
        <v>3.9921950344270754E-3</v>
      </c>
      <c r="K15" s="473">
        <v>4.2981718406974109E-3</v>
      </c>
      <c r="L15" s="473">
        <v>1.8674039612116132E-3</v>
      </c>
      <c r="M15" s="473">
        <v>4.340709363606754E-3</v>
      </c>
      <c r="N15" s="473">
        <v>3.199388861459707E-3</v>
      </c>
      <c r="O15" s="473">
        <v>2.7024644408573718E-3</v>
      </c>
      <c r="P15" s="539">
        <v>3.2132220741923545E-3</v>
      </c>
      <c r="Q15" s="539">
        <v>1.3835913496331488E-3</v>
      </c>
      <c r="R15" s="539">
        <v>2.3000083403370763E-3</v>
      </c>
      <c r="S15" s="539">
        <v>2.7402332901314557E-3</v>
      </c>
      <c r="T15" s="533">
        <v>2.8174333311396047E-3</v>
      </c>
    </row>
    <row r="16" spans="3:21" x14ac:dyDescent="0.2">
      <c r="C16" s="467"/>
      <c r="D16" s="221"/>
      <c r="E16" s="222" t="s">
        <v>456</v>
      </c>
      <c r="F16" s="222"/>
      <c r="G16" s="222"/>
      <c r="H16" s="223"/>
      <c r="I16" s="474"/>
      <c r="J16" s="475">
        <v>2.1184550554097733E-2</v>
      </c>
      <c r="K16" s="475">
        <v>2.0908371806758877E-2</v>
      </c>
      <c r="L16" s="475">
        <v>2.1418788338138421E-2</v>
      </c>
      <c r="M16" s="475">
        <v>2.034000437048103E-2</v>
      </c>
      <c r="N16" s="475">
        <v>2.0375378584113833E-2</v>
      </c>
      <c r="O16" s="475">
        <v>1.9315477004733114E-2</v>
      </c>
      <c r="P16" s="540">
        <v>2.0260518558810437E-2</v>
      </c>
      <c r="Q16" s="540">
        <v>2.084675021935686E-2</v>
      </c>
      <c r="R16" s="540">
        <v>1.9853210067428403E-2</v>
      </c>
      <c r="S16" s="540">
        <v>2.1702771091773116E-2</v>
      </c>
      <c r="T16" s="534">
        <v>2.5651854832807595E-2</v>
      </c>
    </row>
    <row r="17" spans="3:21" x14ac:dyDescent="0.2">
      <c r="C17" s="467"/>
      <c r="D17" s="221"/>
      <c r="E17" s="222" t="s">
        <v>457</v>
      </c>
      <c r="F17" s="222"/>
      <c r="G17" s="222"/>
      <c r="H17" s="223"/>
      <c r="I17" s="474"/>
      <c r="J17" s="475">
        <v>0.89630011737352444</v>
      </c>
      <c r="K17" s="475">
        <v>0.89891582870934095</v>
      </c>
      <c r="L17" s="475">
        <v>0.92116996361456294</v>
      </c>
      <c r="M17" s="475">
        <v>0.92425194215483764</v>
      </c>
      <c r="N17" s="475">
        <v>0.92895637286328725</v>
      </c>
      <c r="O17" s="475">
        <v>0.92059192786943056</v>
      </c>
      <c r="P17" s="540">
        <v>0.91661951883282777</v>
      </c>
      <c r="Q17" s="540">
        <v>0.92035061742123414</v>
      </c>
      <c r="R17" s="540">
        <v>0.92856501292752247</v>
      </c>
      <c r="S17" s="540">
        <v>0.92266555576127895</v>
      </c>
      <c r="T17" s="534">
        <v>0.91684116625886081</v>
      </c>
    </row>
    <row r="18" spans="3:21" ht="13.5" thickBot="1" x14ac:dyDescent="0.25">
      <c r="C18" s="467"/>
      <c r="D18" s="200"/>
      <c r="E18" s="201" t="s">
        <v>458</v>
      </c>
      <c r="F18" s="201"/>
      <c r="G18" s="201"/>
      <c r="H18" s="202"/>
      <c r="I18" s="203"/>
      <c r="J18" s="476">
        <v>1.1984061123944947E-2</v>
      </c>
      <c r="K18" s="476">
        <v>1.3205707418974408E-2</v>
      </c>
      <c r="L18" s="476">
        <v>1.1713161877420315E-2</v>
      </c>
      <c r="M18" s="476">
        <v>1.3712830815344794E-2</v>
      </c>
      <c r="N18" s="476">
        <v>1.3955107845810335E-2</v>
      </c>
      <c r="O18" s="476">
        <v>1.5375776312549589E-2</v>
      </c>
      <c r="P18" s="541">
        <v>1.6728898341775968E-2</v>
      </c>
      <c r="Q18" s="541">
        <v>1.7948254452185567E-2</v>
      </c>
      <c r="R18" s="541">
        <v>1.8672731588705888E-2</v>
      </c>
      <c r="S18" s="541">
        <v>2.1705856940072814E-2</v>
      </c>
      <c r="T18" s="535">
        <v>2.1765210161170077E-2</v>
      </c>
    </row>
    <row r="19" spans="3:21" ht="13.5" x14ac:dyDescent="0.25">
      <c r="D19" s="477"/>
      <c r="E19" s="478"/>
      <c r="F19" s="478"/>
      <c r="G19" s="478"/>
      <c r="H19" s="478"/>
      <c r="I19" s="477"/>
      <c r="J19" s="479"/>
      <c r="K19" s="479"/>
      <c r="L19" s="479"/>
      <c r="M19" s="479"/>
      <c r="N19" s="479"/>
      <c r="O19" s="479"/>
      <c r="P19" s="479"/>
      <c r="Q19" s="479"/>
      <c r="R19" s="479"/>
      <c r="S19" s="479"/>
      <c r="T19" s="479" t="s">
        <v>420</v>
      </c>
      <c r="U19" s="303" t="s">
        <v>204</v>
      </c>
    </row>
    <row r="20" spans="3:21" ht="11.25" customHeight="1" x14ac:dyDescent="0.2"/>
    <row r="66" spans="5:5" x14ac:dyDescent="0.2">
      <c r="E66" s="480"/>
    </row>
  </sheetData>
  <mergeCells count="12">
    <mergeCell ref="N7:N10"/>
    <mergeCell ref="T7:T10"/>
    <mergeCell ref="D7:I11"/>
    <mergeCell ref="J7:J10"/>
    <mergeCell ref="K7:K10"/>
    <mergeCell ref="L7:L10"/>
    <mergeCell ref="M7:M10"/>
    <mergeCell ref="O7:O10"/>
    <mergeCell ref="P7:P10"/>
    <mergeCell ref="Q7:Q10"/>
    <mergeCell ref="R7:R10"/>
    <mergeCell ref="S7:S10"/>
  </mergeCells>
  <conditionalFormatting sqref="D6">
    <cfRule type="cellIs" dxfId="65" priority="2" stopIfTrue="1" operator="equal">
      <formula>"   sem (do závorky) poznámku, proč vývojová řada nezačíná jako obvykle - nebo červenou buňku vymazat"</formula>
    </cfRule>
  </conditionalFormatting>
  <conditionalFormatting sqref="G4">
    <cfRule type="expression" dxfId="64" priority="3" stopIfTrue="1">
      <formula>#REF!=" ?"</formula>
    </cfRule>
  </conditionalFormatting>
  <conditionalFormatting sqref="G6">
    <cfRule type="expression" dxfId="63" priority="1" stopIfTrue="1">
      <formula>U6="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85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List28">
    <pageSetUpPr autoPageBreaks="0"/>
  </sheetPr>
  <dimension ref="C1:U66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303" hidden="1" customWidth="1"/>
    <col min="3" max="3" width="1.7109375" style="303" customWidth="1"/>
    <col min="4" max="4" width="0.85546875" style="303" customWidth="1"/>
    <col min="5" max="5" width="1.7109375" style="303" customWidth="1"/>
    <col min="6" max="6" width="2.5703125" style="303" customWidth="1"/>
    <col min="7" max="7" width="6.5703125" style="303" customWidth="1"/>
    <col min="8" max="8" width="4.7109375" style="303" customWidth="1"/>
    <col min="9" max="9" width="1.140625" style="303" customWidth="1"/>
    <col min="10" max="20" width="7.140625" style="303" customWidth="1"/>
    <col min="21" max="47" width="1.7109375" style="303" customWidth="1"/>
    <col min="48" max="16384" width="9.140625" style="303"/>
  </cols>
  <sheetData>
    <row r="1" spans="3:21" hidden="1" x14ac:dyDescent="0.2"/>
    <row r="2" spans="3:21" hidden="1" x14ac:dyDescent="0.2"/>
    <row r="3" spans="3:21" ht="9" customHeight="1" x14ac:dyDescent="0.2">
      <c r="C3" s="452"/>
    </row>
    <row r="4" spans="3:21" s="453" customFormat="1" ht="15.75" x14ac:dyDescent="0.2">
      <c r="D4" s="454" t="s">
        <v>471</v>
      </c>
      <c r="E4" s="454"/>
      <c r="F4" s="454"/>
      <c r="G4" s="454"/>
      <c r="H4" s="455" t="s">
        <v>472</v>
      </c>
      <c r="I4" s="456"/>
      <c r="J4" s="454"/>
      <c r="K4" s="454"/>
      <c r="L4" s="454"/>
      <c r="M4" s="454"/>
      <c r="N4" s="454"/>
      <c r="O4" s="454"/>
      <c r="P4" s="454"/>
      <c r="Q4" s="454"/>
      <c r="R4" s="454"/>
      <c r="S4" s="454"/>
      <c r="T4" s="454"/>
    </row>
    <row r="5" spans="3:21" s="453" customFormat="1" ht="15.75" x14ac:dyDescent="0.2">
      <c r="D5" s="457" t="s">
        <v>541</v>
      </c>
      <c r="E5" s="458"/>
      <c r="F5" s="458"/>
      <c r="G5" s="458"/>
      <c r="H5" s="458"/>
      <c r="I5" s="458"/>
      <c r="J5" s="458"/>
      <c r="K5" s="458"/>
      <c r="L5" s="458"/>
      <c r="M5" s="458"/>
      <c r="N5" s="458"/>
      <c r="O5" s="458"/>
      <c r="P5" s="458"/>
      <c r="Q5" s="458"/>
      <c r="R5" s="458"/>
      <c r="S5" s="458"/>
      <c r="T5" s="458"/>
    </row>
    <row r="6" spans="3:21" s="459" customFormat="1" ht="21" customHeight="1" thickBot="1" x14ac:dyDescent="0.25">
      <c r="D6" s="460"/>
      <c r="E6" s="461"/>
      <c r="F6" s="461"/>
      <c r="G6" s="461"/>
      <c r="H6" s="461"/>
      <c r="I6" s="462"/>
      <c r="J6" s="462"/>
      <c r="K6" s="462"/>
      <c r="L6" s="462"/>
      <c r="M6" s="462"/>
      <c r="N6" s="462"/>
      <c r="O6" s="462"/>
      <c r="P6" s="462"/>
      <c r="Q6" s="462"/>
      <c r="R6" s="462"/>
      <c r="S6" s="462"/>
      <c r="T6" s="463"/>
      <c r="U6" s="464" t="s">
        <v>204</v>
      </c>
    </row>
    <row r="7" spans="3:21" ht="6" customHeight="1" x14ac:dyDescent="0.2">
      <c r="C7" s="465"/>
      <c r="D7" s="822" t="s">
        <v>459</v>
      </c>
      <c r="E7" s="823"/>
      <c r="F7" s="823"/>
      <c r="G7" s="823"/>
      <c r="H7" s="823"/>
      <c r="I7" s="824"/>
      <c r="J7" s="757">
        <v>2012</v>
      </c>
      <c r="K7" s="757">
        <v>2013</v>
      </c>
      <c r="L7" s="757">
        <v>2014</v>
      </c>
      <c r="M7" s="757">
        <v>2015</v>
      </c>
      <c r="N7" s="757">
        <v>2016</v>
      </c>
      <c r="O7" s="757">
        <v>2017</v>
      </c>
      <c r="P7" s="757">
        <v>2018</v>
      </c>
      <c r="Q7" s="757">
        <v>2019</v>
      </c>
      <c r="R7" s="757">
        <v>2020</v>
      </c>
      <c r="S7" s="757">
        <v>2021</v>
      </c>
      <c r="T7" s="747">
        <v>2022</v>
      </c>
    </row>
    <row r="8" spans="3:21" ht="6" customHeight="1" x14ac:dyDescent="0.2">
      <c r="C8" s="465"/>
      <c r="D8" s="825"/>
      <c r="E8" s="826"/>
      <c r="F8" s="826"/>
      <c r="G8" s="826"/>
      <c r="H8" s="826"/>
      <c r="I8" s="827"/>
      <c r="J8" s="758"/>
      <c r="K8" s="758"/>
      <c r="L8" s="758"/>
      <c r="M8" s="758"/>
      <c r="N8" s="758"/>
      <c r="O8" s="758"/>
      <c r="P8" s="758"/>
      <c r="Q8" s="758"/>
      <c r="R8" s="758"/>
      <c r="S8" s="758"/>
      <c r="T8" s="748"/>
    </row>
    <row r="9" spans="3:21" ht="6" customHeight="1" x14ac:dyDescent="0.2">
      <c r="C9" s="465"/>
      <c r="D9" s="825"/>
      <c r="E9" s="826"/>
      <c r="F9" s="826"/>
      <c r="G9" s="826"/>
      <c r="H9" s="826"/>
      <c r="I9" s="827"/>
      <c r="J9" s="758"/>
      <c r="K9" s="758"/>
      <c r="L9" s="758"/>
      <c r="M9" s="758"/>
      <c r="N9" s="758"/>
      <c r="O9" s="758"/>
      <c r="P9" s="758"/>
      <c r="Q9" s="758"/>
      <c r="R9" s="758"/>
      <c r="S9" s="758"/>
      <c r="T9" s="748"/>
    </row>
    <row r="10" spans="3:21" ht="6" customHeight="1" x14ac:dyDescent="0.2">
      <c r="C10" s="465"/>
      <c r="D10" s="825"/>
      <c r="E10" s="826"/>
      <c r="F10" s="826"/>
      <c r="G10" s="826"/>
      <c r="H10" s="826"/>
      <c r="I10" s="827"/>
      <c r="J10" s="758"/>
      <c r="K10" s="758"/>
      <c r="L10" s="758"/>
      <c r="M10" s="758"/>
      <c r="N10" s="758"/>
      <c r="O10" s="758"/>
      <c r="P10" s="758"/>
      <c r="Q10" s="758"/>
      <c r="R10" s="758"/>
      <c r="S10" s="758"/>
      <c r="T10" s="748"/>
    </row>
    <row r="11" spans="3:21" ht="15" customHeight="1" thickBot="1" x14ac:dyDescent="0.25">
      <c r="C11" s="465"/>
      <c r="D11" s="828"/>
      <c r="E11" s="829"/>
      <c r="F11" s="829"/>
      <c r="G11" s="829"/>
      <c r="H11" s="829"/>
      <c r="I11" s="830"/>
      <c r="J11" s="466"/>
      <c r="K11" s="466"/>
      <c r="L11" s="466"/>
      <c r="M11" s="466"/>
      <c r="N11" s="466"/>
      <c r="O11" s="466"/>
      <c r="P11" s="536"/>
      <c r="Q11" s="536"/>
      <c r="R11" s="536"/>
      <c r="S11" s="536"/>
      <c r="T11" s="531"/>
    </row>
    <row r="12" spans="3:21" ht="14.25" thickTop="1" thickBot="1" x14ac:dyDescent="0.25">
      <c r="C12" s="467"/>
      <c r="D12" s="20" t="s">
        <v>452</v>
      </c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537"/>
      <c r="Q12" s="586"/>
      <c r="R12" s="586"/>
      <c r="S12" s="586"/>
      <c r="T12" s="468"/>
    </row>
    <row r="13" spans="3:21" ht="12.75" customHeight="1" x14ac:dyDescent="0.2">
      <c r="C13" s="467"/>
      <c r="D13" s="469"/>
      <c r="E13" s="195" t="s">
        <v>460</v>
      </c>
      <c r="F13" s="224"/>
      <c r="G13" s="224"/>
      <c r="H13" s="225"/>
      <c r="I13" s="226"/>
      <c r="J13" s="470">
        <v>1.8883749553341008E-3</v>
      </c>
      <c r="K13" s="470">
        <v>1.3602743670746782E-3</v>
      </c>
      <c r="L13" s="470">
        <v>1.6547735510711698E-3</v>
      </c>
      <c r="M13" s="470">
        <v>1.8288548162416558E-3</v>
      </c>
      <c r="N13" s="470">
        <v>1.7460817313288723E-3</v>
      </c>
      <c r="O13" s="470">
        <v>1.3950808237042428E-3</v>
      </c>
      <c r="P13" s="538">
        <v>1.8121712684038313E-3</v>
      </c>
      <c r="Q13" s="538">
        <v>1.8984737166221797E-3</v>
      </c>
      <c r="R13" s="538">
        <v>3.1009289986463438E-3</v>
      </c>
      <c r="S13" s="538">
        <v>3.651882597824882E-3</v>
      </c>
      <c r="T13" s="532">
        <v>5.846616783303657E-3</v>
      </c>
    </row>
    <row r="14" spans="3:21" ht="12.75" customHeight="1" x14ac:dyDescent="0.2">
      <c r="C14" s="467"/>
      <c r="D14" s="471"/>
      <c r="E14" s="198" t="s">
        <v>461</v>
      </c>
      <c r="F14" s="198"/>
      <c r="G14" s="198"/>
      <c r="H14" s="199"/>
      <c r="I14" s="472"/>
      <c r="J14" s="473">
        <v>6.7428137531266127E-2</v>
      </c>
      <c r="K14" s="473">
        <v>5.7783818727663534E-2</v>
      </c>
      <c r="L14" s="473">
        <v>4.5348082375538251E-2</v>
      </c>
      <c r="M14" s="473">
        <v>3.6749293693894833E-2</v>
      </c>
      <c r="N14" s="473">
        <v>3.3524769241514353E-2</v>
      </c>
      <c r="O14" s="473">
        <v>3.5089315500561068E-2</v>
      </c>
      <c r="P14" s="539">
        <v>3.5692317826701576E-2</v>
      </c>
      <c r="Q14" s="539">
        <v>3.6604746593390268E-2</v>
      </c>
      <c r="R14" s="539">
        <v>3.4721444412087542E-2</v>
      </c>
      <c r="S14" s="539">
        <v>4.0922023376975272E-2</v>
      </c>
      <c r="T14" s="533">
        <v>3.7225810688449393E-2</v>
      </c>
    </row>
    <row r="15" spans="3:21" ht="12.75" customHeight="1" x14ac:dyDescent="0.2">
      <c r="C15" s="467"/>
      <c r="D15" s="471"/>
      <c r="E15" s="198" t="s">
        <v>462</v>
      </c>
      <c r="F15" s="198"/>
      <c r="G15" s="198"/>
      <c r="H15" s="199"/>
      <c r="I15" s="472"/>
      <c r="J15" s="473">
        <v>9.7689284154524145E-2</v>
      </c>
      <c r="K15" s="473">
        <v>8.409571452587411E-2</v>
      </c>
      <c r="L15" s="473">
        <v>7.9884572713178864E-2</v>
      </c>
      <c r="M15" s="473">
        <v>7.6966286130273842E-2</v>
      </c>
      <c r="N15" s="473">
        <v>7.1247486561297271E-2</v>
      </c>
      <c r="O15" s="473">
        <v>6.3294210414581623E-2</v>
      </c>
      <c r="P15" s="539">
        <v>5.3804305083539158E-2</v>
      </c>
      <c r="Q15" s="539">
        <v>4.8346902413209401E-2</v>
      </c>
      <c r="R15" s="539">
        <v>4.6587538041582541E-2</v>
      </c>
      <c r="S15" s="539">
        <v>4.0340062322178558E-2</v>
      </c>
      <c r="T15" s="533">
        <v>4.6789919194053523E-2</v>
      </c>
    </row>
    <row r="16" spans="3:21" ht="12.75" customHeight="1" x14ac:dyDescent="0.2">
      <c r="C16" s="467"/>
      <c r="D16" s="471"/>
      <c r="E16" s="198" t="s">
        <v>463</v>
      </c>
      <c r="F16" s="198"/>
      <c r="G16" s="198"/>
      <c r="H16" s="199"/>
      <c r="I16" s="472"/>
      <c r="J16" s="473">
        <v>0.13173462500496289</v>
      </c>
      <c r="K16" s="473">
        <v>0.13994651178453679</v>
      </c>
      <c r="L16" s="473">
        <v>0.13172301094701019</v>
      </c>
      <c r="M16" s="473">
        <v>0.12486506257889905</v>
      </c>
      <c r="N16" s="473">
        <v>0.11728400356323206</v>
      </c>
      <c r="O16" s="473">
        <v>0.10626876535347102</v>
      </c>
      <c r="P16" s="539">
        <v>9.6011816264376562E-2</v>
      </c>
      <c r="Q16" s="539">
        <v>9.3479055999605237E-2</v>
      </c>
      <c r="R16" s="539">
        <v>8.8909298626822855E-2</v>
      </c>
      <c r="S16" s="539">
        <v>8.7161754381643253E-2</v>
      </c>
      <c r="T16" s="533">
        <v>8.6546484098520629E-2</v>
      </c>
    </row>
    <row r="17" spans="3:20" ht="12.75" customHeight="1" x14ac:dyDescent="0.2">
      <c r="C17" s="467"/>
      <c r="D17" s="471"/>
      <c r="E17" s="198" t="s">
        <v>464</v>
      </c>
      <c r="F17" s="198"/>
      <c r="G17" s="198"/>
      <c r="H17" s="199"/>
      <c r="I17" s="472"/>
      <c r="J17" s="473">
        <v>0.12688589351649662</v>
      </c>
      <c r="K17" s="473">
        <v>0.137186188946087</v>
      </c>
      <c r="L17" s="473">
        <v>0.14260504472139382</v>
      </c>
      <c r="M17" s="473">
        <v>0.14486549010340155</v>
      </c>
      <c r="N17" s="473">
        <v>0.15297513947210742</v>
      </c>
      <c r="O17" s="473">
        <v>0.16179904770569861</v>
      </c>
      <c r="P17" s="539">
        <v>0.16882693258664525</v>
      </c>
      <c r="Q17" s="539">
        <v>0.16107303012896965</v>
      </c>
      <c r="R17" s="539">
        <v>0.16032666958945491</v>
      </c>
      <c r="S17" s="539">
        <v>0.14808599475311301</v>
      </c>
      <c r="T17" s="533">
        <v>0.14514448440228719</v>
      </c>
    </row>
    <row r="18" spans="3:20" ht="12.75" customHeight="1" x14ac:dyDescent="0.2">
      <c r="C18" s="467"/>
      <c r="D18" s="471"/>
      <c r="E18" s="198" t="s">
        <v>465</v>
      </c>
      <c r="F18" s="198"/>
      <c r="G18" s="198"/>
      <c r="H18" s="199"/>
      <c r="I18" s="472"/>
      <c r="J18" s="473">
        <v>0.17762635486560524</v>
      </c>
      <c r="K18" s="473">
        <v>0.15725885358303693</v>
      </c>
      <c r="L18" s="473">
        <v>0.15318952288475912</v>
      </c>
      <c r="M18" s="473">
        <v>0.1545958290234509</v>
      </c>
      <c r="N18" s="473">
        <v>0.14573962184158323</v>
      </c>
      <c r="O18" s="473">
        <v>0.14709004336881693</v>
      </c>
      <c r="P18" s="539">
        <v>0.14950899235691642</v>
      </c>
      <c r="Q18" s="539">
        <v>0.156473865687523</v>
      </c>
      <c r="R18" s="539">
        <v>0.15664331636196069</v>
      </c>
      <c r="S18" s="539">
        <v>0.17607247108669682</v>
      </c>
      <c r="T18" s="533">
        <v>0.18018432877374885</v>
      </c>
    </row>
    <row r="19" spans="3:20" ht="12.75" customHeight="1" x14ac:dyDescent="0.2">
      <c r="C19" s="467"/>
      <c r="D19" s="471"/>
      <c r="E19" s="198" t="s">
        <v>466</v>
      </c>
      <c r="F19" s="198"/>
      <c r="G19" s="198"/>
      <c r="H19" s="199"/>
      <c r="I19" s="472"/>
      <c r="J19" s="473">
        <v>0.18471582562433</v>
      </c>
      <c r="K19" s="473">
        <v>0.19527494247338714</v>
      </c>
      <c r="L19" s="473">
        <v>0.19671158541880346</v>
      </c>
      <c r="M19" s="473">
        <v>0.1945325553970812</v>
      </c>
      <c r="N19" s="473">
        <v>0.19005027490065715</v>
      </c>
      <c r="O19" s="473">
        <v>0.17872198465411093</v>
      </c>
      <c r="P19" s="539">
        <v>0.16638260855019357</v>
      </c>
      <c r="Q19" s="539">
        <v>0.15604559047198871</v>
      </c>
      <c r="R19" s="539">
        <v>0.15532486151423905</v>
      </c>
      <c r="S19" s="539">
        <v>0.14636166570186354</v>
      </c>
      <c r="T19" s="533">
        <v>0.14204488840442672</v>
      </c>
    </row>
    <row r="20" spans="3:20" ht="12.75" customHeight="1" x14ac:dyDescent="0.2">
      <c r="C20" s="467"/>
      <c r="D20" s="221"/>
      <c r="E20" s="222" t="s">
        <v>467</v>
      </c>
      <c r="F20" s="222"/>
      <c r="G20" s="222"/>
      <c r="H20" s="223"/>
      <c r="I20" s="474"/>
      <c r="J20" s="475">
        <v>0.14412693055941556</v>
      </c>
      <c r="K20" s="475">
        <v>0.15477694947469017</v>
      </c>
      <c r="L20" s="475">
        <v>0.17039916781589931</v>
      </c>
      <c r="M20" s="475">
        <v>0.17905557462262056</v>
      </c>
      <c r="N20" s="475">
        <v>0.18827049685521494</v>
      </c>
      <c r="O20" s="475">
        <v>0.18712279744032997</v>
      </c>
      <c r="P20" s="540">
        <v>0.19260560209244504</v>
      </c>
      <c r="Q20" s="540">
        <v>0.19051215707140551</v>
      </c>
      <c r="R20" s="540">
        <v>0.1863341515007024</v>
      </c>
      <c r="S20" s="540">
        <v>0.18183973593132241</v>
      </c>
      <c r="T20" s="534">
        <v>0.1704409894253803</v>
      </c>
    </row>
    <row r="21" spans="3:20" x14ac:dyDescent="0.2">
      <c r="C21" s="467"/>
      <c r="D21" s="221"/>
      <c r="E21" s="222" t="s">
        <v>468</v>
      </c>
      <c r="F21" s="222"/>
      <c r="G21" s="222"/>
      <c r="H21" s="223"/>
      <c r="I21" s="474"/>
      <c r="J21" s="475">
        <v>5.6566879739548173E-2</v>
      </c>
      <c r="K21" s="475">
        <v>6.1244165801800872E-2</v>
      </c>
      <c r="L21" s="475">
        <v>6.6974302733078653E-2</v>
      </c>
      <c r="M21" s="475">
        <v>7.2489154534669267E-2</v>
      </c>
      <c r="N21" s="475">
        <v>8.0595456756601125E-2</v>
      </c>
      <c r="O21" s="475">
        <v>9.6290904679586342E-2</v>
      </c>
      <c r="P21" s="540">
        <v>0.10634430463098263</v>
      </c>
      <c r="Q21" s="540">
        <v>0.12468561722704458</v>
      </c>
      <c r="R21" s="540">
        <v>0.13243430926726552</v>
      </c>
      <c r="S21" s="540">
        <v>0.13642214038501804</v>
      </c>
      <c r="T21" s="534">
        <v>0.14166472034929842</v>
      </c>
    </row>
    <row r="22" spans="3:20" ht="13.5" thickBot="1" x14ac:dyDescent="0.25">
      <c r="C22" s="467"/>
      <c r="D22" s="200"/>
      <c r="E22" s="201" t="s">
        <v>469</v>
      </c>
      <c r="F22" s="201"/>
      <c r="G22" s="201"/>
      <c r="H22" s="202"/>
      <c r="I22" s="203"/>
      <c r="J22" s="476">
        <v>1.1337694048517092E-2</v>
      </c>
      <c r="K22" s="476">
        <v>1.1072580315848813E-2</v>
      </c>
      <c r="L22" s="476">
        <v>1.1509936839267139E-2</v>
      </c>
      <c r="M22" s="476">
        <v>1.4051899099467137E-2</v>
      </c>
      <c r="N22" s="476">
        <v>1.8566669076463677E-2</v>
      </c>
      <c r="O22" s="476">
        <v>2.301883359112001E-2</v>
      </c>
      <c r="P22" s="541">
        <v>2.9010949339795856E-2</v>
      </c>
      <c r="Q22" s="541">
        <v>3.0880560690241587E-2</v>
      </c>
      <c r="R22" s="541">
        <v>3.5617481687238189E-2</v>
      </c>
      <c r="S22" s="541">
        <v>3.9142269463364167E-2</v>
      </c>
      <c r="T22" s="535">
        <v>4.4111757880531205E-2</v>
      </c>
    </row>
    <row r="23" spans="3:20" ht="13.5" x14ac:dyDescent="0.25">
      <c r="D23" s="477"/>
      <c r="E23" s="478"/>
      <c r="F23" s="478"/>
      <c r="G23" s="478"/>
      <c r="H23" s="478"/>
      <c r="I23" s="477"/>
      <c r="J23" s="479"/>
      <c r="K23" s="479"/>
      <c r="L23" s="479"/>
      <c r="M23" s="479"/>
      <c r="N23" s="479"/>
      <c r="O23" s="479"/>
      <c r="P23" s="479"/>
      <c r="Q23" s="479"/>
      <c r="R23" s="479"/>
      <c r="S23" s="479"/>
      <c r="T23" s="479" t="s">
        <v>420</v>
      </c>
    </row>
    <row r="66" spans="5:5" x14ac:dyDescent="0.2">
      <c r="E66" s="480"/>
    </row>
  </sheetData>
  <mergeCells count="12">
    <mergeCell ref="N7:N10"/>
    <mergeCell ref="T7:T10"/>
    <mergeCell ref="D7:I11"/>
    <mergeCell ref="J7:J10"/>
    <mergeCell ref="K7:K10"/>
    <mergeCell ref="L7:L10"/>
    <mergeCell ref="M7:M10"/>
    <mergeCell ref="O7:O10"/>
    <mergeCell ref="P7:P10"/>
    <mergeCell ref="Q7:Q10"/>
    <mergeCell ref="R7:R10"/>
    <mergeCell ref="S7:S10"/>
  </mergeCells>
  <conditionalFormatting sqref="D6">
    <cfRule type="cellIs" dxfId="62" priority="2" stopIfTrue="1" operator="equal">
      <formula>"   sem (do závorky) poznámku, proč vývojová řada nezačíná jako obvykle - nebo červenou buňku vymazat"</formula>
    </cfRule>
  </conditionalFormatting>
  <conditionalFormatting sqref="G4">
    <cfRule type="expression" dxfId="61" priority="3" stopIfTrue="1">
      <formula>#REF!=" ?"</formula>
    </cfRule>
  </conditionalFormatting>
  <conditionalFormatting sqref="G6">
    <cfRule type="expression" dxfId="60" priority="1" stopIfTrue="1">
      <formula>U6="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List26">
    <pageSetUpPr autoPageBreaks="0"/>
  </sheetPr>
  <dimension ref="C1:U19"/>
  <sheetViews>
    <sheetView showGridLines="0" showOutlineSymbol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68" hidden="1" customWidth="1"/>
    <col min="3" max="3" width="1.7109375" style="68" customWidth="1"/>
    <col min="4" max="4" width="1.140625" style="68" customWidth="1"/>
    <col min="5" max="5" width="2.140625" style="68" customWidth="1"/>
    <col min="6" max="6" width="1.7109375" style="68" customWidth="1"/>
    <col min="7" max="7" width="15.28515625" style="68" customWidth="1"/>
    <col min="8" max="8" width="13.5703125" style="68" customWidth="1"/>
    <col min="9" max="9" width="1.140625" style="68" customWidth="1"/>
    <col min="10" max="20" width="7.140625" style="68" customWidth="1"/>
    <col min="21" max="44" width="1.7109375" style="68" customWidth="1"/>
    <col min="45" max="16384" width="9.140625" style="68"/>
  </cols>
  <sheetData>
    <row r="1" spans="3:21" hidden="1" x14ac:dyDescent="0.2"/>
    <row r="2" spans="3:21" hidden="1" x14ac:dyDescent="0.2"/>
    <row r="3" spans="3:21" ht="6" customHeight="1" x14ac:dyDescent="0.2"/>
    <row r="4" spans="3:21" s="69" customFormat="1" ht="19.5" customHeight="1" x14ac:dyDescent="0.2">
      <c r="D4" s="15" t="s">
        <v>307</v>
      </c>
      <c r="E4" s="70"/>
      <c r="F4" s="70"/>
      <c r="G4" s="70"/>
      <c r="H4" s="15" t="s">
        <v>173</v>
      </c>
      <c r="I4" s="15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</row>
    <row r="5" spans="3:21" s="69" customFormat="1" ht="19.5" customHeight="1" x14ac:dyDescent="0.2">
      <c r="D5" s="309" t="s">
        <v>539</v>
      </c>
      <c r="E5" s="70"/>
      <c r="F5" s="70"/>
      <c r="G5" s="70"/>
      <c r="H5" s="15"/>
      <c r="I5" s="15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</row>
    <row r="6" spans="3:21" s="72" customFormat="1" ht="12" customHeight="1" thickBot="1" x14ac:dyDescent="0.25">
      <c r="D6" s="310"/>
      <c r="E6" s="78"/>
      <c r="F6" s="78"/>
      <c r="G6" s="78"/>
      <c r="H6" s="78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6"/>
      <c r="U6" s="14" t="s">
        <v>204</v>
      </c>
    </row>
    <row r="7" spans="3:21" ht="6" customHeight="1" x14ac:dyDescent="0.2">
      <c r="C7" s="23"/>
      <c r="D7" s="766"/>
      <c r="E7" s="767"/>
      <c r="F7" s="767"/>
      <c r="G7" s="767"/>
      <c r="H7" s="767"/>
      <c r="I7" s="768"/>
      <c r="J7" s="757">
        <v>2012</v>
      </c>
      <c r="K7" s="757">
        <v>2013</v>
      </c>
      <c r="L7" s="757">
        <v>2014</v>
      </c>
      <c r="M7" s="757">
        <v>2015</v>
      </c>
      <c r="N7" s="757">
        <v>2016</v>
      </c>
      <c r="O7" s="757">
        <v>2017</v>
      </c>
      <c r="P7" s="757">
        <v>2018</v>
      </c>
      <c r="Q7" s="757">
        <v>2019</v>
      </c>
      <c r="R7" s="757">
        <v>2020</v>
      </c>
      <c r="S7" s="757">
        <v>2021</v>
      </c>
      <c r="T7" s="747">
        <v>2022</v>
      </c>
      <c r="U7" s="73"/>
    </row>
    <row r="8" spans="3:21" ht="6" customHeight="1" x14ac:dyDescent="0.2">
      <c r="C8" s="23"/>
      <c r="D8" s="769"/>
      <c r="E8" s="770"/>
      <c r="F8" s="770"/>
      <c r="G8" s="770"/>
      <c r="H8" s="770"/>
      <c r="I8" s="771"/>
      <c r="J8" s="758"/>
      <c r="K8" s="758"/>
      <c r="L8" s="758"/>
      <c r="M8" s="758"/>
      <c r="N8" s="758"/>
      <c r="O8" s="758"/>
      <c r="P8" s="758"/>
      <c r="Q8" s="758"/>
      <c r="R8" s="758"/>
      <c r="S8" s="758"/>
      <c r="T8" s="748"/>
      <c r="U8" s="73"/>
    </row>
    <row r="9" spans="3:21" ht="6" customHeight="1" x14ac:dyDescent="0.2">
      <c r="C9" s="23"/>
      <c r="D9" s="769"/>
      <c r="E9" s="770"/>
      <c r="F9" s="770"/>
      <c r="G9" s="770"/>
      <c r="H9" s="770"/>
      <c r="I9" s="771"/>
      <c r="J9" s="758"/>
      <c r="K9" s="758"/>
      <c r="L9" s="758"/>
      <c r="M9" s="758"/>
      <c r="N9" s="758"/>
      <c r="O9" s="758"/>
      <c r="P9" s="758"/>
      <c r="Q9" s="758"/>
      <c r="R9" s="758"/>
      <c r="S9" s="758"/>
      <c r="T9" s="748"/>
      <c r="U9" s="73"/>
    </row>
    <row r="10" spans="3:21" ht="6" customHeight="1" x14ac:dyDescent="0.2">
      <c r="C10" s="23"/>
      <c r="D10" s="769"/>
      <c r="E10" s="770"/>
      <c r="F10" s="770"/>
      <c r="G10" s="770"/>
      <c r="H10" s="770"/>
      <c r="I10" s="771"/>
      <c r="J10" s="758"/>
      <c r="K10" s="758"/>
      <c r="L10" s="758"/>
      <c r="M10" s="758"/>
      <c r="N10" s="758"/>
      <c r="O10" s="758"/>
      <c r="P10" s="758"/>
      <c r="Q10" s="758"/>
      <c r="R10" s="758"/>
      <c r="S10" s="758"/>
      <c r="T10" s="748"/>
      <c r="U10" s="73"/>
    </row>
    <row r="11" spans="3:21" ht="15" customHeight="1" thickBot="1" x14ac:dyDescent="0.25">
      <c r="C11" s="23"/>
      <c r="D11" s="772"/>
      <c r="E11" s="773"/>
      <c r="F11" s="773"/>
      <c r="G11" s="773"/>
      <c r="H11" s="773"/>
      <c r="I11" s="774"/>
      <c r="J11" s="343"/>
      <c r="K11" s="343"/>
      <c r="L11" s="343"/>
      <c r="M11" s="343"/>
      <c r="N11" s="343"/>
      <c r="O11" s="343"/>
      <c r="P11" s="18"/>
      <c r="Q11" s="18"/>
      <c r="R11" s="18"/>
      <c r="S11" s="18"/>
      <c r="T11" s="491"/>
      <c r="U11" s="73"/>
    </row>
    <row r="12" spans="3:21" ht="15.75" thickTop="1" x14ac:dyDescent="0.2">
      <c r="C12" s="23"/>
      <c r="D12" s="150" t="s">
        <v>481</v>
      </c>
      <c r="E12" s="151"/>
      <c r="F12" s="151"/>
      <c r="G12" s="151"/>
      <c r="H12" s="152"/>
      <c r="I12" s="153"/>
      <c r="J12" s="386">
        <v>70</v>
      </c>
      <c r="K12" s="386">
        <v>69</v>
      </c>
      <c r="L12" s="386">
        <v>69</v>
      </c>
      <c r="M12" s="386">
        <v>67</v>
      </c>
      <c r="N12" s="386">
        <v>63</v>
      </c>
      <c r="O12" s="386">
        <v>62</v>
      </c>
      <c r="P12" s="154">
        <v>62</v>
      </c>
      <c r="Q12" s="154">
        <v>58</v>
      </c>
      <c r="R12" s="154">
        <v>57</v>
      </c>
      <c r="S12" s="154">
        <v>58</v>
      </c>
      <c r="T12" s="542">
        <v>54</v>
      </c>
      <c r="U12" s="73"/>
    </row>
    <row r="13" spans="3:21" x14ac:dyDescent="0.2">
      <c r="C13" s="23"/>
      <c r="D13" s="30"/>
      <c r="E13" s="59" t="s">
        <v>103</v>
      </c>
      <c r="F13" s="59"/>
      <c r="G13" s="59"/>
      <c r="H13" s="120"/>
      <c r="I13" s="121"/>
      <c r="J13" s="387">
        <v>44</v>
      </c>
      <c r="K13" s="387">
        <v>43</v>
      </c>
      <c r="L13" s="387">
        <v>43</v>
      </c>
      <c r="M13" s="387">
        <v>41</v>
      </c>
      <c r="N13" s="387">
        <v>37</v>
      </c>
      <c r="O13" s="387">
        <v>36</v>
      </c>
      <c r="P13" s="171">
        <v>36</v>
      </c>
      <c r="Q13" s="171">
        <v>32</v>
      </c>
      <c r="R13" s="171">
        <v>31</v>
      </c>
      <c r="S13" s="171">
        <v>32</v>
      </c>
      <c r="T13" s="543">
        <v>28</v>
      </c>
      <c r="U13" s="73"/>
    </row>
    <row r="14" spans="3:21" ht="12.75" customHeight="1" thickBot="1" x14ac:dyDescent="0.25">
      <c r="C14" s="23"/>
      <c r="D14" s="136" t="s">
        <v>104</v>
      </c>
      <c r="E14" s="308"/>
      <c r="F14" s="137"/>
      <c r="G14" s="138"/>
      <c r="H14" s="138"/>
      <c r="I14" s="139"/>
      <c r="J14" s="357">
        <v>2</v>
      </c>
      <c r="K14" s="357">
        <v>2</v>
      </c>
      <c r="L14" s="357">
        <v>2</v>
      </c>
      <c r="M14" s="357">
        <v>2</v>
      </c>
      <c r="N14" s="357">
        <v>2</v>
      </c>
      <c r="O14" s="357">
        <v>2</v>
      </c>
      <c r="P14" s="140">
        <v>2</v>
      </c>
      <c r="Q14" s="140">
        <v>2</v>
      </c>
      <c r="R14" s="140">
        <v>2</v>
      </c>
      <c r="S14" s="140">
        <v>2</v>
      </c>
      <c r="T14" s="502">
        <v>2</v>
      </c>
      <c r="U14" s="73"/>
    </row>
    <row r="15" spans="3:21" ht="13.5" x14ac:dyDescent="0.25">
      <c r="D15" s="74" t="s">
        <v>203</v>
      </c>
      <c r="E15" s="75"/>
      <c r="F15" s="75"/>
      <c r="G15" s="75"/>
      <c r="H15" s="75"/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65" t="s">
        <v>420</v>
      </c>
      <c r="U15" s="68" t="s">
        <v>204</v>
      </c>
    </row>
    <row r="16" spans="3:21" ht="12" customHeight="1" x14ac:dyDescent="0.2">
      <c r="D16" s="66" t="s">
        <v>13</v>
      </c>
      <c r="E16" s="746" t="s">
        <v>25</v>
      </c>
      <c r="F16" s="746"/>
      <c r="G16" s="746"/>
      <c r="H16" s="746"/>
      <c r="I16" s="746"/>
      <c r="J16" s="746"/>
      <c r="K16" s="746"/>
      <c r="L16" s="746"/>
      <c r="M16" s="746"/>
      <c r="N16" s="746"/>
      <c r="O16" s="746"/>
      <c r="P16" s="746"/>
      <c r="Q16" s="746"/>
      <c r="R16" s="746"/>
      <c r="S16" s="746"/>
      <c r="T16" s="746"/>
    </row>
    <row r="17" spans="4:20" ht="12" customHeight="1" x14ac:dyDescent="0.2">
      <c r="D17" s="66" t="s">
        <v>14</v>
      </c>
      <c r="E17" s="746" t="s">
        <v>513</v>
      </c>
      <c r="F17" s="746"/>
      <c r="G17" s="746"/>
      <c r="H17" s="746"/>
      <c r="I17" s="746"/>
      <c r="J17" s="746"/>
      <c r="K17" s="746"/>
      <c r="L17" s="746"/>
      <c r="M17" s="746"/>
      <c r="N17" s="746"/>
      <c r="O17" s="746"/>
      <c r="P17" s="746"/>
      <c r="Q17" s="746"/>
      <c r="R17" s="746"/>
      <c r="S17" s="746"/>
      <c r="T17" s="746"/>
    </row>
    <row r="19" spans="4:20" x14ac:dyDescent="0.2">
      <c r="J19" s="316"/>
      <c r="K19" s="316"/>
      <c r="L19" s="316"/>
      <c r="M19" s="316"/>
      <c r="N19" s="316"/>
      <c r="O19" s="316"/>
      <c r="P19" s="316"/>
      <c r="Q19" s="316"/>
      <c r="R19" s="316"/>
      <c r="S19" s="316"/>
    </row>
  </sheetData>
  <mergeCells count="14">
    <mergeCell ref="S7:S10"/>
    <mergeCell ref="R7:R10"/>
    <mergeCell ref="E17:T17"/>
    <mergeCell ref="D7:I11"/>
    <mergeCell ref="E16:T16"/>
    <mergeCell ref="T7:T10"/>
    <mergeCell ref="M7:M10"/>
    <mergeCell ref="L7:L10"/>
    <mergeCell ref="K7:K10"/>
    <mergeCell ref="Q7:Q10"/>
    <mergeCell ref="J7:J10"/>
    <mergeCell ref="N7:N10"/>
    <mergeCell ref="P7:P10"/>
    <mergeCell ref="O7:O10"/>
  </mergeCells>
  <phoneticPr fontId="0" type="noConversion"/>
  <conditionalFormatting sqref="D6">
    <cfRule type="cellIs" dxfId="59" priority="2" stopIfTrue="1" operator="equal">
      <formula>"   sem (do závorky) poznámku, proč vývojová řada nezačíná jako obvykle - nebo červenou buňku vymazat"</formula>
    </cfRule>
  </conditionalFormatting>
  <conditionalFormatting sqref="G6">
    <cfRule type="expression" dxfId="58" priority="1" stopIfTrue="1">
      <formula>U6="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List27">
    <pageSetUpPr autoPageBreaks="0"/>
  </sheetPr>
  <dimension ref="C1:U64"/>
  <sheetViews>
    <sheetView showGridLines="0" showOutlineSymbol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68" hidden="1" customWidth="1"/>
    <col min="3" max="3" width="1.7109375" style="68" customWidth="1"/>
    <col min="4" max="4" width="1.140625" style="68" customWidth="1"/>
    <col min="5" max="6" width="2.140625" style="68" customWidth="1"/>
    <col min="7" max="7" width="14.7109375" style="68" customWidth="1"/>
    <col min="8" max="8" width="20.28515625" style="68" customWidth="1"/>
    <col min="9" max="9" width="1.140625" style="68" customWidth="1"/>
    <col min="10" max="20" width="8.140625" style="68" customWidth="1"/>
    <col min="21" max="44" width="1.7109375" style="68" customWidth="1"/>
    <col min="45" max="16384" width="9.140625" style="68"/>
  </cols>
  <sheetData>
    <row r="1" spans="3:21" hidden="1" x14ac:dyDescent="0.2"/>
    <row r="2" spans="3:21" hidden="1" x14ac:dyDescent="0.2"/>
    <row r="3" spans="3:21" ht="9" customHeight="1" x14ac:dyDescent="0.2">
      <c r="C3" s="67"/>
    </row>
    <row r="4" spans="3:21" s="69" customFormat="1" ht="15.75" x14ac:dyDescent="0.2">
      <c r="D4" s="15" t="s">
        <v>308</v>
      </c>
      <c r="E4" s="70"/>
      <c r="F4" s="70"/>
      <c r="G4" s="70"/>
      <c r="H4" s="15" t="s">
        <v>496</v>
      </c>
      <c r="I4" s="15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</row>
    <row r="5" spans="3:21" s="69" customFormat="1" ht="15.75" x14ac:dyDescent="0.2">
      <c r="D5" s="94" t="s">
        <v>542</v>
      </c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</row>
    <row r="6" spans="3:21" s="72" customFormat="1" ht="12" customHeight="1" thickBot="1" x14ac:dyDescent="0.25">
      <c r="D6" s="16"/>
      <c r="E6" s="78"/>
      <c r="F6" s="78"/>
      <c r="G6" s="78"/>
      <c r="H6" s="78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6"/>
      <c r="U6" s="14" t="s">
        <v>204</v>
      </c>
    </row>
    <row r="7" spans="3:21" ht="6" customHeight="1" x14ac:dyDescent="0.2">
      <c r="C7" s="23"/>
      <c r="D7" s="766" t="s">
        <v>411</v>
      </c>
      <c r="E7" s="767"/>
      <c r="F7" s="767"/>
      <c r="G7" s="767"/>
      <c r="H7" s="767"/>
      <c r="I7" s="768"/>
      <c r="J7" s="757">
        <v>2012</v>
      </c>
      <c r="K7" s="757">
        <v>2013</v>
      </c>
      <c r="L7" s="757">
        <v>2014</v>
      </c>
      <c r="M7" s="757">
        <v>2015</v>
      </c>
      <c r="N7" s="757">
        <v>2016</v>
      </c>
      <c r="O7" s="757">
        <v>2017</v>
      </c>
      <c r="P7" s="757">
        <v>2018</v>
      </c>
      <c r="Q7" s="757">
        <v>2019</v>
      </c>
      <c r="R7" s="757">
        <v>2020</v>
      </c>
      <c r="S7" s="757">
        <v>2021</v>
      </c>
      <c r="T7" s="747">
        <v>2022</v>
      </c>
      <c r="U7" s="73"/>
    </row>
    <row r="8" spans="3:21" ht="6" customHeight="1" x14ac:dyDescent="0.2">
      <c r="C8" s="23"/>
      <c r="D8" s="769"/>
      <c r="E8" s="770"/>
      <c r="F8" s="770"/>
      <c r="G8" s="770"/>
      <c r="H8" s="770"/>
      <c r="I8" s="771"/>
      <c r="J8" s="758"/>
      <c r="K8" s="758"/>
      <c r="L8" s="758"/>
      <c r="M8" s="758"/>
      <c r="N8" s="758"/>
      <c r="O8" s="758"/>
      <c r="P8" s="758"/>
      <c r="Q8" s="758"/>
      <c r="R8" s="758"/>
      <c r="S8" s="758"/>
      <c r="T8" s="748"/>
      <c r="U8" s="73"/>
    </row>
    <row r="9" spans="3:21" ht="6" customHeight="1" x14ac:dyDescent="0.2">
      <c r="C9" s="23"/>
      <c r="D9" s="769"/>
      <c r="E9" s="770"/>
      <c r="F9" s="770"/>
      <c r="G9" s="770"/>
      <c r="H9" s="770"/>
      <c r="I9" s="771"/>
      <c r="J9" s="758"/>
      <c r="K9" s="758"/>
      <c r="L9" s="758"/>
      <c r="M9" s="758"/>
      <c r="N9" s="758"/>
      <c r="O9" s="758"/>
      <c r="P9" s="758"/>
      <c r="Q9" s="758"/>
      <c r="R9" s="758"/>
      <c r="S9" s="758"/>
      <c r="T9" s="748"/>
      <c r="U9" s="73"/>
    </row>
    <row r="10" spans="3:21" ht="6" customHeight="1" x14ac:dyDescent="0.2">
      <c r="C10" s="23"/>
      <c r="D10" s="769"/>
      <c r="E10" s="770"/>
      <c r="F10" s="770"/>
      <c r="G10" s="770"/>
      <c r="H10" s="770"/>
      <c r="I10" s="771"/>
      <c r="J10" s="758"/>
      <c r="K10" s="758"/>
      <c r="L10" s="758"/>
      <c r="M10" s="758"/>
      <c r="N10" s="758"/>
      <c r="O10" s="758"/>
      <c r="P10" s="758"/>
      <c r="Q10" s="758"/>
      <c r="R10" s="758"/>
      <c r="S10" s="758"/>
      <c r="T10" s="748"/>
      <c r="U10" s="73"/>
    </row>
    <row r="11" spans="3:21" ht="18.600000000000001" customHeight="1" thickBot="1" x14ac:dyDescent="0.25">
      <c r="C11" s="23"/>
      <c r="D11" s="772"/>
      <c r="E11" s="773"/>
      <c r="F11" s="773"/>
      <c r="G11" s="773"/>
      <c r="H11" s="773"/>
      <c r="I11" s="774"/>
      <c r="J11" s="343"/>
      <c r="K11" s="343"/>
      <c r="L11" s="343"/>
      <c r="M11" s="343"/>
      <c r="N11" s="343"/>
      <c r="O11" s="343"/>
      <c r="P11" s="18"/>
      <c r="Q11" s="18"/>
      <c r="R11" s="18"/>
      <c r="S11" s="18"/>
      <c r="T11" s="491"/>
      <c r="U11" s="73"/>
    </row>
    <row r="12" spans="3:21" ht="14.25" thickTop="1" thickBot="1" x14ac:dyDescent="0.25">
      <c r="C12" s="23"/>
      <c r="D12" s="20" t="s">
        <v>26</v>
      </c>
      <c r="E12" s="21"/>
      <c r="F12" s="21"/>
      <c r="G12" s="21"/>
      <c r="H12" s="21"/>
      <c r="I12" s="21"/>
      <c r="J12" s="347"/>
      <c r="K12" s="347"/>
      <c r="L12" s="347"/>
      <c r="M12" s="347"/>
      <c r="N12" s="347"/>
      <c r="O12" s="347"/>
      <c r="P12" s="22"/>
      <c r="Q12" s="22"/>
      <c r="R12" s="22"/>
      <c r="S12" s="22"/>
      <c r="T12" s="492"/>
      <c r="U12" s="73"/>
    </row>
    <row r="13" spans="3:21" ht="13.5" thickBot="1" x14ac:dyDescent="0.25">
      <c r="C13" s="23"/>
      <c r="D13" s="156"/>
      <c r="E13" s="157" t="s">
        <v>16</v>
      </c>
      <c r="F13" s="157"/>
      <c r="G13" s="157"/>
      <c r="H13" s="158"/>
      <c r="I13" s="159"/>
      <c r="J13" s="375">
        <v>380891</v>
      </c>
      <c r="K13" s="375">
        <v>367768</v>
      </c>
      <c r="L13" s="375">
        <v>346799</v>
      </c>
      <c r="M13" s="247">
        <v>326423</v>
      </c>
      <c r="N13" s="375">
        <v>311045</v>
      </c>
      <c r="O13" s="375">
        <v>298663</v>
      </c>
      <c r="P13" s="247">
        <v>289649</v>
      </c>
      <c r="Q13" s="247">
        <v>288577</v>
      </c>
      <c r="R13" s="247">
        <v>298986</v>
      </c>
      <c r="S13" s="247">
        <v>303633</v>
      </c>
      <c r="T13" s="544">
        <v>304518</v>
      </c>
      <c r="U13" s="73"/>
    </row>
    <row r="14" spans="3:21" x14ac:dyDescent="0.2">
      <c r="C14" s="23"/>
      <c r="D14" s="96"/>
      <c r="E14" s="187" t="s">
        <v>107</v>
      </c>
      <c r="F14" s="97"/>
      <c r="G14" s="97"/>
      <c r="H14" s="98"/>
      <c r="I14" s="117"/>
      <c r="J14" s="382">
        <v>281660</v>
      </c>
      <c r="K14" s="382">
        <v>277074</v>
      </c>
      <c r="L14" s="382">
        <v>263530</v>
      </c>
      <c r="M14" s="269">
        <v>249264</v>
      </c>
      <c r="N14" s="382">
        <v>236683</v>
      </c>
      <c r="O14" s="382">
        <v>227389</v>
      </c>
      <c r="P14" s="269">
        <v>222277</v>
      </c>
      <c r="Q14" s="269">
        <v>224667</v>
      </c>
      <c r="R14" s="269">
        <v>235512</v>
      </c>
      <c r="S14" s="269">
        <v>241550</v>
      </c>
      <c r="T14" s="545">
        <v>246332</v>
      </c>
      <c r="U14" s="73"/>
    </row>
    <row r="15" spans="3:21" x14ac:dyDescent="0.2">
      <c r="C15" s="23"/>
      <c r="D15" s="53"/>
      <c r="E15" s="54"/>
      <c r="F15" s="145" t="s">
        <v>108</v>
      </c>
      <c r="G15" s="54"/>
      <c r="H15" s="55"/>
      <c r="I15" s="56"/>
      <c r="J15" s="383">
        <v>174803</v>
      </c>
      <c r="K15" s="383">
        <v>170535</v>
      </c>
      <c r="L15" s="383">
        <v>159144</v>
      </c>
      <c r="M15" s="267">
        <v>147922</v>
      </c>
      <c r="N15" s="383">
        <v>138365</v>
      </c>
      <c r="O15" s="383">
        <v>132748</v>
      </c>
      <c r="P15" s="267">
        <v>130653</v>
      </c>
      <c r="Q15" s="267">
        <v>134336</v>
      </c>
      <c r="R15" s="267">
        <v>142342</v>
      </c>
      <c r="S15" s="267">
        <v>146399</v>
      </c>
      <c r="T15" s="546">
        <v>150515</v>
      </c>
      <c r="U15" s="73"/>
    </row>
    <row r="16" spans="3:21" x14ac:dyDescent="0.2">
      <c r="C16" s="23"/>
      <c r="D16" s="248"/>
      <c r="E16" s="239"/>
      <c r="F16" s="31" t="s">
        <v>109</v>
      </c>
      <c r="G16" s="239"/>
      <c r="H16" s="249"/>
      <c r="I16" s="250"/>
      <c r="J16" s="378">
        <v>32454</v>
      </c>
      <c r="K16" s="378">
        <v>31483</v>
      </c>
      <c r="L16" s="378">
        <v>30649</v>
      </c>
      <c r="M16" s="264">
        <v>30045</v>
      </c>
      <c r="N16" s="378">
        <v>29516</v>
      </c>
      <c r="O16" s="378">
        <v>29135</v>
      </c>
      <c r="P16" s="264">
        <v>29004</v>
      </c>
      <c r="Q16" s="264">
        <v>29200</v>
      </c>
      <c r="R16" s="264">
        <v>30117</v>
      </c>
      <c r="S16" s="264">
        <v>30788</v>
      </c>
      <c r="T16" s="547">
        <v>31431</v>
      </c>
      <c r="U16" s="73"/>
    </row>
    <row r="17" spans="3:21" x14ac:dyDescent="0.2">
      <c r="C17" s="23"/>
      <c r="D17" s="248"/>
      <c r="E17" s="239"/>
      <c r="F17" s="31" t="s">
        <v>110</v>
      </c>
      <c r="G17" s="239"/>
      <c r="H17" s="249"/>
      <c r="I17" s="250"/>
      <c r="J17" s="378">
        <v>64011</v>
      </c>
      <c r="K17" s="378">
        <v>64182</v>
      </c>
      <c r="L17" s="378">
        <v>62710</v>
      </c>
      <c r="M17" s="264">
        <v>60237</v>
      </c>
      <c r="N17" s="378">
        <v>57999</v>
      </c>
      <c r="O17" s="378">
        <v>54549</v>
      </c>
      <c r="P17" s="264">
        <v>51239</v>
      </c>
      <c r="Q17" s="264">
        <v>49096</v>
      </c>
      <c r="R17" s="264">
        <v>49729</v>
      </c>
      <c r="S17" s="264">
        <v>50696</v>
      </c>
      <c r="T17" s="547">
        <v>50911</v>
      </c>
      <c r="U17" s="73"/>
    </row>
    <row r="18" spans="3:21" x14ac:dyDescent="0.2">
      <c r="C18" s="23"/>
      <c r="D18" s="255"/>
      <c r="E18" s="256"/>
      <c r="F18" s="59" t="s">
        <v>111</v>
      </c>
      <c r="G18" s="256"/>
      <c r="H18" s="257"/>
      <c r="I18" s="258"/>
      <c r="J18" s="384">
        <v>12669</v>
      </c>
      <c r="K18" s="384">
        <v>12935</v>
      </c>
      <c r="L18" s="384">
        <v>12868</v>
      </c>
      <c r="M18" s="268">
        <v>12665</v>
      </c>
      <c r="N18" s="384">
        <v>12307</v>
      </c>
      <c r="O18" s="384">
        <v>12268</v>
      </c>
      <c r="P18" s="268">
        <v>12569</v>
      </c>
      <c r="Q18" s="268">
        <v>13197</v>
      </c>
      <c r="R18" s="268">
        <v>14631</v>
      </c>
      <c r="S18" s="268">
        <v>14974</v>
      </c>
      <c r="T18" s="548">
        <v>14794</v>
      </c>
      <c r="U18" s="73"/>
    </row>
    <row r="19" spans="3:21" x14ac:dyDescent="0.2">
      <c r="C19" s="23"/>
      <c r="D19" s="259"/>
      <c r="E19" s="122" t="s">
        <v>112</v>
      </c>
      <c r="F19" s="260"/>
      <c r="G19" s="260"/>
      <c r="H19" s="261"/>
      <c r="I19" s="262"/>
      <c r="J19" s="385">
        <v>102757</v>
      </c>
      <c r="K19" s="385">
        <v>93953</v>
      </c>
      <c r="L19" s="385">
        <v>86142</v>
      </c>
      <c r="M19" s="271">
        <v>79806</v>
      </c>
      <c r="N19" s="385">
        <v>76838</v>
      </c>
      <c r="O19" s="385">
        <v>73491</v>
      </c>
      <c r="P19" s="271">
        <v>69313</v>
      </c>
      <c r="Q19" s="271">
        <v>65904</v>
      </c>
      <c r="R19" s="271">
        <v>65701</v>
      </c>
      <c r="S19" s="271">
        <v>64287</v>
      </c>
      <c r="T19" s="549">
        <v>60276</v>
      </c>
      <c r="U19" s="73"/>
    </row>
    <row r="20" spans="3:21" ht="12.75" customHeight="1" x14ac:dyDescent="0.2">
      <c r="C20" s="23"/>
      <c r="D20" s="144"/>
      <c r="E20" s="295"/>
      <c r="F20" s="145" t="s">
        <v>108</v>
      </c>
      <c r="G20" s="145"/>
      <c r="H20" s="146"/>
      <c r="I20" s="147"/>
      <c r="J20" s="383">
        <v>61892</v>
      </c>
      <c r="K20" s="383">
        <v>55288</v>
      </c>
      <c r="L20" s="383">
        <v>49166</v>
      </c>
      <c r="M20" s="267">
        <v>45382</v>
      </c>
      <c r="N20" s="383">
        <v>42328</v>
      </c>
      <c r="O20" s="383">
        <v>40206</v>
      </c>
      <c r="P20" s="267">
        <v>37987</v>
      </c>
      <c r="Q20" s="267">
        <v>36399</v>
      </c>
      <c r="R20" s="267">
        <v>37018</v>
      </c>
      <c r="S20" s="267">
        <v>36571</v>
      </c>
      <c r="T20" s="546">
        <v>34235</v>
      </c>
      <c r="U20" s="73"/>
    </row>
    <row r="21" spans="3:21" x14ac:dyDescent="0.2">
      <c r="C21" s="23"/>
      <c r="D21" s="135"/>
      <c r="E21" s="296"/>
      <c r="F21" s="31" t="s">
        <v>109</v>
      </c>
      <c r="G21" s="31"/>
      <c r="H21" s="32"/>
      <c r="I21" s="33"/>
      <c r="J21" s="378">
        <v>2053</v>
      </c>
      <c r="K21" s="378">
        <v>1713</v>
      </c>
      <c r="L21" s="378">
        <v>1924</v>
      </c>
      <c r="M21" s="264">
        <v>1734</v>
      </c>
      <c r="N21" s="378">
        <v>1701</v>
      </c>
      <c r="O21" s="378">
        <v>1674</v>
      </c>
      <c r="P21" s="264">
        <v>1727</v>
      </c>
      <c r="Q21" s="264">
        <v>1663</v>
      </c>
      <c r="R21" s="264">
        <v>1697</v>
      </c>
      <c r="S21" s="264">
        <v>1724</v>
      </c>
      <c r="T21" s="547">
        <v>1807</v>
      </c>
      <c r="U21" s="73"/>
    </row>
    <row r="22" spans="3:21" ht="12.75" customHeight="1" x14ac:dyDescent="0.2">
      <c r="C22" s="23"/>
      <c r="D22" s="135"/>
      <c r="E22" s="296"/>
      <c r="F22" s="31" t="s">
        <v>110</v>
      </c>
      <c r="G22" s="31"/>
      <c r="H22" s="32"/>
      <c r="I22" s="33"/>
      <c r="J22" s="378">
        <v>26884</v>
      </c>
      <c r="K22" s="378">
        <v>25292</v>
      </c>
      <c r="L22" s="378">
        <v>23868</v>
      </c>
      <c r="M22" s="264">
        <v>21645</v>
      </c>
      <c r="N22" s="378">
        <v>22072</v>
      </c>
      <c r="O22" s="378">
        <v>21859</v>
      </c>
      <c r="P22" s="264">
        <v>20947</v>
      </c>
      <c r="Q22" s="264">
        <v>20266</v>
      </c>
      <c r="R22" s="264">
        <v>20190</v>
      </c>
      <c r="S22" s="264">
        <v>19771</v>
      </c>
      <c r="T22" s="547">
        <v>18630</v>
      </c>
      <c r="U22" s="73"/>
    </row>
    <row r="23" spans="3:21" ht="13.5" thickBot="1" x14ac:dyDescent="0.25">
      <c r="C23" s="23"/>
      <c r="D23" s="91"/>
      <c r="E23" s="297"/>
      <c r="F23" s="59" t="s">
        <v>111</v>
      </c>
      <c r="G23" s="37"/>
      <c r="H23" s="38"/>
      <c r="I23" s="39"/>
      <c r="J23" s="384">
        <v>12175</v>
      </c>
      <c r="K23" s="384">
        <v>11835</v>
      </c>
      <c r="L23" s="384">
        <v>11381</v>
      </c>
      <c r="M23" s="268">
        <v>11238</v>
      </c>
      <c r="N23" s="384">
        <v>10915</v>
      </c>
      <c r="O23" s="384">
        <v>9904</v>
      </c>
      <c r="P23" s="268">
        <v>8815</v>
      </c>
      <c r="Q23" s="268">
        <v>7711</v>
      </c>
      <c r="R23" s="268">
        <v>7017</v>
      </c>
      <c r="S23" s="268">
        <v>6403</v>
      </c>
      <c r="T23" s="548">
        <v>5748</v>
      </c>
      <c r="U23" s="73"/>
    </row>
    <row r="24" spans="3:21" ht="13.5" thickBot="1" x14ac:dyDescent="0.25">
      <c r="C24" s="23"/>
      <c r="D24" s="42" t="s">
        <v>105</v>
      </c>
      <c r="E24" s="43"/>
      <c r="F24" s="43"/>
      <c r="G24" s="43"/>
      <c r="H24" s="43"/>
      <c r="I24" s="43"/>
      <c r="J24" s="381"/>
      <c r="K24" s="381"/>
      <c r="L24" s="381"/>
      <c r="M24" s="45"/>
      <c r="N24" s="381"/>
      <c r="O24" s="381"/>
      <c r="P24" s="45"/>
      <c r="Q24" s="45"/>
      <c r="R24" s="45"/>
      <c r="S24" s="45"/>
      <c r="T24" s="95"/>
      <c r="U24" s="73"/>
    </row>
    <row r="25" spans="3:21" ht="13.5" thickBot="1" x14ac:dyDescent="0.25">
      <c r="C25" s="23"/>
      <c r="D25" s="156"/>
      <c r="E25" s="157" t="s">
        <v>16</v>
      </c>
      <c r="F25" s="157"/>
      <c r="G25" s="157"/>
      <c r="H25" s="158"/>
      <c r="I25" s="159"/>
      <c r="J25" s="375">
        <v>341488</v>
      </c>
      <c r="K25" s="375">
        <v>327466</v>
      </c>
      <c r="L25" s="247">
        <v>305928</v>
      </c>
      <c r="M25" s="375">
        <v>284430</v>
      </c>
      <c r="N25" s="375">
        <v>267624</v>
      </c>
      <c r="O25" s="247">
        <v>255031</v>
      </c>
      <c r="P25" s="247">
        <v>245015</v>
      </c>
      <c r="Q25" s="247">
        <v>242292</v>
      </c>
      <c r="R25" s="247">
        <v>249141</v>
      </c>
      <c r="S25" s="247">
        <v>251897</v>
      </c>
      <c r="T25" s="544">
        <v>249767</v>
      </c>
      <c r="U25" s="73"/>
    </row>
    <row r="26" spans="3:21" x14ac:dyDescent="0.2">
      <c r="C26" s="23"/>
      <c r="D26" s="96"/>
      <c r="E26" s="187" t="s">
        <v>107</v>
      </c>
      <c r="F26" s="97"/>
      <c r="G26" s="97"/>
      <c r="H26" s="98"/>
      <c r="I26" s="117"/>
      <c r="J26" s="382">
        <v>249264</v>
      </c>
      <c r="K26" s="382">
        <v>242699</v>
      </c>
      <c r="L26" s="269">
        <v>227669</v>
      </c>
      <c r="M26" s="382">
        <v>211872</v>
      </c>
      <c r="N26" s="382">
        <v>197879</v>
      </c>
      <c r="O26" s="269">
        <v>188340</v>
      </c>
      <c r="P26" s="269">
        <v>182175</v>
      </c>
      <c r="Q26" s="269">
        <v>182742</v>
      </c>
      <c r="R26" s="269">
        <v>190102</v>
      </c>
      <c r="S26" s="269">
        <v>194113</v>
      </c>
      <c r="T26" s="550">
        <v>195713</v>
      </c>
      <c r="U26" s="73"/>
    </row>
    <row r="27" spans="3:21" x14ac:dyDescent="0.2">
      <c r="C27" s="23"/>
      <c r="D27" s="53"/>
      <c r="E27" s="54"/>
      <c r="F27" s="145" t="s">
        <v>108</v>
      </c>
      <c r="G27" s="54"/>
      <c r="H27" s="55"/>
      <c r="I27" s="56"/>
      <c r="J27" s="383">
        <v>157313</v>
      </c>
      <c r="K27" s="383">
        <v>151977</v>
      </c>
      <c r="L27" s="267">
        <v>139732</v>
      </c>
      <c r="M27" s="383">
        <v>127922</v>
      </c>
      <c r="N27" s="383">
        <v>118033</v>
      </c>
      <c r="O27" s="267">
        <v>112767</v>
      </c>
      <c r="P27" s="267">
        <v>110561</v>
      </c>
      <c r="Q27" s="267">
        <v>113298</v>
      </c>
      <c r="R27" s="267">
        <v>119087</v>
      </c>
      <c r="S27" s="267">
        <v>121850</v>
      </c>
      <c r="T27" s="551">
        <v>123584</v>
      </c>
      <c r="U27" s="73"/>
    </row>
    <row r="28" spans="3:21" x14ac:dyDescent="0.2">
      <c r="C28" s="23"/>
      <c r="D28" s="248"/>
      <c r="E28" s="239"/>
      <c r="F28" s="31" t="s">
        <v>109</v>
      </c>
      <c r="G28" s="239"/>
      <c r="H28" s="249"/>
      <c r="I28" s="250"/>
      <c r="J28" s="378">
        <v>25869</v>
      </c>
      <c r="K28" s="378">
        <v>24731</v>
      </c>
      <c r="L28" s="264">
        <v>23772</v>
      </c>
      <c r="M28" s="378">
        <v>22867</v>
      </c>
      <c r="N28" s="378">
        <v>21947</v>
      </c>
      <c r="O28" s="264">
        <v>21735</v>
      </c>
      <c r="P28" s="264">
        <v>21602</v>
      </c>
      <c r="Q28" s="264">
        <v>21790</v>
      </c>
      <c r="R28" s="264">
        <v>22361</v>
      </c>
      <c r="S28" s="264">
        <v>23071</v>
      </c>
      <c r="T28" s="547">
        <v>23509</v>
      </c>
      <c r="U28" s="73"/>
    </row>
    <row r="29" spans="3:21" x14ac:dyDescent="0.2">
      <c r="C29" s="23"/>
      <c r="D29" s="248"/>
      <c r="E29" s="239"/>
      <c r="F29" s="31" t="s">
        <v>110</v>
      </c>
      <c r="G29" s="239"/>
      <c r="H29" s="249"/>
      <c r="I29" s="250"/>
      <c r="J29" s="378">
        <v>57344</v>
      </c>
      <c r="K29" s="378">
        <v>56976</v>
      </c>
      <c r="L29" s="264">
        <v>55143</v>
      </c>
      <c r="M29" s="378">
        <v>52168</v>
      </c>
      <c r="N29" s="378">
        <v>49358</v>
      </c>
      <c r="O29" s="264">
        <v>45356</v>
      </c>
      <c r="P29" s="264">
        <v>41415</v>
      </c>
      <c r="Q29" s="264">
        <v>38836</v>
      </c>
      <c r="R29" s="264">
        <v>39178</v>
      </c>
      <c r="S29" s="264">
        <v>39760</v>
      </c>
      <c r="T29" s="547">
        <v>39492</v>
      </c>
      <c r="U29" s="73"/>
    </row>
    <row r="30" spans="3:21" x14ac:dyDescent="0.2">
      <c r="C30" s="23"/>
      <c r="D30" s="255"/>
      <c r="E30" s="256"/>
      <c r="F30" s="59" t="s">
        <v>111</v>
      </c>
      <c r="G30" s="256"/>
      <c r="H30" s="257"/>
      <c r="I30" s="258"/>
      <c r="J30" s="384">
        <v>10794</v>
      </c>
      <c r="K30" s="384">
        <v>10860</v>
      </c>
      <c r="L30" s="268">
        <v>10695</v>
      </c>
      <c r="M30" s="384">
        <v>10361</v>
      </c>
      <c r="N30" s="384">
        <v>9893</v>
      </c>
      <c r="O30" s="268">
        <v>9660</v>
      </c>
      <c r="P30" s="268">
        <v>9685</v>
      </c>
      <c r="Q30" s="268">
        <v>9876</v>
      </c>
      <c r="R30" s="268">
        <v>10656</v>
      </c>
      <c r="S30" s="268">
        <v>10634</v>
      </c>
      <c r="T30" s="552">
        <v>10315</v>
      </c>
      <c r="U30" s="73"/>
    </row>
    <row r="31" spans="3:21" ht="12.75" customHeight="1" x14ac:dyDescent="0.2">
      <c r="C31" s="23"/>
      <c r="D31" s="259"/>
      <c r="E31" s="122" t="s">
        <v>112</v>
      </c>
      <c r="F31" s="260"/>
      <c r="G31" s="260"/>
      <c r="H31" s="261"/>
      <c r="I31" s="262"/>
      <c r="J31" s="385">
        <v>95575</v>
      </c>
      <c r="K31" s="385">
        <v>87859</v>
      </c>
      <c r="L31" s="271">
        <v>80974</v>
      </c>
      <c r="M31" s="385">
        <v>75052</v>
      </c>
      <c r="N31" s="385">
        <v>72052</v>
      </c>
      <c r="O31" s="271">
        <v>68758</v>
      </c>
      <c r="P31" s="271">
        <v>64665</v>
      </c>
      <c r="Q31" s="271">
        <v>61417</v>
      </c>
      <c r="R31" s="271">
        <v>61133</v>
      </c>
      <c r="S31" s="271">
        <v>59875</v>
      </c>
      <c r="T31" s="550">
        <v>56033</v>
      </c>
      <c r="U31" s="73"/>
    </row>
    <row r="32" spans="3:21" x14ac:dyDescent="0.2">
      <c r="C32" s="23"/>
      <c r="D32" s="144"/>
      <c r="E32" s="295"/>
      <c r="F32" s="145" t="s">
        <v>108</v>
      </c>
      <c r="G32" s="145"/>
      <c r="H32" s="146"/>
      <c r="I32" s="147"/>
      <c r="J32" s="383">
        <v>58103</v>
      </c>
      <c r="K32" s="383">
        <v>52389</v>
      </c>
      <c r="L32" s="267">
        <v>46783</v>
      </c>
      <c r="M32" s="383">
        <v>43260</v>
      </c>
      <c r="N32" s="383">
        <v>40292</v>
      </c>
      <c r="O32" s="267">
        <v>38269</v>
      </c>
      <c r="P32" s="267">
        <v>36117</v>
      </c>
      <c r="Q32" s="267">
        <v>34621</v>
      </c>
      <c r="R32" s="267">
        <v>35121</v>
      </c>
      <c r="S32" s="267">
        <v>34636</v>
      </c>
      <c r="T32" s="551">
        <v>32346</v>
      </c>
      <c r="U32" s="73"/>
    </row>
    <row r="33" spans="3:21" ht="12.75" customHeight="1" x14ac:dyDescent="0.2">
      <c r="C33" s="23"/>
      <c r="D33" s="135"/>
      <c r="E33" s="296"/>
      <c r="F33" s="31" t="s">
        <v>109</v>
      </c>
      <c r="G33" s="31"/>
      <c r="H33" s="32"/>
      <c r="I33" s="33"/>
      <c r="J33" s="378">
        <v>2032</v>
      </c>
      <c r="K33" s="378">
        <v>1698</v>
      </c>
      <c r="L33" s="264">
        <v>1912</v>
      </c>
      <c r="M33" s="378">
        <v>1723</v>
      </c>
      <c r="N33" s="378">
        <v>1691</v>
      </c>
      <c r="O33" s="264">
        <v>1665</v>
      </c>
      <c r="P33" s="264">
        <v>1721</v>
      </c>
      <c r="Q33" s="264">
        <v>1655</v>
      </c>
      <c r="R33" s="264">
        <v>1690</v>
      </c>
      <c r="S33" s="264">
        <v>1716</v>
      </c>
      <c r="T33" s="547">
        <v>1803</v>
      </c>
      <c r="U33" s="73"/>
    </row>
    <row r="34" spans="3:21" x14ac:dyDescent="0.2">
      <c r="C34" s="23"/>
      <c r="D34" s="135"/>
      <c r="E34" s="296"/>
      <c r="F34" s="31" t="s">
        <v>110</v>
      </c>
      <c r="G34" s="31"/>
      <c r="H34" s="32"/>
      <c r="I34" s="33"/>
      <c r="J34" s="378">
        <v>24872</v>
      </c>
      <c r="K34" s="378">
        <v>23510</v>
      </c>
      <c r="L34" s="264">
        <v>22503</v>
      </c>
      <c r="M34" s="378">
        <v>20528</v>
      </c>
      <c r="N34" s="378">
        <v>20882</v>
      </c>
      <c r="O34" s="264">
        <v>20570</v>
      </c>
      <c r="P34" s="264">
        <v>19636</v>
      </c>
      <c r="Q34" s="264">
        <v>18916</v>
      </c>
      <c r="R34" s="264">
        <v>18816</v>
      </c>
      <c r="S34" s="264">
        <v>18527</v>
      </c>
      <c r="T34" s="547">
        <v>17428</v>
      </c>
      <c r="U34" s="73"/>
    </row>
    <row r="35" spans="3:21" ht="13.5" thickBot="1" x14ac:dyDescent="0.25">
      <c r="C35" s="23"/>
      <c r="D35" s="30"/>
      <c r="E35" s="298"/>
      <c r="F35" s="59" t="s">
        <v>111</v>
      </c>
      <c r="G35" s="59"/>
      <c r="H35" s="120"/>
      <c r="I35" s="121"/>
      <c r="J35" s="384">
        <v>10805</v>
      </c>
      <c r="K35" s="384">
        <v>10433</v>
      </c>
      <c r="L35" s="268">
        <v>9967</v>
      </c>
      <c r="M35" s="384">
        <v>9728</v>
      </c>
      <c r="N35" s="384">
        <v>9359</v>
      </c>
      <c r="O35" s="268">
        <v>8400</v>
      </c>
      <c r="P35" s="268">
        <v>7352</v>
      </c>
      <c r="Q35" s="268">
        <v>6354</v>
      </c>
      <c r="R35" s="268">
        <v>5691</v>
      </c>
      <c r="S35" s="266">
        <v>5166</v>
      </c>
      <c r="T35" s="553">
        <v>4591</v>
      </c>
      <c r="U35" s="73"/>
    </row>
    <row r="36" spans="3:21" ht="13.5" thickBot="1" x14ac:dyDescent="0.25">
      <c r="C36" s="23"/>
      <c r="D36" s="42" t="s">
        <v>106</v>
      </c>
      <c r="E36" s="43"/>
      <c r="F36" s="43"/>
      <c r="G36" s="43"/>
      <c r="H36" s="43"/>
      <c r="I36" s="43"/>
      <c r="J36" s="381"/>
      <c r="K36" s="381"/>
      <c r="L36" s="381"/>
      <c r="M36" s="45"/>
      <c r="N36" s="381"/>
      <c r="O36" s="381"/>
      <c r="P36" s="45"/>
      <c r="Q36" s="45"/>
      <c r="R36" s="45"/>
      <c r="S36" s="45"/>
      <c r="T36" s="95"/>
      <c r="U36" s="73"/>
    </row>
    <row r="37" spans="3:21" ht="13.5" thickBot="1" x14ac:dyDescent="0.25">
      <c r="C37" s="23"/>
      <c r="D37" s="156"/>
      <c r="E37" s="157" t="s">
        <v>16</v>
      </c>
      <c r="F37" s="157"/>
      <c r="G37" s="157"/>
      <c r="H37" s="158"/>
      <c r="I37" s="159"/>
      <c r="J37" s="375">
        <v>39426</v>
      </c>
      <c r="K37" s="247">
        <v>40324</v>
      </c>
      <c r="L37" s="375">
        <v>40902</v>
      </c>
      <c r="M37" s="375">
        <v>42011</v>
      </c>
      <c r="N37" s="247">
        <v>43435</v>
      </c>
      <c r="O37" s="247">
        <v>43650</v>
      </c>
      <c r="P37" s="247">
        <v>44650</v>
      </c>
      <c r="Q37" s="247">
        <v>46294</v>
      </c>
      <c r="R37" s="247">
        <v>49861</v>
      </c>
      <c r="S37" s="696">
        <v>51749</v>
      </c>
      <c r="T37" s="544">
        <v>54770</v>
      </c>
      <c r="U37" s="73"/>
    </row>
    <row r="38" spans="3:21" x14ac:dyDescent="0.2">
      <c r="C38" s="23"/>
      <c r="D38" s="243"/>
      <c r="E38" s="60" t="s">
        <v>107</v>
      </c>
      <c r="F38" s="244"/>
      <c r="G38" s="244"/>
      <c r="H38" s="245"/>
      <c r="I38" s="246"/>
      <c r="J38" s="382">
        <v>32408</v>
      </c>
      <c r="K38" s="269">
        <v>34387</v>
      </c>
      <c r="L38" s="382">
        <v>35875</v>
      </c>
      <c r="M38" s="382">
        <v>37405</v>
      </c>
      <c r="N38" s="269">
        <v>38811</v>
      </c>
      <c r="O38" s="269">
        <v>39056</v>
      </c>
      <c r="P38" s="269">
        <v>40109</v>
      </c>
      <c r="Q38" s="269">
        <v>41929</v>
      </c>
      <c r="R38" s="269">
        <v>45421</v>
      </c>
      <c r="S38" s="697">
        <v>47440</v>
      </c>
      <c r="T38" s="550">
        <v>50631</v>
      </c>
      <c r="U38" s="73"/>
    </row>
    <row r="39" spans="3:21" x14ac:dyDescent="0.2">
      <c r="C39" s="23"/>
      <c r="D39" s="61"/>
      <c r="E39" s="62"/>
      <c r="F39" s="87" t="s">
        <v>108</v>
      </c>
      <c r="G39" s="62"/>
      <c r="H39" s="63"/>
      <c r="I39" s="64"/>
      <c r="J39" s="383">
        <v>17496</v>
      </c>
      <c r="K39" s="267">
        <v>18563</v>
      </c>
      <c r="L39" s="383">
        <v>19422</v>
      </c>
      <c r="M39" s="383">
        <v>20006</v>
      </c>
      <c r="N39" s="267">
        <v>20336</v>
      </c>
      <c r="O39" s="267">
        <v>19986</v>
      </c>
      <c r="P39" s="267">
        <v>20097</v>
      </c>
      <c r="Q39" s="267">
        <v>21039</v>
      </c>
      <c r="R39" s="267">
        <v>23261</v>
      </c>
      <c r="S39" s="698">
        <v>24552</v>
      </c>
      <c r="T39" s="551">
        <v>26939</v>
      </c>
      <c r="U39" s="73"/>
    </row>
    <row r="40" spans="3:21" x14ac:dyDescent="0.2">
      <c r="C40" s="23"/>
      <c r="D40" s="248"/>
      <c r="E40" s="239"/>
      <c r="F40" s="31" t="s">
        <v>109</v>
      </c>
      <c r="G40" s="239"/>
      <c r="H40" s="249"/>
      <c r="I40" s="250"/>
      <c r="J40" s="378">
        <v>6585</v>
      </c>
      <c r="K40" s="264">
        <v>6752</v>
      </c>
      <c r="L40" s="378">
        <v>6877</v>
      </c>
      <c r="M40" s="378">
        <v>7178</v>
      </c>
      <c r="N40" s="264">
        <v>7569</v>
      </c>
      <c r="O40" s="264">
        <v>7400</v>
      </c>
      <c r="P40" s="264">
        <v>7402</v>
      </c>
      <c r="Q40" s="264">
        <v>7410</v>
      </c>
      <c r="R40" s="264">
        <v>7756</v>
      </c>
      <c r="S40" s="699">
        <v>7717</v>
      </c>
      <c r="T40" s="547">
        <v>7922</v>
      </c>
      <c r="U40" s="73"/>
    </row>
    <row r="41" spans="3:21" x14ac:dyDescent="0.2">
      <c r="C41" s="23"/>
      <c r="D41" s="248"/>
      <c r="E41" s="239"/>
      <c r="F41" s="31" t="s">
        <v>110</v>
      </c>
      <c r="G41" s="239"/>
      <c r="H41" s="249"/>
      <c r="I41" s="250"/>
      <c r="J41" s="378">
        <v>6667</v>
      </c>
      <c r="K41" s="264">
        <v>7206</v>
      </c>
      <c r="L41" s="378">
        <v>7567</v>
      </c>
      <c r="M41" s="378">
        <v>8070</v>
      </c>
      <c r="N41" s="264">
        <v>8641</v>
      </c>
      <c r="O41" s="264">
        <v>9193</v>
      </c>
      <c r="P41" s="264">
        <v>9824</v>
      </c>
      <c r="Q41" s="264">
        <v>10260</v>
      </c>
      <c r="R41" s="264">
        <v>10551</v>
      </c>
      <c r="S41" s="699">
        <v>10936</v>
      </c>
      <c r="T41" s="547">
        <v>11421</v>
      </c>
      <c r="U41" s="73"/>
    </row>
    <row r="42" spans="3:21" x14ac:dyDescent="0.2">
      <c r="C42" s="23"/>
      <c r="D42" s="251"/>
      <c r="E42" s="252"/>
      <c r="F42" s="48" t="s">
        <v>111</v>
      </c>
      <c r="G42" s="252"/>
      <c r="H42" s="253"/>
      <c r="I42" s="254"/>
      <c r="J42" s="384">
        <v>1876</v>
      </c>
      <c r="K42" s="268">
        <v>2076</v>
      </c>
      <c r="L42" s="384">
        <v>2174</v>
      </c>
      <c r="M42" s="384">
        <v>2304</v>
      </c>
      <c r="N42" s="268">
        <v>2414</v>
      </c>
      <c r="O42" s="268">
        <v>2608</v>
      </c>
      <c r="P42" s="268">
        <v>2885</v>
      </c>
      <c r="Q42" s="268">
        <v>3321</v>
      </c>
      <c r="R42" s="268">
        <v>3976</v>
      </c>
      <c r="S42" s="700">
        <v>4340</v>
      </c>
      <c r="T42" s="552">
        <v>4479</v>
      </c>
      <c r="U42" s="73"/>
    </row>
    <row r="43" spans="3:21" x14ac:dyDescent="0.2">
      <c r="C43" s="23"/>
      <c r="D43" s="259"/>
      <c r="E43" s="122" t="s">
        <v>112</v>
      </c>
      <c r="F43" s="260"/>
      <c r="G43" s="260"/>
      <c r="H43" s="261"/>
      <c r="I43" s="246"/>
      <c r="J43" s="385">
        <v>7187</v>
      </c>
      <c r="K43" s="271">
        <v>6097</v>
      </c>
      <c r="L43" s="385">
        <v>5170</v>
      </c>
      <c r="M43" s="385">
        <v>4754</v>
      </c>
      <c r="N43" s="271">
        <v>4790</v>
      </c>
      <c r="O43" s="271">
        <v>4736</v>
      </c>
      <c r="P43" s="271">
        <v>4650</v>
      </c>
      <c r="Q43" s="271">
        <v>4489</v>
      </c>
      <c r="R43" s="271">
        <v>4568</v>
      </c>
      <c r="S43" s="697">
        <v>4414</v>
      </c>
      <c r="T43" s="550">
        <v>4244</v>
      </c>
      <c r="U43" s="73"/>
    </row>
    <row r="44" spans="3:21" x14ac:dyDescent="0.2">
      <c r="C44" s="23"/>
      <c r="D44" s="144"/>
      <c r="E44" s="299"/>
      <c r="F44" s="87" t="s">
        <v>108</v>
      </c>
      <c r="G44" s="87"/>
      <c r="H44" s="88"/>
      <c r="I44" s="64"/>
      <c r="J44" s="383">
        <v>3791</v>
      </c>
      <c r="K44" s="267">
        <v>2901</v>
      </c>
      <c r="L44" s="383">
        <v>2384</v>
      </c>
      <c r="M44" s="383">
        <v>2122</v>
      </c>
      <c r="N44" s="267">
        <v>2037</v>
      </c>
      <c r="O44" s="267">
        <v>1940</v>
      </c>
      <c r="P44" s="267">
        <v>1871</v>
      </c>
      <c r="Q44" s="267">
        <v>1779</v>
      </c>
      <c r="R44" s="267">
        <v>1897</v>
      </c>
      <c r="S44" s="698">
        <v>1937</v>
      </c>
      <c r="T44" s="551">
        <v>1889</v>
      </c>
      <c r="U44" s="73"/>
    </row>
    <row r="45" spans="3:21" x14ac:dyDescent="0.2">
      <c r="C45" s="23"/>
      <c r="D45" s="135"/>
      <c r="E45" s="296"/>
      <c r="F45" s="31" t="s">
        <v>109</v>
      </c>
      <c r="G45" s="31"/>
      <c r="H45" s="32"/>
      <c r="I45" s="250"/>
      <c r="J45" s="378">
        <v>21</v>
      </c>
      <c r="K45" s="264">
        <v>15</v>
      </c>
      <c r="L45" s="378">
        <v>12</v>
      </c>
      <c r="M45" s="378">
        <v>11</v>
      </c>
      <c r="N45" s="264">
        <v>10</v>
      </c>
      <c r="O45" s="264">
        <v>9</v>
      </c>
      <c r="P45" s="264">
        <v>6</v>
      </c>
      <c r="Q45" s="264">
        <v>8</v>
      </c>
      <c r="R45" s="264">
        <v>7</v>
      </c>
      <c r="S45" s="699">
        <v>8</v>
      </c>
      <c r="T45" s="547">
        <v>4</v>
      </c>
      <c r="U45" s="73"/>
    </row>
    <row r="46" spans="3:21" x14ac:dyDescent="0.2">
      <c r="C46" s="23"/>
      <c r="D46" s="135"/>
      <c r="E46" s="296"/>
      <c r="F46" s="31" t="s">
        <v>110</v>
      </c>
      <c r="G46" s="31"/>
      <c r="H46" s="32"/>
      <c r="I46" s="250"/>
      <c r="J46" s="378">
        <v>2014</v>
      </c>
      <c r="K46" s="264">
        <v>1783</v>
      </c>
      <c r="L46" s="378">
        <v>1365</v>
      </c>
      <c r="M46" s="378">
        <v>1117</v>
      </c>
      <c r="N46" s="264">
        <v>1191</v>
      </c>
      <c r="O46" s="264">
        <v>1289</v>
      </c>
      <c r="P46" s="264">
        <v>1311</v>
      </c>
      <c r="Q46" s="264">
        <v>1350</v>
      </c>
      <c r="R46" s="264">
        <v>1374</v>
      </c>
      <c r="S46" s="699">
        <v>1244</v>
      </c>
      <c r="T46" s="547">
        <v>1202</v>
      </c>
      <c r="U46" s="73"/>
    </row>
    <row r="47" spans="3:21" ht="13.5" thickBot="1" x14ac:dyDescent="0.25">
      <c r="C47" s="23"/>
      <c r="D47" s="91"/>
      <c r="E47" s="297"/>
      <c r="F47" s="37" t="s">
        <v>111</v>
      </c>
      <c r="G47" s="37"/>
      <c r="H47" s="38"/>
      <c r="I47" s="231"/>
      <c r="J47" s="384">
        <v>1371</v>
      </c>
      <c r="K47" s="268">
        <v>1402</v>
      </c>
      <c r="L47" s="384">
        <v>1414</v>
      </c>
      <c r="M47" s="384">
        <v>1510</v>
      </c>
      <c r="N47" s="268">
        <v>1556</v>
      </c>
      <c r="O47" s="268">
        <v>1504</v>
      </c>
      <c r="P47" s="268">
        <v>1463</v>
      </c>
      <c r="Q47" s="268">
        <v>1357</v>
      </c>
      <c r="R47" s="266">
        <v>1326</v>
      </c>
      <c r="S47" s="701">
        <v>1237</v>
      </c>
      <c r="T47" s="553">
        <v>1158</v>
      </c>
      <c r="U47" s="73"/>
    </row>
    <row r="48" spans="3:21" ht="12.75" customHeight="1" x14ac:dyDescent="0.25">
      <c r="D48" s="74" t="s">
        <v>203</v>
      </c>
      <c r="E48" s="75"/>
      <c r="F48" s="75"/>
      <c r="G48" s="75"/>
      <c r="H48" s="75"/>
      <c r="I48" s="74"/>
      <c r="J48" s="74"/>
      <c r="K48" s="74"/>
      <c r="L48" s="74"/>
      <c r="M48" s="74"/>
      <c r="N48" s="74"/>
      <c r="O48" s="74"/>
      <c r="P48" s="74"/>
      <c r="Q48" s="74"/>
      <c r="R48" s="74"/>
      <c r="S48" s="74"/>
      <c r="T48" s="65" t="s">
        <v>420</v>
      </c>
    </row>
    <row r="49" spans="4:21" ht="11.25" customHeight="1" x14ac:dyDescent="0.2">
      <c r="D49" s="66"/>
      <c r="E49" s="746" t="s">
        <v>38</v>
      </c>
      <c r="F49" s="746"/>
      <c r="G49" s="746"/>
      <c r="H49" s="746"/>
      <c r="I49" s="746"/>
      <c r="J49" s="746"/>
      <c r="K49" s="746"/>
      <c r="L49" s="746"/>
      <c r="M49" s="746"/>
      <c r="N49" s="746"/>
      <c r="O49" s="746"/>
      <c r="P49" s="746"/>
      <c r="Q49" s="746"/>
      <c r="R49" s="746"/>
      <c r="S49" s="746"/>
      <c r="T49" s="746"/>
    </row>
    <row r="50" spans="4:21" ht="15" customHeight="1" x14ac:dyDescent="0.2">
      <c r="D50" s="66"/>
      <c r="E50" s="746" t="s">
        <v>546</v>
      </c>
      <c r="F50" s="746"/>
      <c r="G50" s="746"/>
      <c r="H50" s="746"/>
      <c r="I50" s="746"/>
      <c r="J50" s="746"/>
      <c r="K50" s="746"/>
      <c r="L50" s="746"/>
      <c r="M50" s="746"/>
      <c r="N50" s="746"/>
      <c r="O50" s="746"/>
      <c r="P50" s="746"/>
      <c r="Q50" s="746"/>
      <c r="R50" s="746"/>
      <c r="S50" s="746"/>
      <c r="T50" s="746"/>
    </row>
    <row r="51" spans="4:21" ht="13.9" customHeight="1" x14ac:dyDescent="0.2">
      <c r="D51" s="242"/>
      <c r="E51" s="831"/>
      <c r="F51" s="831"/>
      <c r="G51" s="831"/>
      <c r="H51" s="831"/>
      <c r="I51" s="831"/>
      <c r="J51" s="831"/>
      <c r="K51" s="831"/>
      <c r="L51" s="831"/>
      <c r="M51" s="831"/>
      <c r="N51" s="831"/>
      <c r="O51" s="831"/>
      <c r="P51" s="831"/>
      <c r="Q51" s="831"/>
      <c r="R51" s="831"/>
      <c r="S51" s="831"/>
      <c r="T51" s="831"/>
      <c r="U51" s="68" t="s">
        <v>204</v>
      </c>
    </row>
    <row r="52" spans="4:21" ht="13.9" customHeight="1" x14ac:dyDescent="0.2"/>
    <row r="53" spans="4:21" ht="13.9" customHeight="1" x14ac:dyDescent="0.2">
      <c r="J53" s="488"/>
      <c r="K53" s="488"/>
      <c r="L53" s="488"/>
      <c r="M53" s="488"/>
      <c r="N53" s="488"/>
      <c r="O53" s="488"/>
      <c r="P53" s="488"/>
      <c r="Q53" s="488"/>
      <c r="R53" s="488"/>
      <c r="S53" s="488"/>
      <c r="T53" s="488"/>
    </row>
    <row r="54" spans="4:21" ht="13.9" customHeight="1" x14ac:dyDescent="0.2">
      <c r="J54" s="488"/>
      <c r="K54" s="488"/>
      <c r="L54" s="488"/>
      <c r="M54" s="488"/>
      <c r="N54" s="488"/>
      <c r="O54" s="488"/>
      <c r="P54" s="488"/>
      <c r="Q54" s="488"/>
      <c r="R54" s="488"/>
      <c r="S54" s="488"/>
      <c r="T54" s="488"/>
    </row>
    <row r="55" spans="4:21" ht="13.9" customHeight="1" x14ac:dyDescent="0.2">
      <c r="J55" s="488"/>
      <c r="K55" s="488"/>
      <c r="L55" s="488"/>
      <c r="M55" s="488"/>
      <c r="N55" s="488"/>
      <c r="O55" s="488"/>
      <c r="P55" s="488"/>
      <c r="Q55" s="488"/>
      <c r="R55" s="488"/>
      <c r="S55" s="488"/>
      <c r="T55" s="488"/>
    </row>
    <row r="56" spans="4:21" ht="13.9" customHeight="1" x14ac:dyDescent="0.2">
      <c r="J56" s="488"/>
      <c r="K56" s="488"/>
      <c r="L56" s="488"/>
      <c r="M56" s="488"/>
      <c r="N56" s="488"/>
      <c r="O56" s="488"/>
      <c r="P56" s="488"/>
      <c r="Q56" s="488"/>
      <c r="R56" s="488"/>
      <c r="S56" s="488"/>
      <c r="T56" s="488"/>
    </row>
    <row r="57" spans="4:21" ht="13.9" customHeight="1" x14ac:dyDescent="0.2">
      <c r="J57" s="488"/>
      <c r="K57" s="488"/>
      <c r="L57" s="488"/>
      <c r="M57" s="488"/>
      <c r="N57" s="488"/>
      <c r="O57" s="488"/>
      <c r="P57" s="488"/>
      <c r="Q57" s="488"/>
      <c r="R57" s="488"/>
      <c r="S57" s="488"/>
      <c r="T57" s="488"/>
    </row>
    <row r="58" spans="4:21" ht="13.9" customHeight="1" x14ac:dyDescent="0.2">
      <c r="J58" s="488"/>
      <c r="K58" s="488"/>
      <c r="L58" s="488"/>
      <c r="M58" s="488"/>
      <c r="N58" s="488"/>
      <c r="O58" s="488"/>
      <c r="P58" s="488"/>
      <c r="Q58" s="488"/>
      <c r="R58" s="488"/>
      <c r="S58" s="488"/>
      <c r="T58" s="488"/>
    </row>
    <row r="59" spans="4:21" x14ac:dyDescent="0.2">
      <c r="J59" s="488"/>
      <c r="K59" s="488"/>
      <c r="L59" s="488"/>
      <c r="M59" s="488"/>
      <c r="N59" s="488"/>
      <c r="O59" s="488"/>
      <c r="P59" s="488"/>
      <c r="Q59" s="488"/>
      <c r="R59" s="488"/>
      <c r="S59" s="488"/>
      <c r="T59" s="488"/>
    </row>
    <row r="60" spans="4:21" x14ac:dyDescent="0.2">
      <c r="J60" s="488"/>
      <c r="K60" s="488"/>
      <c r="L60" s="488"/>
      <c r="M60" s="488"/>
      <c r="N60" s="488"/>
      <c r="O60" s="488"/>
      <c r="P60" s="488"/>
      <c r="Q60" s="488"/>
      <c r="R60" s="488"/>
      <c r="S60" s="488"/>
      <c r="T60" s="488"/>
    </row>
    <row r="61" spans="4:21" x14ac:dyDescent="0.2">
      <c r="J61" s="488"/>
      <c r="K61" s="488"/>
      <c r="L61" s="488"/>
      <c r="M61" s="488"/>
      <c r="N61" s="488"/>
      <c r="O61" s="488"/>
      <c r="P61" s="488"/>
      <c r="Q61" s="488"/>
      <c r="R61" s="488"/>
      <c r="S61" s="488"/>
      <c r="T61" s="488"/>
    </row>
    <row r="62" spans="4:21" x14ac:dyDescent="0.2">
      <c r="J62" s="488"/>
      <c r="K62" s="488"/>
      <c r="L62" s="488"/>
      <c r="M62" s="488"/>
      <c r="N62" s="488"/>
      <c r="O62" s="488"/>
      <c r="P62" s="488"/>
      <c r="Q62" s="488"/>
      <c r="R62" s="488"/>
      <c r="S62" s="488"/>
      <c r="T62" s="488"/>
    </row>
    <row r="63" spans="4:21" x14ac:dyDescent="0.2">
      <c r="J63" s="488"/>
      <c r="K63" s="488"/>
      <c r="L63" s="488"/>
      <c r="M63" s="488"/>
      <c r="N63" s="488"/>
      <c r="O63" s="488"/>
      <c r="P63" s="488"/>
      <c r="Q63" s="488"/>
      <c r="R63" s="488"/>
      <c r="S63" s="488"/>
      <c r="T63" s="488"/>
    </row>
    <row r="64" spans="4:21" x14ac:dyDescent="0.2">
      <c r="J64" s="488"/>
      <c r="K64" s="488"/>
      <c r="L64" s="488"/>
      <c r="M64" s="488"/>
      <c r="N64" s="488"/>
      <c r="O64" s="488"/>
      <c r="P64" s="488"/>
      <c r="Q64" s="488"/>
      <c r="R64" s="488"/>
      <c r="S64" s="488"/>
      <c r="T64" s="488"/>
    </row>
  </sheetData>
  <mergeCells count="15">
    <mergeCell ref="E51:T51"/>
    <mergeCell ref="D7:I11"/>
    <mergeCell ref="E49:T49"/>
    <mergeCell ref="E50:T50"/>
    <mergeCell ref="L7:L10"/>
    <mergeCell ref="O7:O10"/>
    <mergeCell ref="K7:K10"/>
    <mergeCell ref="J7:J10"/>
    <mergeCell ref="P7:P10"/>
    <mergeCell ref="T7:T10"/>
    <mergeCell ref="M7:M10"/>
    <mergeCell ref="N7:N10"/>
    <mergeCell ref="Q7:Q10"/>
    <mergeCell ref="R7:R10"/>
    <mergeCell ref="S7:S10"/>
  </mergeCells>
  <phoneticPr fontId="0" type="noConversion"/>
  <conditionalFormatting sqref="D6">
    <cfRule type="cellIs" dxfId="57" priority="2" stopIfTrue="1" operator="equal">
      <formula>"   sem (do závorky) poznámku, proč vývojová řada nezačíná jako obvykle - nebo červenou buňku vymazat"</formula>
    </cfRule>
  </conditionalFormatting>
  <conditionalFormatting sqref="G6">
    <cfRule type="expression" dxfId="56" priority="1" stopIfTrue="1">
      <formula>U6=" "</formula>
    </cfRule>
  </conditionalFormatting>
  <printOptions horizontalCentered="1"/>
  <pageMargins left="0.70866141732283472" right="0.51" top="0.70866141732283472" bottom="0.70866141732283472" header="0.51181102362204722" footer="0.51181102362204722"/>
  <pageSetup paperSize="9" scale="85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List44">
    <pageSetUpPr autoPageBreaks="0"/>
  </sheetPr>
  <dimension ref="C1:U66"/>
  <sheetViews>
    <sheetView showGridLines="0" showOutlineSymbol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68" hidden="1" customWidth="1"/>
    <col min="3" max="3" width="1.7109375" style="68" customWidth="1"/>
    <col min="4" max="4" width="1.140625" style="68" customWidth="1"/>
    <col min="5" max="6" width="2.140625" style="68" customWidth="1"/>
    <col min="7" max="7" width="14.7109375" style="68" customWidth="1"/>
    <col min="8" max="8" width="21.42578125" style="68" customWidth="1"/>
    <col min="9" max="9" width="1.140625" style="68" customWidth="1"/>
    <col min="10" max="20" width="8.140625" style="68" customWidth="1"/>
    <col min="21" max="21" width="1.7109375" style="68" customWidth="1"/>
    <col min="22" max="24" width="1.85546875" style="68" customWidth="1"/>
    <col min="25" max="44" width="1.7109375" style="68" customWidth="1"/>
    <col min="45" max="16384" width="9.140625" style="68"/>
  </cols>
  <sheetData>
    <row r="1" spans="3:21" hidden="1" x14ac:dyDescent="0.2"/>
    <row r="2" spans="3:21" hidden="1" x14ac:dyDescent="0.2"/>
    <row r="3" spans="3:21" ht="9" customHeight="1" x14ac:dyDescent="0.2">
      <c r="C3" s="67"/>
    </row>
    <row r="4" spans="3:21" s="69" customFormat="1" ht="15.75" x14ac:dyDescent="0.2">
      <c r="D4" s="15" t="s">
        <v>278</v>
      </c>
      <c r="E4" s="70"/>
      <c r="F4" s="70"/>
      <c r="G4" s="70"/>
      <c r="H4" s="15" t="s">
        <v>353</v>
      </c>
      <c r="I4" s="15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</row>
    <row r="5" spans="3:21" s="69" customFormat="1" ht="15.75" x14ac:dyDescent="0.2">
      <c r="D5" s="94" t="s">
        <v>543</v>
      </c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</row>
    <row r="6" spans="3:21" s="72" customFormat="1" ht="14.25" customHeight="1" thickBot="1" x14ac:dyDescent="0.25">
      <c r="D6" s="16"/>
      <c r="E6" s="78"/>
      <c r="F6" s="78"/>
      <c r="G6" s="78"/>
      <c r="H6" s="78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6"/>
      <c r="U6" s="14" t="s">
        <v>204</v>
      </c>
    </row>
    <row r="7" spans="3:21" ht="6" customHeight="1" x14ac:dyDescent="0.2">
      <c r="C7" s="23"/>
      <c r="D7" s="766" t="s">
        <v>411</v>
      </c>
      <c r="E7" s="767"/>
      <c r="F7" s="767"/>
      <c r="G7" s="767"/>
      <c r="H7" s="767"/>
      <c r="I7" s="768"/>
      <c r="J7" s="757">
        <v>2012</v>
      </c>
      <c r="K7" s="757">
        <v>2013</v>
      </c>
      <c r="L7" s="757">
        <v>2014</v>
      </c>
      <c r="M7" s="757">
        <v>2015</v>
      </c>
      <c r="N7" s="757">
        <v>2016</v>
      </c>
      <c r="O7" s="757">
        <v>2017</v>
      </c>
      <c r="P7" s="757">
        <v>2018</v>
      </c>
      <c r="Q7" s="757">
        <v>2019</v>
      </c>
      <c r="R7" s="757">
        <v>2020</v>
      </c>
      <c r="S7" s="757">
        <v>2021</v>
      </c>
      <c r="T7" s="747">
        <v>2022</v>
      </c>
      <c r="U7" s="73"/>
    </row>
    <row r="8" spans="3:21" ht="6" customHeight="1" x14ac:dyDescent="0.2">
      <c r="C8" s="23"/>
      <c r="D8" s="769"/>
      <c r="E8" s="770"/>
      <c r="F8" s="770"/>
      <c r="G8" s="770"/>
      <c r="H8" s="770"/>
      <c r="I8" s="771"/>
      <c r="J8" s="758"/>
      <c r="K8" s="758"/>
      <c r="L8" s="758"/>
      <c r="M8" s="758"/>
      <c r="N8" s="758"/>
      <c r="O8" s="758"/>
      <c r="P8" s="758"/>
      <c r="Q8" s="758"/>
      <c r="R8" s="758"/>
      <c r="S8" s="758"/>
      <c r="T8" s="748"/>
      <c r="U8" s="73"/>
    </row>
    <row r="9" spans="3:21" ht="6" customHeight="1" x14ac:dyDescent="0.2">
      <c r="C9" s="23"/>
      <c r="D9" s="769"/>
      <c r="E9" s="770"/>
      <c r="F9" s="770"/>
      <c r="G9" s="770"/>
      <c r="H9" s="770"/>
      <c r="I9" s="771"/>
      <c r="J9" s="758"/>
      <c r="K9" s="758"/>
      <c r="L9" s="758"/>
      <c r="M9" s="758"/>
      <c r="N9" s="758"/>
      <c r="O9" s="758"/>
      <c r="P9" s="758"/>
      <c r="Q9" s="758"/>
      <c r="R9" s="758"/>
      <c r="S9" s="758"/>
      <c r="T9" s="748"/>
      <c r="U9" s="73"/>
    </row>
    <row r="10" spans="3:21" ht="6" customHeight="1" x14ac:dyDescent="0.2">
      <c r="C10" s="23"/>
      <c r="D10" s="769"/>
      <c r="E10" s="770"/>
      <c r="F10" s="770"/>
      <c r="G10" s="770"/>
      <c r="H10" s="770"/>
      <c r="I10" s="771"/>
      <c r="J10" s="758"/>
      <c r="K10" s="758"/>
      <c r="L10" s="758"/>
      <c r="M10" s="758"/>
      <c r="N10" s="758"/>
      <c r="O10" s="758"/>
      <c r="P10" s="758"/>
      <c r="Q10" s="758"/>
      <c r="R10" s="758"/>
      <c r="S10" s="758"/>
      <c r="T10" s="748"/>
      <c r="U10" s="73"/>
    </row>
    <row r="11" spans="3:21" ht="15" customHeight="1" thickBot="1" x14ac:dyDescent="0.25">
      <c r="C11" s="23"/>
      <c r="D11" s="772"/>
      <c r="E11" s="773"/>
      <c r="F11" s="773"/>
      <c r="G11" s="773"/>
      <c r="H11" s="773"/>
      <c r="I11" s="774"/>
      <c r="J11" s="343"/>
      <c r="K11" s="343"/>
      <c r="L11" s="343"/>
      <c r="M11" s="343"/>
      <c r="N11" s="343"/>
      <c r="O11" s="343"/>
      <c r="P11" s="18"/>
      <c r="Q11" s="18"/>
      <c r="R11" s="18"/>
      <c r="S11" s="18"/>
      <c r="T11" s="491"/>
      <c r="U11" s="73"/>
    </row>
    <row r="12" spans="3:21" ht="14.25" thickTop="1" thickBot="1" x14ac:dyDescent="0.25">
      <c r="C12" s="23"/>
      <c r="D12" s="20" t="s">
        <v>26</v>
      </c>
      <c r="E12" s="21"/>
      <c r="F12" s="21"/>
      <c r="G12" s="21"/>
      <c r="H12" s="21"/>
      <c r="I12" s="21"/>
      <c r="J12" s="347"/>
      <c r="K12" s="347"/>
      <c r="L12" s="347"/>
      <c r="M12" s="347"/>
      <c r="N12" s="347"/>
      <c r="O12" s="347"/>
      <c r="P12" s="22"/>
      <c r="Q12" s="22"/>
      <c r="R12" s="22"/>
      <c r="S12" s="22"/>
      <c r="T12" s="492"/>
      <c r="U12" s="73"/>
    </row>
    <row r="13" spans="3:21" ht="13.5" thickBot="1" x14ac:dyDescent="0.25">
      <c r="C13" s="23"/>
      <c r="D13" s="156"/>
      <c r="E13" s="157" t="s">
        <v>16</v>
      </c>
      <c r="F13" s="157"/>
      <c r="G13" s="157"/>
      <c r="H13" s="158"/>
      <c r="I13" s="159"/>
      <c r="J13" s="375">
        <v>72158</v>
      </c>
      <c r="K13" s="375">
        <v>67722</v>
      </c>
      <c r="L13" s="375">
        <v>59297</v>
      </c>
      <c r="M13" s="375">
        <v>55603</v>
      </c>
      <c r="N13" s="375">
        <v>53560</v>
      </c>
      <c r="O13" s="375">
        <v>53335</v>
      </c>
      <c r="P13" s="247">
        <v>53843</v>
      </c>
      <c r="Q13" s="247">
        <v>56903</v>
      </c>
      <c r="R13" s="247">
        <v>61150</v>
      </c>
      <c r="S13" s="247">
        <v>61696</v>
      </c>
      <c r="T13" s="544">
        <v>60715</v>
      </c>
      <c r="U13" s="73"/>
    </row>
    <row r="14" spans="3:21" x14ac:dyDescent="0.2">
      <c r="C14" s="23"/>
      <c r="D14" s="96"/>
      <c r="E14" s="187" t="s">
        <v>107</v>
      </c>
      <c r="F14" s="97"/>
      <c r="G14" s="97"/>
      <c r="H14" s="98"/>
      <c r="I14" s="117"/>
      <c r="J14" s="382">
        <v>58358</v>
      </c>
      <c r="K14" s="382">
        <v>55756</v>
      </c>
      <c r="L14" s="382">
        <v>48916</v>
      </c>
      <c r="M14" s="382">
        <v>46336</v>
      </c>
      <c r="N14" s="382">
        <v>44945</v>
      </c>
      <c r="O14" s="382">
        <v>44779</v>
      </c>
      <c r="P14" s="269">
        <v>46068</v>
      </c>
      <c r="Q14" s="269">
        <v>49114</v>
      </c>
      <c r="R14" s="269">
        <v>53015</v>
      </c>
      <c r="S14" s="269">
        <v>53413</v>
      </c>
      <c r="T14" s="545">
        <v>53919</v>
      </c>
      <c r="U14" s="73"/>
    </row>
    <row r="15" spans="3:21" x14ac:dyDescent="0.2">
      <c r="C15" s="23"/>
      <c r="D15" s="53"/>
      <c r="E15" s="54"/>
      <c r="F15" s="145" t="s">
        <v>108</v>
      </c>
      <c r="G15" s="54"/>
      <c r="H15" s="55"/>
      <c r="I15" s="56"/>
      <c r="J15" s="383">
        <v>54696</v>
      </c>
      <c r="K15" s="383">
        <v>51931</v>
      </c>
      <c r="L15" s="383">
        <v>45078</v>
      </c>
      <c r="M15" s="383">
        <v>42418</v>
      </c>
      <c r="N15" s="383">
        <v>40886</v>
      </c>
      <c r="O15" s="383">
        <v>40738</v>
      </c>
      <c r="P15" s="267">
        <v>41959</v>
      </c>
      <c r="Q15" s="267">
        <v>44741</v>
      </c>
      <c r="R15" s="267">
        <v>48525</v>
      </c>
      <c r="S15" s="267">
        <v>48743</v>
      </c>
      <c r="T15" s="546">
        <v>49090</v>
      </c>
      <c r="U15" s="73"/>
    </row>
    <row r="16" spans="3:21" x14ac:dyDescent="0.2">
      <c r="C16" s="23"/>
      <c r="D16" s="248"/>
      <c r="E16" s="239"/>
      <c r="F16" s="31" t="s">
        <v>109</v>
      </c>
      <c r="G16" s="239"/>
      <c r="H16" s="249"/>
      <c r="I16" s="250"/>
      <c r="J16" s="378">
        <v>5604</v>
      </c>
      <c r="K16" s="378">
        <v>5872</v>
      </c>
      <c r="L16" s="378">
        <v>5744</v>
      </c>
      <c r="M16" s="378">
        <v>5749</v>
      </c>
      <c r="N16" s="378">
        <v>5747</v>
      </c>
      <c r="O16" s="378">
        <v>5740</v>
      </c>
      <c r="P16" s="264">
        <v>5867</v>
      </c>
      <c r="Q16" s="264">
        <v>6185</v>
      </c>
      <c r="R16" s="264">
        <v>6431</v>
      </c>
      <c r="S16" s="264">
        <v>6553</v>
      </c>
      <c r="T16" s="547">
        <v>6747</v>
      </c>
      <c r="U16" s="73"/>
    </row>
    <row r="17" spans="3:21" x14ac:dyDescent="0.2">
      <c r="C17" s="23"/>
      <c r="D17" s="248"/>
      <c r="E17" s="239"/>
      <c r="F17" s="31" t="s">
        <v>110</v>
      </c>
      <c r="G17" s="239"/>
      <c r="H17" s="249"/>
      <c r="I17" s="250"/>
      <c r="J17" s="378">
        <v>26979</v>
      </c>
      <c r="K17" s="378">
        <v>26957</v>
      </c>
      <c r="L17" s="378">
        <v>25539</v>
      </c>
      <c r="M17" s="378">
        <v>24457</v>
      </c>
      <c r="N17" s="378">
        <v>23766</v>
      </c>
      <c r="O17" s="378">
        <v>21572</v>
      </c>
      <c r="P17" s="264">
        <v>20424</v>
      </c>
      <c r="Q17" s="264">
        <v>19926</v>
      </c>
      <c r="R17" s="264">
        <v>21041</v>
      </c>
      <c r="S17" s="264">
        <v>21234</v>
      </c>
      <c r="T17" s="547">
        <v>20672</v>
      </c>
      <c r="U17" s="73"/>
    </row>
    <row r="18" spans="3:21" x14ac:dyDescent="0.2">
      <c r="C18" s="23"/>
      <c r="D18" s="255"/>
      <c r="E18" s="256"/>
      <c r="F18" s="59" t="s">
        <v>111</v>
      </c>
      <c r="G18" s="256"/>
      <c r="H18" s="257"/>
      <c r="I18" s="258"/>
      <c r="J18" s="384">
        <v>3746</v>
      </c>
      <c r="K18" s="384">
        <v>3837</v>
      </c>
      <c r="L18" s="384">
        <v>3611</v>
      </c>
      <c r="M18" s="384">
        <v>3444</v>
      </c>
      <c r="N18" s="384">
        <v>3369</v>
      </c>
      <c r="O18" s="384">
        <v>3173</v>
      </c>
      <c r="P18" s="268">
        <v>3264</v>
      </c>
      <c r="Q18" s="268">
        <v>3403</v>
      </c>
      <c r="R18" s="268">
        <v>3487</v>
      </c>
      <c r="S18" s="268">
        <v>3181</v>
      </c>
      <c r="T18" s="548">
        <v>2861</v>
      </c>
      <c r="U18" s="73"/>
    </row>
    <row r="19" spans="3:21" x14ac:dyDescent="0.2">
      <c r="C19" s="23"/>
      <c r="D19" s="259"/>
      <c r="E19" s="122" t="s">
        <v>112</v>
      </c>
      <c r="F19" s="260"/>
      <c r="G19" s="260"/>
      <c r="H19" s="261"/>
      <c r="I19" s="262"/>
      <c r="J19" s="385">
        <v>13809</v>
      </c>
      <c r="K19" s="385">
        <v>11973</v>
      </c>
      <c r="L19" s="385">
        <v>10395</v>
      </c>
      <c r="M19" s="385">
        <v>9276</v>
      </c>
      <c r="N19" s="385">
        <v>8630</v>
      </c>
      <c r="O19" s="385">
        <v>8573</v>
      </c>
      <c r="P19" s="271">
        <v>7783</v>
      </c>
      <c r="Q19" s="271">
        <v>7801</v>
      </c>
      <c r="R19" s="271">
        <v>8151</v>
      </c>
      <c r="S19" s="271">
        <v>8300</v>
      </c>
      <c r="T19" s="549">
        <v>6819</v>
      </c>
      <c r="U19" s="73"/>
    </row>
    <row r="20" spans="3:21" ht="12.75" customHeight="1" x14ac:dyDescent="0.2">
      <c r="C20" s="23"/>
      <c r="D20" s="144"/>
      <c r="E20" s="295"/>
      <c r="F20" s="145" t="s">
        <v>108</v>
      </c>
      <c r="G20" s="145"/>
      <c r="H20" s="146"/>
      <c r="I20" s="147"/>
      <c r="J20" s="383">
        <v>14494</v>
      </c>
      <c r="K20" s="383">
        <v>12728</v>
      </c>
      <c r="L20" s="383">
        <v>10923</v>
      </c>
      <c r="M20" s="383">
        <v>9876</v>
      </c>
      <c r="N20" s="383">
        <v>9099</v>
      </c>
      <c r="O20" s="383">
        <v>8958</v>
      </c>
      <c r="P20" s="267">
        <v>8106</v>
      </c>
      <c r="Q20" s="267">
        <v>8149</v>
      </c>
      <c r="R20" s="267">
        <v>8558</v>
      </c>
      <c r="S20" s="267">
        <v>8691</v>
      </c>
      <c r="T20" s="546">
        <v>7075</v>
      </c>
      <c r="U20" s="73"/>
    </row>
    <row r="21" spans="3:21" x14ac:dyDescent="0.2">
      <c r="C21" s="23"/>
      <c r="D21" s="135"/>
      <c r="E21" s="296"/>
      <c r="F21" s="31" t="s">
        <v>109</v>
      </c>
      <c r="G21" s="31"/>
      <c r="H21" s="32"/>
      <c r="I21" s="33"/>
      <c r="J21" s="378">
        <v>551</v>
      </c>
      <c r="K21" s="378">
        <v>268</v>
      </c>
      <c r="L21" s="378">
        <v>515</v>
      </c>
      <c r="M21" s="378">
        <v>266</v>
      </c>
      <c r="N21" s="378">
        <v>288</v>
      </c>
      <c r="O21" s="378">
        <v>344</v>
      </c>
      <c r="P21" s="264">
        <v>396</v>
      </c>
      <c r="Q21" s="264">
        <v>361</v>
      </c>
      <c r="R21" s="264">
        <v>324</v>
      </c>
      <c r="S21" s="264">
        <v>338</v>
      </c>
      <c r="T21" s="547">
        <v>389</v>
      </c>
      <c r="U21" s="73"/>
    </row>
    <row r="22" spans="3:21" ht="12.75" customHeight="1" x14ac:dyDescent="0.2">
      <c r="C22" s="23"/>
      <c r="D22" s="135"/>
      <c r="E22" s="296"/>
      <c r="F22" s="31" t="s">
        <v>110</v>
      </c>
      <c r="G22" s="31"/>
      <c r="H22" s="32"/>
      <c r="I22" s="33"/>
      <c r="J22" s="378">
        <v>10889</v>
      </c>
      <c r="K22" s="378">
        <v>9730</v>
      </c>
      <c r="L22" s="378">
        <v>9257</v>
      </c>
      <c r="M22" s="378">
        <v>8457</v>
      </c>
      <c r="N22" s="378">
        <v>8570</v>
      </c>
      <c r="O22" s="378">
        <v>8095</v>
      </c>
      <c r="P22" s="264">
        <v>7522</v>
      </c>
      <c r="Q22" s="264">
        <v>7301</v>
      </c>
      <c r="R22" s="264">
        <v>7354</v>
      </c>
      <c r="S22" s="264">
        <v>7113</v>
      </c>
      <c r="T22" s="547">
        <v>6075</v>
      </c>
      <c r="U22" s="73"/>
    </row>
    <row r="23" spans="3:21" ht="13.5" thickBot="1" x14ac:dyDescent="0.25">
      <c r="C23" s="23"/>
      <c r="D23" s="91"/>
      <c r="E23" s="297"/>
      <c r="F23" s="59" t="s">
        <v>111</v>
      </c>
      <c r="G23" s="37"/>
      <c r="H23" s="38"/>
      <c r="I23" s="39"/>
      <c r="J23" s="384">
        <v>1187</v>
      </c>
      <c r="K23" s="384">
        <v>1090</v>
      </c>
      <c r="L23" s="384">
        <v>1093</v>
      </c>
      <c r="M23" s="384">
        <v>1195</v>
      </c>
      <c r="N23" s="384">
        <v>1038</v>
      </c>
      <c r="O23" s="384">
        <v>933</v>
      </c>
      <c r="P23" s="268">
        <v>862</v>
      </c>
      <c r="Q23" s="268">
        <v>752</v>
      </c>
      <c r="R23" s="268">
        <v>836</v>
      </c>
      <c r="S23" s="268">
        <v>785</v>
      </c>
      <c r="T23" s="548">
        <v>638</v>
      </c>
      <c r="U23" s="73"/>
    </row>
    <row r="24" spans="3:21" ht="13.5" thickBot="1" x14ac:dyDescent="0.25">
      <c r="C24" s="23"/>
      <c r="D24" s="42" t="s">
        <v>105</v>
      </c>
      <c r="E24" s="43"/>
      <c r="F24" s="43"/>
      <c r="G24" s="43"/>
      <c r="H24" s="43"/>
      <c r="I24" s="43"/>
      <c r="J24" s="381"/>
      <c r="K24" s="381"/>
      <c r="L24" s="381"/>
      <c r="M24" s="381"/>
      <c r="N24" s="381"/>
      <c r="O24" s="381"/>
      <c r="P24" s="45"/>
      <c r="Q24" s="45"/>
      <c r="R24" s="45"/>
      <c r="S24" s="45"/>
      <c r="T24" s="95"/>
      <c r="U24" s="73"/>
    </row>
    <row r="25" spans="3:21" ht="13.5" thickBot="1" x14ac:dyDescent="0.25">
      <c r="C25" s="23"/>
      <c r="D25" s="156"/>
      <c r="E25" s="157" t="s">
        <v>16</v>
      </c>
      <c r="F25" s="157"/>
      <c r="G25" s="157"/>
      <c r="H25" s="158"/>
      <c r="I25" s="159"/>
      <c r="J25" s="375">
        <v>63721</v>
      </c>
      <c r="K25" s="375">
        <v>59077</v>
      </c>
      <c r="L25" s="375">
        <v>50552</v>
      </c>
      <c r="M25" s="375">
        <v>46958</v>
      </c>
      <c r="N25" s="375">
        <v>45067</v>
      </c>
      <c r="O25" s="247">
        <v>45872</v>
      </c>
      <c r="P25" s="247">
        <v>45426</v>
      </c>
      <c r="Q25" s="247">
        <v>47785</v>
      </c>
      <c r="R25" s="247">
        <v>50647</v>
      </c>
      <c r="S25" s="247">
        <v>51064</v>
      </c>
      <c r="T25" s="544">
        <v>48217</v>
      </c>
      <c r="U25" s="73"/>
    </row>
    <row r="26" spans="3:21" x14ac:dyDescent="0.2">
      <c r="C26" s="23"/>
      <c r="D26" s="96"/>
      <c r="E26" s="187" t="s">
        <v>107</v>
      </c>
      <c r="F26" s="97"/>
      <c r="G26" s="97"/>
      <c r="H26" s="98"/>
      <c r="I26" s="117"/>
      <c r="J26" s="382">
        <v>50699</v>
      </c>
      <c r="K26" s="382">
        <v>47751</v>
      </c>
      <c r="L26" s="382">
        <v>40737</v>
      </c>
      <c r="M26" s="382">
        <v>38234</v>
      </c>
      <c r="N26" s="382">
        <v>36953</v>
      </c>
      <c r="O26" s="269">
        <v>37791</v>
      </c>
      <c r="P26" s="269">
        <v>38124</v>
      </c>
      <c r="Q26" s="269">
        <v>40466</v>
      </c>
      <c r="R26" s="269">
        <v>43035</v>
      </c>
      <c r="S26" s="272">
        <v>43369</v>
      </c>
      <c r="T26" s="550">
        <v>41960</v>
      </c>
      <c r="U26" s="73"/>
    </row>
    <row r="27" spans="3:21" x14ac:dyDescent="0.2">
      <c r="C27" s="23"/>
      <c r="D27" s="53"/>
      <c r="E27" s="54"/>
      <c r="F27" s="145" t="s">
        <v>108</v>
      </c>
      <c r="G27" s="54"/>
      <c r="H27" s="55"/>
      <c r="I27" s="56"/>
      <c r="J27" s="383">
        <v>48388</v>
      </c>
      <c r="K27" s="383">
        <v>45273</v>
      </c>
      <c r="L27" s="383">
        <v>38273</v>
      </c>
      <c r="M27" s="383">
        <v>35810</v>
      </c>
      <c r="N27" s="383">
        <v>34466</v>
      </c>
      <c r="O27" s="267">
        <v>35060</v>
      </c>
      <c r="P27" s="267">
        <v>35413</v>
      </c>
      <c r="Q27" s="267">
        <v>37468</v>
      </c>
      <c r="R27" s="267">
        <v>40147</v>
      </c>
      <c r="S27" s="263">
        <v>40168</v>
      </c>
      <c r="T27" s="551">
        <v>38856</v>
      </c>
      <c r="U27" s="73"/>
    </row>
    <row r="28" spans="3:21" x14ac:dyDescent="0.2">
      <c r="C28" s="23"/>
      <c r="D28" s="248"/>
      <c r="E28" s="239"/>
      <c r="F28" s="31" t="s">
        <v>109</v>
      </c>
      <c r="G28" s="239"/>
      <c r="H28" s="249"/>
      <c r="I28" s="250"/>
      <c r="J28" s="378">
        <v>4117</v>
      </c>
      <c r="K28" s="378">
        <v>4362</v>
      </c>
      <c r="L28" s="378">
        <v>4232</v>
      </c>
      <c r="M28" s="378">
        <v>4089</v>
      </c>
      <c r="N28" s="378">
        <v>4018</v>
      </c>
      <c r="O28" s="264">
        <v>4284</v>
      </c>
      <c r="P28" s="264">
        <v>4327</v>
      </c>
      <c r="Q28" s="264">
        <v>4643</v>
      </c>
      <c r="R28" s="264">
        <v>4656</v>
      </c>
      <c r="S28" s="264">
        <v>4910</v>
      </c>
      <c r="T28" s="547">
        <v>4870</v>
      </c>
      <c r="U28" s="73"/>
    </row>
    <row r="29" spans="3:21" x14ac:dyDescent="0.2">
      <c r="C29" s="23"/>
      <c r="D29" s="248"/>
      <c r="E29" s="239"/>
      <c r="F29" s="31" t="s">
        <v>110</v>
      </c>
      <c r="G29" s="239"/>
      <c r="H29" s="249"/>
      <c r="I29" s="250"/>
      <c r="J29" s="378">
        <v>24018</v>
      </c>
      <c r="K29" s="378">
        <v>23691</v>
      </c>
      <c r="L29" s="378">
        <v>22175</v>
      </c>
      <c r="M29" s="378">
        <v>20789</v>
      </c>
      <c r="N29" s="378">
        <v>19818</v>
      </c>
      <c r="O29" s="264">
        <v>17489</v>
      </c>
      <c r="P29" s="264">
        <v>16121</v>
      </c>
      <c r="Q29" s="264">
        <v>15561</v>
      </c>
      <c r="R29" s="264">
        <v>16620</v>
      </c>
      <c r="S29" s="264">
        <v>16382</v>
      </c>
      <c r="T29" s="547">
        <v>15749</v>
      </c>
      <c r="U29" s="73"/>
    </row>
    <row r="30" spans="3:21" x14ac:dyDescent="0.2">
      <c r="C30" s="23"/>
      <c r="D30" s="255"/>
      <c r="E30" s="256"/>
      <c r="F30" s="59" t="s">
        <v>111</v>
      </c>
      <c r="G30" s="256"/>
      <c r="H30" s="257"/>
      <c r="I30" s="258"/>
      <c r="J30" s="384">
        <v>3159</v>
      </c>
      <c r="K30" s="384">
        <v>3118</v>
      </c>
      <c r="L30" s="384">
        <v>2960</v>
      </c>
      <c r="M30" s="384">
        <v>2713</v>
      </c>
      <c r="N30" s="384">
        <v>2633</v>
      </c>
      <c r="O30" s="268">
        <v>2411</v>
      </c>
      <c r="P30" s="268">
        <v>2401</v>
      </c>
      <c r="Q30" s="268">
        <v>2351</v>
      </c>
      <c r="R30" s="268">
        <v>2375</v>
      </c>
      <c r="S30" s="265">
        <v>2126</v>
      </c>
      <c r="T30" s="552">
        <v>1926</v>
      </c>
      <c r="U30" s="73"/>
    </row>
    <row r="31" spans="3:21" ht="12.75" customHeight="1" x14ac:dyDescent="0.2">
      <c r="C31" s="23"/>
      <c r="D31" s="259"/>
      <c r="E31" s="122" t="s">
        <v>112</v>
      </c>
      <c r="F31" s="260"/>
      <c r="G31" s="260"/>
      <c r="H31" s="261"/>
      <c r="I31" s="262"/>
      <c r="J31" s="385">
        <v>13030</v>
      </c>
      <c r="K31" s="385">
        <v>11332</v>
      </c>
      <c r="L31" s="385">
        <v>9828</v>
      </c>
      <c r="M31" s="385">
        <v>8733</v>
      </c>
      <c r="N31" s="385">
        <v>8128</v>
      </c>
      <c r="O31" s="271">
        <v>8097</v>
      </c>
      <c r="P31" s="271">
        <v>7310</v>
      </c>
      <c r="Q31" s="271">
        <v>7331</v>
      </c>
      <c r="R31" s="271">
        <v>7627</v>
      </c>
      <c r="S31" s="272">
        <v>7712</v>
      </c>
      <c r="T31" s="550">
        <v>6280</v>
      </c>
      <c r="U31" s="73"/>
    </row>
    <row r="32" spans="3:21" x14ac:dyDescent="0.2">
      <c r="C32" s="23"/>
      <c r="D32" s="144"/>
      <c r="E32" s="295"/>
      <c r="F32" s="145" t="s">
        <v>108</v>
      </c>
      <c r="G32" s="145"/>
      <c r="H32" s="146"/>
      <c r="I32" s="147"/>
      <c r="J32" s="383">
        <v>13686</v>
      </c>
      <c r="K32" s="383">
        <v>12080</v>
      </c>
      <c r="L32" s="383">
        <v>10339</v>
      </c>
      <c r="M32" s="383">
        <v>9310</v>
      </c>
      <c r="N32" s="383">
        <v>8574</v>
      </c>
      <c r="O32" s="267">
        <v>8451</v>
      </c>
      <c r="P32" s="267">
        <v>7624</v>
      </c>
      <c r="Q32" s="267">
        <v>7668</v>
      </c>
      <c r="R32" s="267">
        <v>8020</v>
      </c>
      <c r="S32" s="263">
        <v>8084</v>
      </c>
      <c r="T32" s="551">
        <v>6525</v>
      </c>
      <c r="U32" s="73"/>
    </row>
    <row r="33" spans="3:21" ht="12.75" customHeight="1" x14ac:dyDescent="0.2">
      <c r="C33" s="23"/>
      <c r="D33" s="135"/>
      <c r="E33" s="296"/>
      <c r="F33" s="31" t="s">
        <v>109</v>
      </c>
      <c r="G33" s="31"/>
      <c r="H33" s="32"/>
      <c r="I33" s="33"/>
      <c r="J33" s="378">
        <v>546</v>
      </c>
      <c r="K33" s="378">
        <v>266</v>
      </c>
      <c r="L33" s="378">
        <v>514</v>
      </c>
      <c r="M33" s="378">
        <v>266</v>
      </c>
      <c r="N33" s="378">
        <v>287</v>
      </c>
      <c r="O33" s="264">
        <v>343</v>
      </c>
      <c r="P33" s="264">
        <v>396</v>
      </c>
      <c r="Q33" s="264">
        <v>360</v>
      </c>
      <c r="R33" s="264">
        <v>322</v>
      </c>
      <c r="S33" s="264">
        <v>334</v>
      </c>
      <c r="T33" s="547">
        <v>387</v>
      </c>
      <c r="U33" s="73"/>
    </row>
    <row r="34" spans="3:21" x14ac:dyDescent="0.2">
      <c r="C34" s="23"/>
      <c r="D34" s="135"/>
      <c r="E34" s="296"/>
      <c r="F34" s="31" t="s">
        <v>110</v>
      </c>
      <c r="G34" s="31"/>
      <c r="H34" s="32"/>
      <c r="I34" s="33"/>
      <c r="J34" s="378">
        <v>10033</v>
      </c>
      <c r="K34" s="378">
        <v>9062</v>
      </c>
      <c r="L34" s="378">
        <v>8809</v>
      </c>
      <c r="M34" s="378">
        <v>8039</v>
      </c>
      <c r="N34" s="378">
        <v>8065</v>
      </c>
      <c r="O34" s="264">
        <v>7556</v>
      </c>
      <c r="P34" s="264">
        <v>7035</v>
      </c>
      <c r="Q34" s="264">
        <v>6788</v>
      </c>
      <c r="R34" s="264">
        <v>6816</v>
      </c>
      <c r="S34" s="264">
        <v>6680</v>
      </c>
      <c r="T34" s="547">
        <v>5664</v>
      </c>
      <c r="U34" s="73"/>
    </row>
    <row r="35" spans="3:21" ht="13.5" thickBot="1" x14ac:dyDescent="0.25">
      <c r="C35" s="23"/>
      <c r="D35" s="30"/>
      <c r="E35" s="298"/>
      <c r="F35" s="59" t="s">
        <v>111</v>
      </c>
      <c r="G35" s="59"/>
      <c r="H35" s="120"/>
      <c r="I35" s="121"/>
      <c r="J35" s="384">
        <v>1024</v>
      </c>
      <c r="K35" s="384">
        <v>920</v>
      </c>
      <c r="L35" s="384">
        <v>919</v>
      </c>
      <c r="M35" s="384">
        <v>958</v>
      </c>
      <c r="N35" s="384">
        <v>827</v>
      </c>
      <c r="O35" s="268">
        <v>723</v>
      </c>
      <c r="P35" s="268">
        <v>614</v>
      </c>
      <c r="Q35" s="268">
        <v>559</v>
      </c>
      <c r="R35" s="268">
        <v>567</v>
      </c>
      <c r="S35" s="266">
        <v>544</v>
      </c>
      <c r="T35" s="553">
        <v>453</v>
      </c>
      <c r="U35" s="73"/>
    </row>
    <row r="36" spans="3:21" ht="13.5" thickBot="1" x14ac:dyDescent="0.25">
      <c r="C36" s="23"/>
      <c r="D36" s="42" t="s">
        <v>106</v>
      </c>
      <c r="E36" s="43"/>
      <c r="F36" s="43"/>
      <c r="G36" s="43"/>
      <c r="H36" s="43"/>
      <c r="I36" s="43"/>
      <c r="J36" s="381"/>
      <c r="K36" s="381"/>
      <c r="L36" s="381"/>
      <c r="M36" s="381"/>
      <c r="N36" s="381"/>
      <c r="O36" s="381"/>
      <c r="P36" s="45"/>
      <c r="Q36" s="45"/>
      <c r="R36" s="45"/>
      <c r="S36" s="45"/>
      <c r="T36" s="95"/>
      <c r="U36" s="73"/>
    </row>
    <row r="37" spans="3:21" ht="13.5" thickBot="1" x14ac:dyDescent="0.25">
      <c r="C37" s="23"/>
      <c r="D37" s="156"/>
      <c r="E37" s="157" t="s">
        <v>16</v>
      </c>
      <c r="F37" s="157"/>
      <c r="G37" s="157"/>
      <c r="H37" s="158"/>
      <c r="I37" s="159"/>
      <c r="J37" s="375">
        <v>8437</v>
      </c>
      <c r="K37" s="375">
        <v>8645</v>
      </c>
      <c r="L37" s="375">
        <v>8745</v>
      </c>
      <c r="M37" s="375">
        <v>8645</v>
      </c>
      <c r="N37" s="247">
        <v>8493</v>
      </c>
      <c r="O37" s="247">
        <v>7463</v>
      </c>
      <c r="P37" s="247">
        <v>8417</v>
      </c>
      <c r="Q37" s="247">
        <v>9119</v>
      </c>
      <c r="R37" s="247">
        <v>10504</v>
      </c>
      <c r="S37" s="247">
        <v>10632</v>
      </c>
      <c r="T37" s="544">
        <v>12498</v>
      </c>
      <c r="U37" s="73"/>
    </row>
    <row r="38" spans="3:21" x14ac:dyDescent="0.2">
      <c r="C38" s="23"/>
      <c r="D38" s="243"/>
      <c r="E38" s="60" t="s">
        <v>107</v>
      </c>
      <c r="F38" s="244"/>
      <c r="G38" s="244"/>
      <c r="H38" s="245"/>
      <c r="I38" s="246"/>
      <c r="J38" s="382">
        <v>7659</v>
      </c>
      <c r="K38" s="382">
        <v>8005</v>
      </c>
      <c r="L38" s="382">
        <v>8179</v>
      </c>
      <c r="M38" s="382">
        <v>8102</v>
      </c>
      <c r="N38" s="269">
        <v>7992</v>
      </c>
      <c r="O38" s="269">
        <v>6988</v>
      </c>
      <c r="P38" s="269">
        <v>7944</v>
      </c>
      <c r="Q38" s="269">
        <v>8649</v>
      </c>
      <c r="R38" s="272">
        <v>9981</v>
      </c>
      <c r="S38" s="272">
        <v>10044</v>
      </c>
      <c r="T38" s="550">
        <v>11959</v>
      </c>
      <c r="U38" s="73"/>
    </row>
    <row r="39" spans="3:21" x14ac:dyDescent="0.2">
      <c r="C39" s="23"/>
      <c r="D39" s="61"/>
      <c r="E39" s="62"/>
      <c r="F39" s="87" t="s">
        <v>108</v>
      </c>
      <c r="G39" s="62"/>
      <c r="H39" s="63"/>
      <c r="I39" s="64"/>
      <c r="J39" s="383">
        <v>6308</v>
      </c>
      <c r="K39" s="383">
        <v>6658</v>
      </c>
      <c r="L39" s="383">
        <v>6805</v>
      </c>
      <c r="M39" s="383">
        <v>6608</v>
      </c>
      <c r="N39" s="267">
        <v>6420</v>
      </c>
      <c r="O39" s="267">
        <v>5678</v>
      </c>
      <c r="P39" s="267">
        <v>6546</v>
      </c>
      <c r="Q39" s="267">
        <v>7273</v>
      </c>
      <c r="R39" s="263">
        <v>8379</v>
      </c>
      <c r="S39" s="263">
        <v>8575</v>
      </c>
      <c r="T39" s="551">
        <v>10234</v>
      </c>
      <c r="U39" s="73"/>
    </row>
    <row r="40" spans="3:21" x14ac:dyDescent="0.2">
      <c r="C40" s="23"/>
      <c r="D40" s="248"/>
      <c r="E40" s="239"/>
      <c r="F40" s="31" t="s">
        <v>109</v>
      </c>
      <c r="G40" s="239"/>
      <c r="H40" s="249"/>
      <c r="I40" s="250"/>
      <c r="J40" s="378">
        <v>1487</v>
      </c>
      <c r="K40" s="378">
        <v>1510</v>
      </c>
      <c r="L40" s="378">
        <v>1512</v>
      </c>
      <c r="M40" s="378">
        <v>1660</v>
      </c>
      <c r="N40" s="264">
        <v>1729</v>
      </c>
      <c r="O40" s="264">
        <v>1456</v>
      </c>
      <c r="P40" s="264">
        <v>1540</v>
      </c>
      <c r="Q40" s="264">
        <v>1542</v>
      </c>
      <c r="R40" s="264">
        <v>1775</v>
      </c>
      <c r="S40" s="264">
        <v>1643</v>
      </c>
      <c r="T40" s="547">
        <v>1877</v>
      </c>
      <c r="U40" s="73"/>
    </row>
    <row r="41" spans="3:21" x14ac:dyDescent="0.2">
      <c r="C41" s="23"/>
      <c r="D41" s="248"/>
      <c r="E41" s="239"/>
      <c r="F41" s="31" t="s">
        <v>110</v>
      </c>
      <c r="G41" s="239"/>
      <c r="H41" s="249"/>
      <c r="I41" s="250"/>
      <c r="J41" s="378">
        <v>2961</v>
      </c>
      <c r="K41" s="378">
        <v>3266</v>
      </c>
      <c r="L41" s="378">
        <v>3364</v>
      </c>
      <c r="M41" s="378">
        <v>3668</v>
      </c>
      <c r="N41" s="264">
        <v>3948</v>
      </c>
      <c r="O41" s="264">
        <v>4083</v>
      </c>
      <c r="P41" s="264">
        <v>4303</v>
      </c>
      <c r="Q41" s="264">
        <v>4365</v>
      </c>
      <c r="R41" s="264">
        <v>4421</v>
      </c>
      <c r="S41" s="264">
        <v>4852</v>
      </c>
      <c r="T41" s="547">
        <v>4923</v>
      </c>
      <c r="U41" s="73"/>
    </row>
    <row r="42" spans="3:21" x14ac:dyDescent="0.2">
      <c r="C42" s="23"/>
      <c r="D42" s="251"/>
      <c r="E42" s="252"/>
      <c r="F42" s="48" t="s">
        <v>111</v>
      </c>
      <c r="G42" s="252"/>
      <c r="H42" s="253"/>
      <c r="I42" s="254"/>
      <c r="J42" s="384">
        <v>587</v>
      </c>
      <c r="K42" s="384">
        <v>719</v>
      </c>
      <c r="L42" s="384">
        <v>651</v>
      </c>
      <c r="M42" s="384">
        <v>731</v>
      </c>
      <c r="N42" s="268">
        <v>736</v>
      </c>
      <c r="O42" s="268">
        <v>762</v>
      </c>
      <c r="P42" s="268">
        <v>863</v>
      </c>
      <c r="Q42" s="268">
        <v>1052</v>
      </c>
      <c r="R42" s="265">
        <v>1112</v>
      </c>
      <c r="S42" s="265">
        <v>1055</v>
      </c>
      <c r="T42" s="552">
        <v>935</v>
      </c>
      <c r="U42" s="73"/>
    </row>
    <row r="43" spans="3:21" x14ac:dyDescent="0.2">
      <c r="C43" s="23"/>
      <c r="D43" s="259"/>
      <c r="E43" s="122" t="s">
        <v>112</v>
      </c>
      <c r="F43" s="260"/>
      <c r="G43" s="260"/>
      <c r="H43" s="261"/>
      <c r="I43" s="246"/>
      <c r="J43" s="385">
        <v>779</v>
      </c>
      <c r="K43" s="385">
        <v>641</v>
      </c>
      <c r="L43" s="385">
        <v>567</v>
      </c>
      <c r="M43" s="385">
        <v>543</v>
      </c>
      <c r="N43" s="271">
        <v>502</v>
      </c>
      <c r="O43" s="271">
        <v>476</v>
      </c>
      <c r="P43" s="271">
        <v>473</v>
      </c>
      <c r="Q43" s="271">
        <v>470</v>
      </c>
      <c r="R43" s="272">
        <v>524</v>
      </c>
      <c r="S43" s="272">
        <v>588</v>
      </c>
      <c r="T43" s="550">
        <v>539</v>
      </c>
      <c r="U43" s="73"/>
    </row>
    <row r="44" spans="3:21" x14ac:dyDescent="0.2">
      <c r="C44" s="23"/>
      <c r="D44" s="144"/>
      <c r="E44" s="299"/>
      <c r="F44" s="87" t="s">
        <v>108</v>
      </c>
      <c r="G44" s="87"/>
      <c r="H44" s="88"/>
      <c r="I44" s="64"/>
      <c r="J44" s="383">
        <v>808</v>
      </c>
      <c r="K44" s="383">
        <v>648</v>
      </c>
      <c r="L44" s="383">
        <v>584</v>
      </c>
      <c r="M44" s="383">
        <v>566</v>
      </c>
      <c r="N44" s="267">
        <v>525</v>
      </c>
      <c r="O44" s="267">
        <v>507</v>
      </c>
      <c r="P44" s="267">
        <v>482</v>
      </c>
      <c r="Q44" s="267">
        <v>481</v>
      </c>
      <c r="R44" s="263">
        <v>538</v>
      </c>
      <c r="S44" s="263">
        <v>607</v>
      </c>
      <c r="T44" s="551">
        <v>550</v>
      </c>
      <c r="U44" s="73"/>
    </row>
    <row r="45" spans="3:21" x14ac:dyDescent="0.2">
      <c r="C45" s="23"/>
      <c r="D45" s="135"/>
      <c r="E45" s="296"/>
      <c r="F45" s="31" t="s">
        <v>109</v>
      </c>
      <c r="G45" s="31"/>
      <c r="H45" s="32"/>
      <c r="I45" s="250"/>
      <c r="J45" s="378">
        <v>5</v>
      </c>
      <c r="K45" s="378">
        <v>2</v>
      </c>
      <c r="L45" s="378">
        <v>1</v>
      </c>
      <c r="M45" s="378">
        <v>0</v>
      </c>
      <c r="N45" s="264">
        <v>1</v>
      </c>
      <c r="O45" s="264">
        <v>1</v>
      </c>
      <c r="P45" s="264">
        <v>0</v>
      </c>
      <c r="Q45" s="264">
        <v>1</v>
      </c>
      <c r="R45" s="264">
        <v>2</v>
      </c>
      <c r="S45" s="264">
        <v>4</v>
      </c>
      <c r="T45" s="547">
        <v>2</v>
      </c>
      <c r="U45" s="73"/>
    </row>
    <row r="46" spans="3:21" x14ac:dyDescent="0.2">
      <c r="C46" s="23"/>
      <c r="D46" s="135"/>
      <c r="E46" s="296"/>
      <c r="F46" s="31" t="s">
        <v>110</v>
      </c>
      <c r="G46" s="31"/>
      <c r="H46" s="32"/>
      <c r="I46" s="250"/>
      <c r="J46" s="378">
        <v>856</v>
      </c>
      <c r="K46" s="378">
        <v>668</v>
      </c>
      <c r="L46" s="378">
        <v>448</v>
      </c>
      <c r="M46" s="378">
        <v>418</v>
      </c>
      <c r="N46" s="264">
        <v>505</v>
      </c>
      <c r="O46" s="264">
        <v>539</v>
      </c>
      <c r="P46" s="264">
        <v>487</v>
      </c>
      <c r="Q46" s="264">
        <v>513</v>
      </c>
      <c r="R46" s="264">
        <v>538</v>
      </c>
      <c r="S46" s="264">
        <v>433</v>
      </c>
      <c r="T46" s="547">
        <v>411</v>
      </c>
      <c r="U46" s="73"/>
    </row>
    <row r="47" spans="3:21" ht="13.5" thickBot="1" x14ac:dyDescent="0.25">
      <c r="C47" s="23"/>
      <c r="D47" s="91"/>
      <c r="E47" s="297"/>
      <c r="F47" s="37" t="s">
        <v>111</v>
      </c>
      <c r="G47" s="37"/>
      <c r="H47" s="38"/>
      <c r="I47" s="231"/>
      <c r="J47" s="384">
        <v>163</v>
      </c>
      <c r="K47" s="384">
        <v>170</v>
      </c>
      <c r="L47" s="384">
        <v>174</v>
      </c>
      <c r="M47" s="384">
        <v>237</v>
      </c>
      <c r="N47" s="268">
        <v>211</v>
      </c>
      <c r="O47" s="268">
        <v>210</v>
      </c>
      <c r="P47" s="268">
        <v>248</v>
      </c>
      <c r="Q47" s="268">
        <v>193</v>
      </c>
      <c r="R47" s="266">
        <v>269</v>
      </c>
      <c r="S47" s="266">
        <v>241</v>
      </c>
      <c r="T47" s="553">
        <v>185</v>
      </c>
      <c r="U47" s="73"/>
    </row>
    <row r="48" spans="3:21" ht="12.75" customHeight="1" x14ac:dyDescent="0.25">
      <c r="D48" s="74" t="s">
        <v>203</v>
      </c>
      <c r="E48" s="75"/>
      <c r="F48" s="75"/>
      <c r="G48" s="75"/>
      <c r="H48" s="75"/>
      <c r="I48" s="74"/>
      <c r="J48" s="74"/>
      <c r="K48" s="74"/>
      <c r="L48" s="74"/>
      <c r="M48" s="74"/>
      <c r="N48" s="74"/>
      <c r="O48" s="74"/>
      <c r="P48" s="74"/>
      <c r="Q48" s="74"/>
      <c r="R48" s="74"/>
      <c r="S48" s="74"/>
      <c r="T48" s="65" t="s">
        <v>420</v>
      </c>
    </row>
    <row r="49" spans="4:20" ht="12.75" customHeight="1" x14ac:dyDescent="0.2">
      <c r="D49" s="66"/>
      <c r="E49" s="746" t="s">
        <v>38</v>
      </c>
      <c r="F49" s="746"/>
      <c r="G49" s="746"/>
      <c r="H49" s="746"/>
      <c r="I49" s="746"/>
      <c r="J49" s="746"/>
      <c r="K49" s="746"/>
      <c r="L49" s="746"/>
      <c r="M49" s="746"/>
      <c r="N49" s="746"/>
      <c r="O49" s="746"/>
      <c r="P49" s="746"/>
      <c r="Q49" s="746"/>
      <c r="R49" s="746"/>
      <c r="S49" s="746"/>
      <c r="T49" s="746"/>
    </row>
    <row r="50" spans="4:20" x14ac:dyDescent="0.2">
      <c r="D50" s="66"/>
      <c r="E50" s="746" t="s">
        <v>521</v>
      </c>
      <c r="F50" s="746"/>
      <c r="G50" s="746"/>
      <c r="H50" s="746"/>
      <c r="I50" s="746"/>
      <c r="J50" s="746"/>
      <c r="K50" s="746"/>
      <c r="L50" s="746"/>
      <c r="M50" s="746"/>
      <c r="N50" s="746"/>
      <c r="O50" s="746"/>
      <c r="P50" s="746"/>
      <c r="Q50" s="746"/>
      <c r="R50" s="746"/>
      <c r="S50" s="746"/>
      <c r="T50" s="746"/>
    </row>
    <row r="51" spans="4:20" x14ac:dyDescent="0.2">
      <c r="D51" s="66"/>
      <c r="E51" s="746" t="s">
        <v>546</v>
      </c>
      <c r="F51" s="746"/>
      <c r="G51" s="746"/>
      <c r="H51" s="746"/>
      <c r="I51" s="746"/>
      <c r="J51" s="746"/>
      <c r="K51" s="746"/>
      <c r="L51" s="746"/>
      <c r="M51" s="746"/>
      <c r="N51" s="746"/>
      <c r="O51" s="746"/>
      <c r="P51" s="746"/>
      <c r="Q51" s="746"/>
      <c r="R51" s="746"/>
      <c r="S51" s="746"/>
      <c r="T51" s="746"/>
    </row>
    <row r="52" spans="4:20" ht="13.9" customHeight="1" x14ac:dyDescent="0.2"/>
    <row r="53" spans="4:20" ht="13.9" customHeight="1" x14ac:dyDescent="0.2"/>
    <row r="54" spans="4:20" ht="13.9" customHeight="1" x14ac:dyDescent="0.2">
      <c r="J54" s="488"/>
      <c r="K54" s="488"/>
      <c r="L54" s="488"/>
      <c r="M54" s="488"/>
      <c r="N54" s="488"/>
      <c r="O54" s="488"/>
      <c r="P54" s="488"/>
      <c r="Q54" s="488"/>
      <c r="R54" s="488"/>
      <c r="S54" s="488"/>
      <c r="T54" s="488"/>
    </row>
    <row r="55" spans="4:20" ht="13.9" customHeight="1" x14ac:dyDescent="0.2">
      <c r="J55" s="488"/>
      <c r="K55" s="488"/>
      <c r="L55" s="488"/>
      <c r="M55" s="488"/>
      <c r="N55" s="488"/>
      <c r="O55" s="488"/>
      <c r="P55" s="488"/>
      <c r="Q55" s="488"/>
      <c r="R55" s="488"/>
      <c r="S55" s="488"/>
      <c r="T55" s="488"/>
    </row>
    <row r="56" spans="4:20" ht="13.9" customHeight="1" x14ac:dyDescent="0.2">
      <c r="J56" s="488"/>
      <c r="K56" s="488"/>
      <c r="L56" s="488"/>
      <c r="M56" s="488"/>
      <c r="N56" s="488"/>
      <c r="O56" s="488"/>
      <c r="P56" s="488"/>
      <c r="Q56" s="488"/>
      <c r="R56" s="488"/>
      <c r="S56" s="488"/>
      <c r="T56" s="488"/>
    </row>
    <row r="57" spans="4:20" ht="13.9" customHeight="1" x14ac:dyDescent="0.2">
      <c r="J57" s="488"/>
      <c r="K57" s="488"/>
      <c r="L57" s="488"/>
      <c r="M57" s="488"/>
      <c r="N57" s="488"/>
      <c r="O57" s="488"/>
      <c r="P57" s="488"/>
      <c r="Q57" s="488"/>
      <c r="R57" s="488"/>
      <c r="S57" s="488"/>
      <c r="T57" s="488"/>
    </row>
    <row r="58" spans="4:20" ht="13.9" customHeight="1" x14ac:dyDescent="0.2">
      <c r="J58" s="488"/>
      <c r="K58" s="488"/>
      <c r="L58" s="488"/>
      <c r="M58" s="488"/>
      <c r="N58" s="488"/>
      <c r="O58" s="488"/>
      <c r="P58" s="488"/>
      <c r="Q58" s="488"/>
      <c r="R58" s="488"/>
      <c r="S58" s="488"/>
      <c r="T58" s="488"/>
    </row>
    <row r="59" spans="4:20" ht="13.9" customHeight="1" x14ac:dyDescent="0.2">
      <c r="J59" s="488"/>
      <c r="K59" s="488"/>
      <c r="L59" s="488"/>
      <c r="M59" s="488"/>
      <c r="N59" s="488"/>
      <c r="O59" s="488"/>
      <c r="P59" s="488"/>
      <c r="Q59" s="488"/>
      <c r="R59" s="488"/>
      <c r="S59" s="488"/>
      <c r="T59" s="488"/>
    </row>
    <row r="60" spans="4:20" ht="13.9" customHeight="1" x14ac:dyDescent="0.2">
      <c r="J60" s="488"/>
      <c r="K60" s="488"/>
      <c r="L60" s="488"/>
      <c r="M60" s="488"/>
      <c r="N60" s="488"/>
      <c r="O60" s="488"/>
      <c r="P60" s="488"/>
      <c r="Q60" s="488"/>
      <c r="R60" s="488"/>
      <c r="S60" s="488"/>
      <c r="T60" s="488"/>
    </row>
    <row r="61" spans="4:20" ht="13.9" customHeight="1" x14ac:dyDescent="0.2">
      <c r="J61" s="488"/>
      <c r="K61" s="488"/>
      <c r="L61" s="488"/>
      <c r="M61" s="488"/>
      <c r="N61" s="488"/>
      <c r="O61" s="488"/>
      <c r="P61" s="488"/>
      <c r="Q61" s="488"/>
      <c r="R61" s="488"/>
      <c r="S61" s="488"/>
      <c r="T61" s="488"/>
    </row>
    <row r="62" spans="4:20" x14ac:dyDescent="0.2">
      <c r="J62" s="488"/>
      <c r="K62" s="488"/>
      <c r="L62" s="488"/>
      <c r="M62" s="488"/>
      <c r="N62" s="488"/>
      <c r="O62" s="488"/>
      <c r="P62" s="488"/>
      <c r="Q62" s="488"/>
      <c r="R62" s="488"/>
      <c r="S62" s="488"/>
      <c r="T62" s="488"/>
    </row>
    <row r="63" spans="4:20" x14ac:dyDescent="0.2">
      <c r="J63" s="488"/>
      <c r="K63" s="488"/>
      <c r="L63" s="488"/>
      <c r="M63" s="488"/>
      <c r="N63" s="488"/>
      <c r="O63" s="488"/>
      <c r="P63" s="488"/>
      <c r="Q63" s="488"/>
      <c r="R63" s="488"/>
      <c r="S63" s="488"/>
      <c r="T63" s="488"/>
    </row>
    <row r="64" spans="4:20" x14ac:dyDescent="0.2">
      <c r="J64" s="488"/>
      <c r="K64" s="488"/>
      <c r="L64" s="488"/>
      <c r="M64" s="488"/>
      <c r="N64" s="488"/>
      <c r="O64" s="488"/>
      <c r="P64" s="488"/>
      <c r="Q64" s="488"/>
      <c r="R64" s="488"/>
      <c r="S64" s="488"/>
      <c r="T64" s="488"/>
    </row>
    <row r="65" spans="10:20" x14ac:dyDescent="0.2">
      <c r="J65" s="488"/>
      <c r="K65" s="488"/>
      <c r="L65" s="488"/>
      <c r="M65" s="488"/>
      <c r="N65" s="488"/>
      <c r="O65" s="488"/>
      <c r="P65" s="488"/>
      <c r="Q65" s="488"/>
      <c r="R65" s="488"/>
      <c r="S65" s="488"/>
      <c r="T65" s="488"/>
    </row>
    <row r="66" spans="10:20" x14ac:dyDescent="0.2">
      <c r="J66" s="488"/>
      <c r="K66" s="488"/>
      <c r="L66" s="488"/>
      <c r="M66" s="488"/>
      <c r="N66" s="488"/>
      <c r="O66" s="488"/>
      <c r="P66" s="488"/>
      <c r="Q66" s="488"/>
      <c r="R66" s="488"/>
      <c r="S66" s="488"/>
      <c r="T66" s="488"/>
    </row>
  </sheetData>
  <mergeCells count="15">
    <mergeCell ref="S7:S10"/>
    <mergeCell ref="R7:R10"/>
    <mergeCell ref="Q7:Q10"/>
    <mergeCell ref="E51:T51"/>
    <mergeCell ref="D7:I11"/>
    <mergeCell ref="E49:T49"/>
    <mergeCell ref="E50:T50"/>
    <mergeCell ref="T7:T10"/>
    <mergeCell ref="M7:M10"/>
    <mergeCell ref="N7:N10"/>
    <mergeCell ref="P7:P10"/>
    <mergeCell ref="O7:O10"/>
    <mergeCell ref="J7:J10"/>
    <mergeCell ref="K7:K10"/>
    <mergeCell ref="L7:L10"/>
  </mergeCells>
  <phoneticPr fontId="0" type="noConversion"/>
  <conditionalFormatting sqref="D6">
    <cfRule type="cellIs" dxfId="55" priority="2" stopIfTrue="1" operator="equal">
      <formula>"   sem (do závorky) poznámku, proč vývojová řada nezačíná jako obvykle - nebo červenou buňku vymazat"</formula>
    </cfRule>
  </conditionalFormatting>
  <conditionalFormatting sqref="G6">
    <cfRule type="expression" dxfId="54" priority="1" stopIfTrue="1">
      <formula>U6=" "</formula>
    </cfRule>
  </conditionalFormatting>
  <printOptions horizontalCentered="1"/>
  <pageMargins left="0.70866141732283472" right="0.43" top="0.70866141732283472" bottom="0.70866141732283472" header="0.51181102362204722" footer="0.51181102362204722"/>
  <pageSetup paperSize="9" scale="85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List46">
    <pageSetUpPr autoPageBreaks="0"/>
  </sheetPr>
  <dimension ref="C1:U67"/>
  <sheetViews>
    <sheetView showGridLines="0" showOutlineSymbol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68" hidden="1" customWidth="1"/>
    <col min="3" max="3" width="1.7109375" style="68" customWidth="1"/>
    <col min="4" max="4" width="1.140625" style="68" customWidth="1"/>
    <col min="5" max="6" width="2.140625" style="68" customWidth="1"/>
    <col min="7" max="7" width="14.7109375" style="68" customWidth="1"/>
    <col min="8" max="8" width="21.42578125" style="68" customWidth="1"/>
    <col min="9" max="9" width="1.140625" style="68" customWidth="1"/>
    <col min="10" max="20" width="8.140625" style="68" customWidth="1"/>
    <col min="21" max="21" width="1.7109375" style="68" customWidth="1"/>
    <col min="22" max="24" width="2.140625" style="68" customWidth="1"/>
    <col min="25" max="44" width="1.7109375" style="68" customWidth="1"/>
    <col min="45" max="16384" width="9.140625" style="68"/>
  </cols>
  <sheetData>
    <row r="1" spans="3:21" hidden="1" x14ac:dyDescent="0.2"/>
    <row r="2" spans="3:21" hidden="1" x14ac:dyDescent="0.2"/>
    <row r="3" spans="3:21" ht="9" customHeight="1" x14ac:dyDescent="0.2">
      <c r="C3" s="67"/>
    </row>
    <row r="4" spans="3:21" s="69" customFormat="1" ht="15.75" x14ac:dyDescent="0.2">
      <c r="D4" s="15" t="s">
        <v>279</v>
      </c>
      <c r="E4" s="70"/>
      <c r="F4" s="70"/>
      <c r="G4" s="70"/>
      <c r="H4" s="15" t="s">
        <v>37</v>
      </c>
      <c r="I4" s="15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</row>
    <row r="5" spans="3:21" s="69" customFormat="1" ht="15.75" x14ac:dyDescent="0.2">
      <c r="D5" s="94" t="s">
        <v>542</v>
      </c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</row>
    <row r="6" spans="3:21" s="72" customFormat="1" ht="14.25" customHeight="1" thickBot="1" x14ac:dyDescent="0.25">
      <c r="D6" s="16"/>
      <c r="E6" s="78"/>
      <c r="F6" s="78"/>
      <c r="G6" s="78"/>
      <c r="H6" s="78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6"/>
      <c r="U6" s="14" t="s">
        <v>204</v>
      </c>
    </row>
    <row r="7" spans="3:21" ht="6" customHeight="1" x14ac:dyDescent="0.2">
      <c r="C7" s="23"/>
      <c r="D7" s="766" t="s">
        <v>411</v>
      </c>
      <c r="E7" s="767"/>
      <c r="F7" s="767"/>
      <c r="G7" s="767"/>
      <c r="H7" s="767"/>
      <c r="I7" s="768"/>
      <c r="J7" s="757">
        <v>2012</v>
      </c>
      <c r="K7" s="757">
        <v>2013</v>
      </c>
      <c r="L7" s="757">
        <v>2014</v>
      </c>
      <c r="M7" s="757">
        <v>2015</v>
      </c>
      <c r="N7" s="757">
        <v>2016</v>
      </c>
      <c r="O7" s="757">
        <v>2017</v>
      </c>
      <c r="P7" s="757">
        <v>2018</v>
      </c>
      <c r="Q7" s="757">
        <v>2019</v>
      </c>
      <c r="R7" s="757">
        <v>2020</v>
      </c>
      <c r="S7" s="757">
        <v>2021</v>
      </c>
      <c r="T7" s="747">
        <v>2022</v>
      </c>
      <c r="U7" s="73"/>
    </row>
    <row r="8" spans="3:21" ht="6" customHeight="1" x14ac:dyDescent="0.2">
      <c r="C8" s="23"/>
      <c r="D8" s="769"/>
      <c r="E8" s="770"/>
      <c r="F8" s="770"/>
      <c r="G8" s="770"/>
      <c r="H8" s="770"/>
      <c r="I8" s="771"/>
      <c r="J8" s="758"/>
      <c r="K8" s="758"/>
      <c r="L8" s="758"/>
      <c r="M8" s="758"/>
      <c r="N8" s="758"/>
      <c r="O8" s="758"/>
      <c r="P8" s="758"/>
      <c r="Q8" s="758"/>
      <c r="R8" s="758"/>
      <c r="S8" s="758"/>
      <c r="T8" s="748"/>
      <c r="U8" s="73"/>
    </row>
    <row r="9" spans="3:21" ht="6" customHeight="1" x14ac:dyDescent="0.2">
      <c r="C9" s="23"/>
      <c r="D9" s="769"/>
      <c r="E9" s="770"/>
      <c r="F9" s="770"/>
      <c r="G9" s="770"/>
      <c r="H9" s="770"/>
      <c r="I9" s="771"/>
      <c r="J9" s="758"/>
      <c r="K9" s="758"/>
      <c r="L9" s="758"/>
      <c r="M9" s="758"/>
      <c r="N9" s="758"/>
      <c r="O9" s="758"/>
      <c r="P9" s="758"/>
      <c r="Q9" s="758"/>
      <c r="R9" s="758"/>
      <c r="S9" s="758"/>
      <c r="T9" s="748"/>
      <c r="U9" s="73"/>
    </row>
    <row r="10" spans="3:21" ht="6" customHeight="1" x14ac:dyDescent="0.2">
      <c r="C10" s="23"/>
      <c r="D10" s="769"/>
      <c r="E10" s="770"/>
      <c r="F10" s="770"/>
      <c r="G10" s="770"/>
      <c r="H10" s="770"/>
      <c r="I10" s="771"/>
      <c r="J10" s="758"/>
      <c r="K10" s="758"/>
      <c r="L10" s="758"/>
      <c r="M10" s="758"/>
      <c r="N10" s="758"/>
      <c r="O10" s="758"/>
      <c r="P10" s="758"/>
      <c r="Q10" s="758"/>
      <c r="R10" s="758"/>
      <c r="S10" s="758"/>
      <c r="T10" s="748"/>
      <c r="U10" s="73"/>
    </row>
    <row r="11" spans="3:21" ht="15" customHeight="1" thickBot="1" x14ac:dyDescent="0.25">
      <c r="C11" s="23"/>
      <c r="D11" s="772"/>
      <c r="E11" s="773"/>
      <c r="F11" s="773"/>
      <c r="G11" s="773"/>
      <c r="H11" s="773"/>
      <c r="I11" s="774"/>
      <c r="J11" s="343"/>
      <c r="K11" s="343"/>
      <c r="L11" s="343"/>
      <c r="M11" s="343"/>
      <c r="N11" s="343"/>
      <c r="O11" s="343"/>
      <c r="P11" s="343"/>
      <c r="Q11" s="18"/>
      <c r="R11" s="18"/>
      <c r="S11" s="18"/>
      <c r="T11" s="491"/>
      <c r="U11" s="73"/>
    </row>
    <row r="12" spans="3:21" ht="14.25" thickTop="1" thickBot="1" x14ac:dyDescent="0.25">
      <c r="C12" s="23"/>
      <c r="D12" s="20" t="s">
        <v>26</v>
      </c>
      <c r="E12" s="21"/>
      <c r="F12" s="21"/>
      <c r="G12" s="21"/>
      <c r="H12" s="21"/>
      <c r="I12" s="21"/>
      <c r="J12" s="347"/>
      <c r="K12" s="347"/>
      <c r="L12" s="347"/>
      <c r="M12" s="347"/>
      <c r="N12" s="347"/>
      <c r="O12" s="347"/>
      <c r="P12" s="347"/>
      <c r="Q12" s="22"/>
      <c r="R12" s="22"/>
      <c r="S12" s="22"/>
      <c r="T12" s="492"/>
      <c r="U12" s="73"/>
    </row>
    <row r="13" spans="3:21" ht="13.5" thickBot="1" x14ac:dyDescent="0.25">
      <c r="C13" s="23"/>
      <c r="D13" s="156"/>
      <c r="E13" s="157" t="s">
        <v>16</v>
      </c>
      <c r="F13" s="157"/>
      <c r="G13" s="157"/>
      <c r="H13" s="158"/>
      <c r="I13" s="159"/>
      <c r="J13" s="375">
        <v>94090</v>
      </c>
      <c r="K13" s="375">
        <v>91693</v>
      </c>
      <c r="L13" s="375">
        <v>88257</v>
      </c>
      <c r="M13" s="375">
        <v>82039</v>
      </c>
      <c r="N13" s="375">
        <v>77382</v>
      </c>
      <c r="O13" s="375">
        <v>72084</v>
      </c>
      <c r="P13" s="375">
        <v>68576</v>
      </c>
      <c r="Q13" s="247">
        <v>64253</v>
      </c>
      <c r="R13" s="247">
        <v>62961</v>
      </c>
      <c r="S13" s="247">
        <v>60595</v>
      </c>
      <c r="T13" s="544">
        <v>58699</v>
      </c>
      <c r="U13" s="73"/>
    </row>
    <row r="14" spans="3:21" x14ac:dyDescent="0.2">
      <c r="C14" s="23"/>
      <c r="D14" s="96"/>
      <c r="E14" s="187" t="s">
        <v>107</v>
      </c>
      <c r="F14" s="97"/>
      <c r="G14" s="97"/>
      <c r="H14" s="98"/>
      <c r="I14" s="117"/>
      <c r="J14" s="376">
        <v>65446</v>
      </c>
      <c r="K14" s="376">
        <v>65319</v>
      </c>
      <c r="L14" s="376">
        <v>63479</v>
      </c>
      <c r="M14" s="376">
        <v>60682</v>
      </c>
      <c r="N14" s="376">
        <v>58796</v>
      </c>
      <c r="O14" s="376">
        <v>54775</v>
      </c>
      <c r="P14" s="376">
        <v>52254</v>
      </c>
      <c r="Q14" s="272">
        <v>49042</v>
      </c>
      <c r="R14" s="272">
        <v>48131</v>
      </c>
      <c r="S14" s="272">
        <v>46986</v>
      </c>
      <c r="T14" s="550">
        <v>46698</v>
      </c>
      <c r="U14" s="73"/>
    </row>
    <row r="15" spans="3:21" x14ac:dyDescent="0.2">
      <c r="C15" s="23"/>
      <c r="D15" s="53"/>
      <c r="E15" s="54"/>
      <c r="F15" s="145" t="s">
        <v>108</v>
      </c>
      <c r="G15" s="54"/>
      <c r="H15" s="55"/>
      <c r="I15" s="56"/>
      <c r="J15" s="377">
        <v>36554</v>
      </c>
      <c r="K15" s="377">
        <v>36424</v>
      </c>
      <c r="L15" s="377">
        <v>35109</v>
      </c>
      <c r="M15" s="377">
        <v>32905</v>
      </c>
      <c r="N15" s="377">
        <v>31780</v>
      </c>
      <c r="O15" s="377">
        <v>28901</v>
      </c>
      <c r="P15" s="377">
        <v>27234</v>
      </c>
      <c r="Q15" s="263">
        <v>25510</v>
      </c>
      <c r="R15" s="263">
        <v>25607</v>
      </c>
      <c r="S15" s="263">
        <v>25619</v>
      </c>
      <c r="T15" s="551">
        <v>25333</v>
      </c>
      <c r="U15" s="73"/>
    </row>
    <row r="16" spans="3:21" x14ac:dyDescent="0.2">
      <c r="C16" s="23"/>
      <c r="D16" s="248"/>
      <c r="E16" s="239"/>
      <c r="F16" s="31" t="s">
        <v>109</v>
      </c>
      <c r="G16" s="239"/>
      <c r="H16" s="249"/>
      <c r="I16" s="250"/>
      <c r="J16" s="378">
        <v>6555</v>
      </c>
      <c r="K16" s="378">
        <v>5404</v>
      </c>
      <c r="L16" s="378">
        <v>5088</v>
      </c>
      <c r="M16" s="378">
        <v>4760</v>
      </c>
      <c r="N16" s="378">
        <v>4681</v>
      </c>
      <c r="O16" s="378">
        <v>4519</v>
      </c>
      <c r="P16" s="378">
        <v>4335</v>
      </c>
      <c r="Q16" s="264">
        <v>4341</v>
      </c>
      <c r="R16" s="264">
        <v>4180</v>
      </c>
      <c r="S16" s="264">
        <v>4078</v>
      </c>
      <c r="T16" s="547">
        <v>4161</v>
      </c>
      <c r="U16" s="73"/>
    </row>
    <row r="17" spans="3:21" x14ac:dyDescent="0.2">
      <c r="C17" s="23"/>
      <c r="D17" s="248"/>
      <c r="E17" s="239"/>
      <c r="F17" s="31" t="s">
        <v>110</v>
      </c>
      <c r="G17" s="239"/>
      <c r="H17" s="249"/>
      <c r="I17" s="250"/>
      <c r="J17" s="378">
        <v>21753</v>
      </c>
      <c r="K17" s="378">
        <v>22976</v>
      </c>
      <c r="L17" s="378">
        <v>22743</v>
      </c>
      <c r="M17" s="378">
        <v>22517</v>
      </c>
      <c r="N17" s="378">
        <v>21817</v>
      </c>
      <c r="O17" s="378">
        <v>20778</v>
      </c>
      <c r="P17" s="378">
        <v>20032</v>
      </c>
      <c r="Q17" s="264">
        <v>18461</v>
      </c>
      <c r="R17" s="264">
        <v>17632</v>
      </c>
      <c r="S17" s="264">
        <v>16393</v>
      </c>
      <c r="T17" s="547">
        <v>16179</v>
      </c>
      <c r="U17" s="73"/>
    </row>
    <row r="18" spans="3:21" x14ac:dyDescent="0.2">
      <c r="C18" s="23"/>
      <c r="D18" s="255"/>
      <c r="E18" s="256"/>
      <c r="F18" s="59" t="s">
        <v>111</v>
      </c>
      <c r="G18" s="256"/>
      <c r="H18" s="257"/>
      <c r="I18" s="258"/>
      <c r="J18" s="379">
        <v>666</v>
      </c>
      <c r="K18" s="379">
        <v>596</v>
      </c>
      <c r="L18" s="379">
        <v>599</v>
      </c>
      <c r="M18" s="379">
        <v>554</v>
      </c>
      <c r="N18" s="379">
        <v>568</v>
      </c>
      <c r="O18" s="379">
        <v>612</v>
      </c>
      <c r="P18" s="379">
        <v>684</v>
      </c>
      <c r="Q18" s="265">
        <v>762</v>
      </c>
      <c r="R18" s="265">
        <v>737</v>
      </c>
      <c r="S18" s="265">
        <v>914</v>
      </c>
      <c r="T18" s="552">
        <v>1041</v>
      </c>
      <c r="U18" s="73"/>
    </row>
    <row r="19" spans="3:21" x14ac:dyDescent="0.2">
      <c r="C19" s="23"/>
      <c r="D19" s="259"/>
      <c r="E19" s="122" t="s">
        <v>112</v>
      </c>
      <c r="F19" s="260"/>
      <c r="G19" s="260"/>
      <c r="H19" s="261"/>
      <c r="I19" s="262"/>
      <c r="J19" s="376">
        <v>28756</v>
      </c>
      <c r="K19" s="376">
        <v>26488</v>
      </c>
      <c r="L19" s="376">
        <v>24859</v>
      </c>
      <c r="M19" s="376">
        <v>21437</v>
      </c>
      <c r="N19" s="376">
        <v>18663</v>
      </c>
      <c r="O19" s="376">
        <v>17392</v>
      </c>
      <c r="P19" s="376">
        <v>16387</v>
      </c>
      <c r="Q19" s="272">
        <v>15271</v>
      </c>
      <c r="R19" s="272">
        <v>14879</v>
      </c>
      <c r="S19" s="272">
        <v>13650</v>
      </c>
      <c r="T19" s="550">
        <v>12041</v>
      </c>
      <c r="U19" s="73"/>
    </row>
    <row r="20" spans="3:21" ht="12.75" customHeight="1" x14ac:dyDescent="0.2">
      <c r="C20" s="23"/>
      <c r="D20" s="144"/>
      <c r="E20" s="295"/>
      <c r="F20" s="145" t="s">
        <v>108</v>
      </c>
      <c r="G20" s="145"/>
      <c r="H20" s="146"/>
      <c r="I20" s="147"/>
      <c r="J20" s="377">
        <v>16013</v>
      </c>
      <c r="K20" s="377">
        <v>14569</v>
      </c>
      <c r="L20" s="377">
        <v>13254</v>
      </c>
      <c r="M20" s="377">
        <v>10680</v>
      </c>
      <c r="N20" s="377">
        <v>9313</v>
      </c>
      <c r="O20" s="377">
        <v>8254</v>
      </c>
      <c r="P20" s="377">
        <v>7578</v>
      </c>
      <c r="Q20" s="263">
        <v>7046</v>
      </c>
      <c r="R20" s="263">
        <v>6941</v>
      </c>
      <c r="S20" s="263">
        <v>6280</v>
      </c>
      <c r="T20" s="551">
        <v>5698</v>
      </c>
      <c r="U20" s="73"/>
    </row>
    <row r="21" spans="3:21" x14ac:dyDescent="0.2">
      <c r="C21" s="23"/>
      <c r="D21" s="135"/>
      <c r="E21" s="296"/>
      <c r="F21" s="31" t="s">
        <v>109</v>
      </c>
      <c r="G21" s="31"/>
      <c r="H21" s="32"/>
      <c r="I21" s="33"/>
      <c r="J21" s="378">
        <v>612</v>
      </c>
      <c r="K21" s="378">
        <v>339</v>
      </c>
      <c r="L21" s="378">
        <v>283</v>
      </c>
      <c r="M21" s="378">
        <v>241</v>
      </c>
      <c r="N21" s="378">
        <v>218</v>
      </c>
      <c r="O21" s="378">
        <v>224</v>
      </c>
      <c r="P21" s="378">
        <v>205</v>
      </c>
      <c r="Q21" s="264">
        <v>228</v>
      </c>
      <c r="R21" s="264">
        <v>224</v>
      </c>
      <c r="S21" s="264">
        <v>175</v>
      </c>
      <c r="T21" s="547">
        <v>193</v>
      </c>
      <c r="U21" s="73"/>
    </row>
    <row r="22" spans="3:21" ht="12.75" customHeight="1" x14ac:dyDescent="0.2">
      <c r="C22" s="23"/>
      <c r="D22" s="135"/>
      <c r="E22" s="296"/>
      <c r="F22" s="31" t="s">
        <v>110</v>
      </c>
      <c r="G22" s="31"/>
      <c r="H22" s="32"/>
      <c r="I22" s="33"/>
      <c r="J22" s="378">
        <v>10141</v>
      </c>
      <c r="K22" s="378">
        <v>9779</v>
      </c>
      <c r="L22" s="378">
        <v>9459</v>
      </c>
      <c r="M22" s="378">
        <v>8668</v>
      </c>
      <c r="N22" s="378">
        <v>7362</v>
      </c>
      <c r="O22" s="378">
        <v>7140</v>
      </c>
      <c r="P22" s="378">
        <v>6919</v>
      </c>
      <c r="Q22" s="264">
        <v>6454</v>
      </c>
      <c r="R22" s="264">
        <v>6607</v>
      </c>
      <c r="S22" s="264">
        <v>6030</v>
      </c>
      <c r="T22" s="547">
        <v>5153</v>
      </c>
      <c r="U22" s="73"/>
    </row>
    <row r="23" spans="3:21" ht="13.5" thickBot="1" x14ac:dyDescent="0.25">
      <c r="C23" s="23"/>
      <c r="D23" s="91"/>
      <c r="E23" s="297"/>
      <c r="F23" s="59" t="s">
        <v>111</v>
      </c>
      <c r="G23" s="37"/>
      <c r="H23" s="38"/>
      <c r="I23" s="39"/>
      <c r="J23" s="380">
        <v>1997</v>
      </c>
      <c r="K23" s="380">
        <v>1809</v>
      </c>
      <c r="L23" s="380">
        <v>1868</v>
      </c>
      <c r="M23" s="380">
        <v>1856</v>
      </c>
      <c r="N23" s="380">
        <v>1775</v>
      </c>
      <c r="O23" s="380">
        <v>1776</v>
      </c>
      <c r="P23" s="380">
        <v>1689</v>
      </c>
      <c r="Q23" s="266">
        <v>1547</v>
      </c>
      <c r="R23" s="266">
        <v>1110</v>
      </c>
      <c r="S23" s="266">
        <v>1169</v>
      </c>
      <c r="T23" s="553">
        <v>998</v>
      </c>
      <c r="U23" s="73"/>
    </row>
    <row r="24" spans="3:21" ht="13.5" thickBot="1" x14ac:dyDescent="0.25">
      <c r="C24" s="23"/>
      <c r="D24" s="42" t="s">
        <v>105</v>
      </c>
      <c r="E24" s="43"/>
      <c r="F24" s="43"/>
      <c r="G24" s="43"/>
      <c r="H24" s="43"/>
      <c r="I24" s="43"/>
      <c r="J24" s="381"/>
      <c r="K24" s="381"/>
      <c r="L24" s="381"/>
      <c r="M24" s="381"/>
      <c r="N24" s="381"/>
      <c r="O24" s="381"/>
      <c r="P24" s="381"/>
      <c r="Q24" s="45"/>
      <c r="R24" s="45"/>
      <c r="S24" s="45"/>
      <c r="T24" s="95"/>
      <c r="U24" s="73"/>
    </row>
    <row r="25" spans="3:21" ht="13.5" thickBot="1" x14ac:dyDescent="0.25">
      <c r="C25" s="23"/>
      <c r="D25" s="156"/>
      <c r="E25" s="157" t="s">
        <v>16</v>
      </c>
      <c r="F25" s="157"/>
      <c r="G25" s="157"/>
      <c r="H25" s="158"/>
      <c r="I25" s="159"/>
      <c r="J25" s="375">
        <v>85853</v>
      </c>
      <c r="K25" s="375">
        <v>83418</v>
      </c>
      <c r="L25" s="375">
        <v>79954</v>
      </c>
      <c r="M25" s="375">
        <v>74121</v>
      </c>
      <c r="N25" s="375">
        <v>69292</v>
      </c>
      <c r="O25" s="375">
        <v>63802</v>
      </c>
      <c r="P25" s="247">
        <v>59993</v>
      </c>
      <c r="Q25" s="247">
        <v>55411</v>
      </c>
      <c r="R25" s="247">
        <v>54045</v>
      </c>
      <c r="S25" s="247">
        <v>51667</v>
      </c>
      <c r="T25" s="544">
        <v>50034</v>
      </c>
      <c r="U25" s="73"/>
    </row>
    <row r="26" spans="3:21" x14ac:dyDescent="0.2">
      <c r="C26" s="23"/>
      <c r="D26" s="96"/>
      <c r="E26" s="187" t="s">
        <v>107</v>
      </c>
      <c r="F26" s="97"/>
      <c r="G26" s="97"/>
      <c r="H26" s="98"/>
      <c r="I26" s="117"/>
      <c r="J26" s="376">
        <v>59860</v>
      </c>
      <c r="K26" s="376">
        <v>59128</v>
      </c>
      <c r="L26" s="376">
        <v>56914</v>
      </c>
      <c r="M26" s="376">
        <v>54091</v>
      </c>
      <c r="N26" s="376">
        <v>51735</v>
      </c>
      <c r="O26" s="376">
        <v>47450</v>
      </c>
      <c r="P26" s="272">
        <v>44550</v>
      </c>
      <c r="Q26" s="272">
        <v>41101</v>
      </c>
      <c r="R26" s="272">
        <v>40066</v>
      </c>
      <c r="S26" s="272">
        <v>38958</v>
      </c>
      <c r="T26" s="550">
        <v>38714</v>
      </c>
      <c r="U26" s="73"/>
    </row>
    <row r="27" spans="3:21" x14ac:dyDescent="0.2">
      <c r="C27" s="23"/>
      <c r="D27" s="53"/>
      <c r="E27" s="54"/>
      <c r="F27" s="145" t="s">
        <v>108</v>
      </c>
      <c r="G27" s="54"/>
      <c r="H27" s="55"/>
      <c r="I27" s="56"/>
      <c r="J27" s="377">
        <v>33867</v>
      </c>
      <c r="K27" s="377">
        <v>33317</v>
      </c>
      <c r="L27" s="377">
        <v>31819</v>
      </c>
      <c r="M27" s="377">
        <v>29665</v>
      </c>
      <c r="N27" s="377">
        <v>28236</v>
      </c>
      <c r="O27" s="377">
        <v>25364</v>
      </c>
      <c r="P27" s="263">
        <v>23412</v>
      </c>
      <c r="Q27" s="263">
        <v>21760</v>
      </c>
      <c r="R27" s="263">
        <v>22063</v>
      </c>
      <c r="S27" s="263">
        <v>22118</v>
      </c>
      <c r="T27" s="551">
        <v>21709</v>
      </c>
      <c r="U27" s="73"/>
    </row>
    <row r="28" spans="3:21" x14ac:dyDescent="0.2">
      <c r="C28" s="23"/>
      <c r="D28" s="248"/>
      <c r="E28" s="239"/>
      <c r="F28" s="31" t="s">
        <v>109</v>
      </c>
      <c r="G28" s="239"/>
      <c r="H28" s="249"/>
      <c r="I28" s="250"/>
      <c r="J28" s="378">
        <v>5673</v>
      </c>
      <c r="K28" s="378">
        <v>4572</v>
      </c>
      <c r="L28" s="378">
        <v>4211</v>
      </c>
      <c r="M28" s="378">
        <v>3948</v>
      </c>
      <c r="N28" s="378">
        <v>3841</v>
      </c>
      <c r="O28" s="378">
        <v>3515</v>
      </c>
      <c r="P28" s="264">
        <v>3440</v>
      </c>
      <c r="Q28" s="264">
        <v>3376</v>
      </c>
      <c r="R28" s="264">
        <v>3145</v>
      </c>
      <c r="S28" s="264">
        <v>3041</v>
      </c>
      <c r="T28" s="547">
        <v>3108</v>
      </c>
      <c r="U28" s="73"/>
    </row>
    <row r="29" spans="3:21" x14ac:dyDescent="0.2">
      <c r="C29" s="23"/>
      <c r="D29" s="248"/>
      <c r="E29" s="239"/>
      <c r="F29" s="31" t="s">
        <v>110</v>
      </c>
      <c r="G29" s="239"/>
      <c r="H29" s="249"/>
      <c r="I29" s="250"/>
      <c r="J29" s="378">
        <v>19819</v>
      </c>
      <c r="K29" s="378">
        <v>20814</v>
      </c>
      <c r="L29" s="378">
        <v>20449</v>
      </c>
      <c r="M29" s="378">
        <v>20064</v>
      </c>
      <c r="N29" s="378">
        <v>19240</v>
      </c>
      <c r="O29" s="378">
        <v>18131</v>
      </c>
      <c r="P29" s="264">
        <v>17190</v>
      </c>
      <c r="Q29" s="264">
        <v>15413</v>
      </c>
      <c r="R29" s="264">
        <v>14323</v>
      </c>
      <c r="S29" s="264">
        <v>13143</v>
      </c>
      <c r="T29" s="547">
        <v>13176</v>
      </c>
      <c r="U29" s="73"/>
    </row>
    <row r="30" spans="3:21" x14ac:dyDescent="0.2">
      <c r="C30" s="23"/>
      <c r="D30" s="255"/>
      <c r="E30" s="256"/>
      <c r="F30" s="59" t="s">
        <v>111</v>
      </c>
      <c r="G30" s="256"/>
      <c r="H30" s="257"/>
      <c r="I30" s="258"/>
      <c r="J30" s="379">
        <v>575</v>
      </c>
      <c r="K30" s="379">
        <v>501</v>
      </c>
      <c r="L30" s="379">
        <v>491</v>
      </c>
      <c r="M30" s="379">
        <v>464</v>
      </c>
      <c r="N30" s="379">
        <v>464</v>
      </c>
      <c r="O30" s="379">
        <v>470</v>
      </c>
      <c r="P30" s="265">
        <v>537</v>
      </c>
      <c r="Q30" s="265">
        <v>582</v>
      </c>
      <c r="R30" s="265">
        <v>557</v>
      </c>
      <c r="S30" s="265">
        <v>669</v>
      </c>
      <c r="T30" s="552">
        <v>736</v>
      </c>
      <c r="U30" s="73"/>
    </row>
    <row r="31" spans="3:21" ht="12.75" customHeight="1" x14ac:dyDescent="0.2">
      <c r="C31" s="23"/>
      <c r="D31" s="259"/>
      <c r="E31" s="122" t="s">
        <v>112</v>
      </c>
      <c r="F31" s="260"/>
      <c r="G31" s="260"/>
      <c r="H31" s="261"/>
      <c r="I31" s="262"/>
      <c r="J31" s="376">
        <v>26098</v>
      </c>
      <c r="K31" s="376">
        <v>24398</v>
      </c>
      <c r="L31" s="376">
        <v>23114</v>
      </c>
      <c r="M31" s="376">
        <v>20105</v>
      </c>
      <c r="N31" s="376">
        <v>17627</v>
      </c>
      <c r="O31" s="376">
        <v>16431</v>
      </c>
      <c r="P31" s="272">
        <v>15500</v>
      </c>
      <c r="Q31" s="272">
        <v>14366</v>
      </c>
      <c r="R31" s="272">
        <v>14024</v>
      </c>
      <c r="S31" s="272">
        <v>12748</v>
      </c>
      <c r="T31" s="550">
        <v>11355</v>
      </c>
      <c r="U31" s="73"/>
    </row>
    <row r="32" spans="3:21" x14ac:dyDescent="0.2">
      <c r="C32" s="23"/>
      <c r="D32" s="144"/>
      <c r="E32" s="295"/>
      <c r="F32" s="145" t="s">
        <v>108</v>
      </c>
      <c r="G32" s="145"/>
      <c r="H32" s="146"/>
      <c r="I32" s="147"/>
      <c r="J32" s="377">
        <v>14769</v>
      </c>
      <c r="K32" s="377">
        <v>13458</v>
      </c>
      <c r="L32" s="377">
        <v>12490</v>
      </c>
      <c r="M32" s="377">
        <v>10172</v>
      </c>
      <c r="N32" s="377">
        <v>8902</v>
      </c>
      <c r="O32" s="377">
        <v>7904</v>
      </c>
      <c r="P32" s="263">
        <v>7299</v>
      </c>
      <c r="Q32" s="263">
        <v>6738</v>
      </c>
      <c r="R32" s="263">
        <v>6661</v>
      </c>
      <c r="S32" s="263">
        <v>5995</v>
      </c>
      <c r="T32" s="551">
        <v>5466</v>
      </c>
      <c r="U32" s="73"/>
    </row>
    <row r="33" spans="3:21" ht="12.75" customHeight="1" x14ac:dyDescent="0.2">
      <c r="C33" s="23"/>
      <c r="D33" s="135"/>
      <c r="E33" s="296"/>
      <c r="F33" s="31" t="s">
        <v>109</v>
      </c>
      <c r="G33" s="31"/>
      <c r="H33" s="32"/>
      <c r="I33" s="33"/>
      <c r="J33" s="378">
        <v>607</v>
      </c>
      <c r="K33" s="378">
        <v>334</v>
      </c>
      <c r="L33" s="378">
        <v>280</v>
      </c>
      <c r="M33" s="378">
        <v>239</v>
      </c>
      <c r="N33" s="378">
        <v>216</v>
      </c>
      <c r="O33" s="378">
        <v>223</v>
      </c>
      <c r="P33" s="264">
        <v>204</v>
      </c>
      <c r="Q33" s="264">
        <v>227</v>
      </c>
      <c r="R33" s="264">
        <v>223</v>
      </c>
      <c r="S33" s="264">
        <v>174</v>
      </c>
      <c r="T33" s="547">
        <v>190</v>
      </c>
      <c r="U33" s="73"/>
    </row>
    <row r="34" spans="3:21" x14ac:dyDescent="0.2">
      <c r="C34" s="23"/>
      <c r="D34" s="135"/>
      <c r="E34" s="296"/>
      <c r="F34" s="31" t="s">
        <v>110</v>
      </c>
      <c r="G34" s="31"/>
      <c r="H34" s="32"/>
      <c r="I34" s="33"/>
      <c r="J34" s="378">
        <v>8941</v>
      </c>
      <c r="K34" s="378">
        <v>9018</v>
      </c>
      <c r="L34" s="378">
        <v>8695</v>
      </c>
      <c r="M34" s="378">
        <v>8092</v>
      </c>
      <c r="N34" s="378">
        <v>6992</v>
      </c>
      <c r="O34" s="378">
        <v>6784</v>
      </c>
      <c r="P34" s="264">
        <v>6568</v>
      </c>
      <c r="Q34" s="264">
        <v>6082</v>
      </c>
      <c r="R34" s="264">
        <v>6218</v>
      </c>
      <c r="S34" s="264">
        <v>5623</v>
      </c>
      <c r="T34" s="547">
        <v>4861</v>
      </c>
      <c r="U34" s="73"/>
    </row>
    <row r="35" spans="3:21" ht="13.5" thickBot="1" x14ac:dyDescent="0.25">
      <c r="C35" s="23"/>
      <c r="D35" s="30"/>
      <c r="E35" s="298"/>
      <c r="F35" s="59" t="s">
        <v>111</v>
      </c>
      <c r="G35" s="59"/>
      <c r="H35" s="120"/>
      <c r="I35" s="121"/>
      <c r="J35" s="380">
        <v>1787</v>
      </c>
      <c r="K35" s="380">
        <v>1596</v>
      </c>
      <c r="L35" s="380">
        <v>1654</v>
      </c>
      <c r="M35" s="380">
        <v>1610</v>
      </c>
      <c r="N35" s="380">
        <v>1522</v>
      </c>
      <c r="O35" s="380">
        <v>1522</v>
      </c>
      <c r="P35" s="266">
        <v>1433</v>
      </c>
      <c r="Q35" s="266">
        <v>1323</v>
      </c>
      <c r="R35" s="266">
        <v>925</v>
      </c>
      <c r="S35" s="266">
        <v>960</v>
      </c>
      <c r="T35" s="553">
        <v>838</v>
      </c>
      <c r="U35" s="73"/>
    </row>
    <row r="36" spans="3:21" ht="13.5" thickBot="1" x14ac:dyDescent="0.25">
      <c r="C36" s="23"/>
      <c r="D36" s="42" t="s">
        <v>106</v>
      </c>
      <c r="E36" s="43"/>
      <c r="F36" s="43"/>
      <c r="G36" s="43"/>
      <c r="H36" s="43"/>
      <c r="I36" s="43"/>
      <c r="J36" s="381"/>
      <c r="K36" s="381"/>
      <c r="L36" s="381"/>
      <c r="M36" s="381"/>
      <c r="N36" s="381"/>
      <c r="O36" s="381"/>
      <c r="P36" s="381"/>
      <c r="Q36" s="45"/>
      <c r="R36" s="45"/>
      <c r="S36" s="45"/>
      <c r="T36" s="95"/>
      <c r="U36" s="73"/>
    </row>
    <row r="37" spans="3:21" ht="13.5" thickBot="1" x14ac:dyDescent="0.25">
      <c r="C37" s="23"/>
      <c r="D37" s="156"/>
      <c r="E37" s="157" t="s">
        <v>16</v>
      </c>
      <c r="F37" s="157"/>
      <c r="G37" s="157"/>
      <c r="H37" s="158"/>
      <c r="I37" s="159"/>
      <c r="J37" s="375">
        <v>8237</v>
      </c>
      <c r="K37" s="375">
        <v>8275</v>
      </c>
      <c r="L37" s="375">
        <v>8303</v>
      </c>
      <c r="M37" s="375">
        <v>7918</v>
      </c>
      <c r="N37" s="375">
        <v>8090</v>
      </c>
      <c r="O37" s="247">
        <v>8283</v>
      </c>
      <c r="P37" s="247">
        <v>8583</v>
      </c>
      <c r="Q37" s="247">
        <v>8843</v>
      </c>
      <c r="R37" s="247">
        <v>8916</v>
      </c>
      <c r="S37" s="696">
        <v>8928</v>
      </c>
      <c r="T37" s="544">
        <v>8665</v>
      </c>
      <c r="U37" s="73"/>
    </row>
    <row r="38" spans="3:21" x14ac:dyDescent="0.2">
      <c r="C38" s="23"/>
      <c r="D38" s="243"/>
      <c r="E38" s="60" t="s">
        <v>107</v>
      </c>
      <c r="F38" s="244"/>
      <c r="G38" s="244"/>
      <c r="H38" s="245"/>
      <c r="I38" s="246"/>
      <c r="J38" s="376">
        <v>5586</v>
      </c>
      <c r="K38" s="376">
        <v>6191</v>
      </c>
      <c r="L38" s="376">
        <v>6565</v>
      </c>
      <c r="M38" s="376">
        <v>6591</v>
      </c>
      <c r="N38" s="376">
        <v>7061</v>
      </c>
      <c r="O38" s="272">
        <v>7325</v>
      </c>
      <c r="P38" s="272">
        <v>7704</v>
      </c>
      <c r="Q38" s="272">
        <v>7942</v>
      </c>
      <c r="R38" s="272">
        <v>8065</v>
      </c>
      <c r="S38" s="697">
        <v>8028</v>
      </c>
      <c r="T38" s="550">
        <v>7984</v>
      </c>
      <c r="U38" s="73"/>
    </row>
    <row r="39" spans="3:21" x14ac:dyDescent="0.2">
      <c r="C39" s="23"/>
      <c r="D39" s="61"/>
      <c r="E39" s="62"/>
      <c r="F39" s="87" t="s">
        <v>108</v>
      </c>
      <c r="G39" s="62"/>
      <c r="H39" s="63"/>
      <c r="I39" s="64"/>
      <c r="J39" s="377">
        <v>2687</v>
      </c>
      <c r="K39" s="377">
        <v>3107</v>
      </c>
      <c r="L39" s="377">
        <v>3290</v>
      </c>
      <c r="M39" s="377">
        <v>3240</v>
      </c>
      <c r="N39" s="377">
        <v>3544</v>
      </c>
      <c r="O39" s="263">
        <v>3537</v>
      </c>
      <c r="P39" s="263">
        <v>3822</v>
      </c>
      <c r="Q39" s="263">
        <v>3750</v>
      </c>
      <c r="R39" s="263">
        <v>3544</v>
      </c>
      <c r="S39" s="698">
        <v>3501</v>
      </c>
      <c r="T39" s="551">
        <v>3624</v>
      </c>
      <c r="U39" s="73"/>
    </row>
    <row r="40" spans="3:21" x14ac:dyDescent="0.2">
      <c r="C40" s="23"/>
      <c r="D40" s="248"/>
      <c r="E40" s="239"/>
      <c r="F40" s="31" t="s">
        <v>109</v>
      </c>
      <c r="G40" s="239"/>
      <c r="H40" s="249"/>
      <c r="I40" s="250"/>
      <c r="J40" s="378">
        <v>882</v>
      </c>
      <c r="K40" s="378">
        <v>832</v>
      </c>
      <c r="L40" s="378">
        <v>877</v>
      </c>
      <c r="M40" s="378">
        <v>812</v>
      </c>
      <c r="N40" s="378">
        <v>840</v>
      </c>
      <c r="O40" s="264">
        <v>1004</v>
      </c>
      <c r="P40" s="264">
        <v>895</v>
      </c>
      <c r="Q40" s="264">
        <v>965</v>
      </c>
      <c r="R40" s="264">
        <v>1035</v>
      </c>
      <c r="S40" s="699">
        <v>1037</v>
      </c>
      <c r="T40" s="547">
        <v>1053</v>
      </c>
      <c r="U40" s="73"/>
    </row>
    <row r="41" spans="3:21" x14ac:dyDescent="0.2">
      <c r="C41" s="23"/>
      <c r="D41" s="248"/>
      <c r="E41" s="239"/>
      <c r="F41" s="31" t="s">
        <v>110</v>
      </c>
      <c r="G41" s="239"/>
      <c r="H41" s="249"/>
      <c r="I41" s="250"/>
      <c r="J41" s="378">
        <v>1934</v>
      </c>
      <c r="K41" s="378">
        <v>2162</v>
      </c>
      <c r="L41" s="378">
        <v>2294</v>
      </c>
      <c r="M41" s="378">
        <v>2453</v>
      </c>
      <c r="N41" s="378">
        <v>2577</v>
      </c>
      <c r="O41" s="264">
        <v>2647</v>
      </c>
      <c r="P41" s="264">
        <v>2842</v>
      </c>
      <c r="Q41" s="264">
        <v>3048</v>
      </c>
      <c r="R41" s="264">
        <v>3309</v>
      </c>
      <c r="S41" s="699">
        <v>3250</v>
      </c>
      <c r="T41" s="547">
        <v>3003</v>
      </c>
      <c r="U41" s="73"/>
    </row>
    <row r="42" spans="3:21" x14ac:dyDescent="0.2">
      <c r="C42" s="23"/>
      <c r="D42" s="251"/>
      <c r="E42" s="252"/>
      <c r="F42" s="48" t="s">
        <v>111</v>
      </c>
      <c r="G42" s="252"/>
      <c r="H42" s="253"/>
      <c r="I42" s="254"/>
      <c r="J42" s="379">
        <v>91</v>
      </c>
      <c r="K42" s="379">
        <v>95</v>
      </c>
      <c r="L42" s="379">
        <v>108</v>
      </c>
      <c r="M42" s="379">
        <v>90</v>
      </c>
      <c r="N42" s="379">
        <v>104</v>
      </c>
      <c r="O42" s="265">
        <v>142</v>
      </c>
      <c r="P42" s="265">
        <v>147</v>
      </c>
      <c r="Q42" s="265">
        <v>180</v>
      </c>
      <c r="R42" s="265">
        <v>180</v>
      </c>
      <c r="S42" s="700">
        <v>245</v>
      </c>
      <c r="T42" s="552">
        <v>305</v>
      </c>
      <c r="U42" s="73"/>
    </row>
    <row r="43" spans="3:21" x14ac:dyDescent="0.2">
      <c r="C43" s="23"/>
      <c r="D43" s="259"/>
      <c r="E43" s="122" t="s">
        <v>112</v>
      </c>
      <c r="F43" s="260"/>
      <c r="G43" s="260"/>
      <c r="H43" s="261"/>
      <c r="I43" s="246"/>
      <c r="J43" s="376">
        <v>2658</v>
      </c>
      <c r="K43" s="376">
        <v>2090</v>
      </c>
      <c r="L43" s="376">
        <v>1745</v>
      </c>
      <c r="M43" s="376">
        <v>1332</v>
      </c>
      <c r="N43" s="376">
        <v>1036</v>
      </c>
      <c r="O43" s="272">
        <v>961</v>
      </c>
      <c r="P43" s="272">
        <v>887</v>
      </c>
      <c r="Q43" s="272">
        <v>905</v>
      </c>
      <c r="R43" s="272">
        <v>855</v>
      </c>
      <c r="S43" s="697">
        <v>902</v>
      </c>
      <c r="T43" s="550">
        <v>686</v>
      </c>
      <c r="U43" s="73"/>
    </row>
    <row r="44" spans="3:21" x14ac:dyDescent="0.2">
      <c r="C44" s="23"/>
      <c r="D44" s="144"/>
      <c r="E44" s="299"/>
      <c r="F44" s="87" t="s">
        <v>108</v>
      </c>
      <c r="G44" s="87"/>
      <c r="H44" s="88"/>
      <c r="I44" s="64"/>
      <c r="J44" s="377">
        <v>1244</v>
      </c>
      <c r="K44" s="377">
        <v>1111</v>
      </c>
      <c r="L44" s="377">
        <v>764</v>
      </c>
      <c r="M44" s="377">
        <v>508</v>
      </c>
      <c r="N44" s="377">
        <v>411</v>
      </c>
      <c r="O44" s="263">
        <v>350</v>
      </c>
      <c r="P44" s="263">
        <v>279</v>
      </c>
      <c r="Q44" s="263">
        <v>308</v>
      </c>
      <c r="R44" s="263">
        <v>280</v>
      </c>
      <c r="S44" s="698">
        <v>285</v>
      </c>
      <c r="T44" s="551">
        <v>232</v>
      </c>
      <c r="U44" s="73"/>
    </row>
    <row r="45" spans="3:21" x14ac:dyDescent="0.2">
      <c r="C45" s="23"/>
      <c r="D45" s="135"/>
      <c r="E45" s="296"/>
      <c r="F45" s="31" t="s">
        <v>109</v>
      </c>
      <c r="G45" s="31"/>
      <c r="H45" s="32"/>
      <c r="I45" s="250"/>
      <c r="J45" s="378">
        <v>5</v>
      </c>
      <c r="K45" s="378">
        <v>5</v>
      </c>
      <c r="L45" s="378">
        <v>3</v>
      </c>
      <c r="M45" s="378">
        <v>2</v>
      </c>
      <c r="N45" s="378">
        <v>2</v>
      </c>
      <c r="O45" s="264">
        <v>1</v>
      </c>
      <c r="P45" s="264">
        <v>1</v>
      </c>
      <c r="Q45" s="264">
        <v>1</v>
      </c>
      <c r="R45" s="264">
        <v>1</v>
      </c>
      <c r="S45" s="699">
        <v>1</v>
      </c>
      <c r="T45" s="547">
        <v>3</v>
      </c>
      <c r="U45" s="73"/>
    </row>
    <row r="46" spans="3:21" x14ac:dyDescent="0.2">
      <c r="C46" s="23"/>
      <c r="D46" s="135"/>
      <c r="E46" s="296"/>
      <c r="F46" s="31" t="s">
        <v>110</v>
      </c>
      <c r="G46" s="31"/>
      <c r="H46" s="32"/>
      <c r="I46" s="250"/>
      <c r="J46" s="378">
        <v>1200</v>
      </c>
      <c r="K46" s="378">
        <v>761</v>
      </c>
      <c r="L46" s="378">
        <v>764</v>
      </c>
      <c r="M46" s="378">
        <v>576</v>
      </c>
      <c r="N46" s="378">
        <v>370</v>
      </c>
      <c r="O46" s="264">
        <v>356</v>
      </c>
      <c r="P46" s="264">
        <v>351</v>
      </c>
      <c r="Q46" s="264">
        <v>372</v>
      </c>
      <c r="R46" s="264">
        <v>389</v>
      </c>
      <c r="S46" s="699">
        <v>407</v>
      </c>
      <c r="T46" s="547">
        <v>292</v>
      </c>
      <c r="U46" s="73"/>
    </row>
    <row r="47" spans="3:21" ht="13.5" thickBot="1" x14ac:dyDescent="0.25">
      <c r="C47" s="23"/>
      <c r="D47" s="91"/>
      <c r="E47" s="297"/>
      <c r="F47" s="37" t="s">
        <v>111</v>
      </c>
      <c r="G47" s="37"/>
      <c r="H47" s="38"/>
      <c r="I47" s="231"/>
      <c r="J47" s="380">
        <v>210</v>
      </c>
      <c r="K47" s="380">
        <v>213</v>
      </c>
      <c r="L47" s="380">
        <v>214</v>
      </c>
      <c r="M47" s="380">
        <v>246</v>
      </c>
      <c r="N47" s="380">
        <v>253</v>
      </c>
      <c r="O47" s="266">
        <v>254</v>
      </c>
      <c r="P47" s="266">
        <v>256</v>
      </c>
      <c r="Q47" s="266">
        <v>224</v>
      </c>
      <c r="R47" s="266">
        <v>185</v>
      </c>
      <c r="S47" s="701">
        <v>209</v>
      </c>
      <c r="T47" s="553">
        <v>160</v>
      </c>
      <c r="U47" s="73"/>
    </row>
    <row r="48" spans="3:21" ht="12.75" customHeight="1" x14ac:dyDescent="0.25">
      <c r="D48" s="74" t="s">
        <v>203</v>
      </c>
      <c r="E48" s="75"/>
      <c r="F48" s="75"/>
      <c r="G48" s="75"/>
      <c r="H48" s="75"/>
      <c r="I48" s="74"/>
      <c r="J48" s="74"/>
      <c r="K48" s="74"/>
      <c r="L48" s="74"/>
      <c r="M48" s="74"/>
      <c r="N48" s="74"/>
      <c r="O48" s="74"/>
      <c r="P48" s="74"/>
      <c r="Q48" s="74"/>
      <c r="R48" s="74"/>
      <c r="S48" s="74"/>
      <c r="T48" s="65" t="s">
        <v>420</v>
      </c>
    </row>
    <row r="49" spans="4:20" ht="12.75" customHeight="1" x14ac:dyDescent="0.2">
      <c r="D49" s="66"/>
      <c r="E49" s="746" t="s">
        <v>38</v>
      </c>
      <c r="F49" s="746"/>
      <c r="G49" s="746"/>
      <c r="H49" s="746"/>
      <c r="I49" s="746"/>
      <c r="J49" s="746"/>
      <c r="K49" s="746"/>
      <c r="L49" s="746"/>
      <c r="M49" s="746"/>
      <c r="N49" s="746"/>
      <c r="O49" s="746"/>
      <c r="P49" s="746"/>
      <c r="Q49" s="746"/>
      <c r="R49" s="746"/>
      <c r="S49" s="746"/>
      <c r="T49" s="746"/>
    </row>
    <row r="50" spans="4:20" ht="15" customHeight="1" x14ac:dyDescent="0.2">
      <c r="D50" s="66"/>
      <c r="E50" s="746" t="s">
        <v>546</v>
      </c>
      <c r="F50" s="746"/>
      <c r="G50" s="746"/>
      <c r="H50" s="746"/>
      <c r="I50" s="746"/>
      <c r="J50" s="746"/>
      <c r="K50" s="746"/>
      <c r="L50" s="746"/>
      <c r="M50" s="746"/>
      <c r="N50" s="746"/>
      <c r="O50" s="746"/>
      <c r="P50" s="746"/>
      <c r="Q50" s="746"/>
      <c r="R50" s="746"/>
      <c r="S50" s="746"/>
      <c r="T50" s="746"/>
    </row>
    <row r="51" spans="4:20" ht="13.9" customHeight="1" x14ac:dyDescent="0.2"/>
    <row r="52" spans="4:20" ht="13.9" customHeight="1" x14ac:dyDescent="0.2"/>
    <row r="53" spans="4:20" ht="13.9" customHeight="1" x14ac:dyDescent="0.2">
      <c r="J53" s="488"/>
      <c r="K53" s="488"/>
      <c r="L53" s="488"/>
      <c r="M53" s="488"/>
      <c r="N53" s="488"/>
      <c r="O53" s="488"/>
      <c r="P53" s="488"/>
      <c r="Q53" s="488"/>
      <c r="R53" s="488"/>
      <c r="S53" s="488"/>
      <c r="T53" s="488"/>
    </row>
    <row r="54" spans="4:20" ht="13.9" customHeight="1" x14ac:dyDescent="0.2">
      <c r="J54" s="488"/>
      <c r="K54" s="488"/>
      <c r="L54" s="488"/>
      <c r="M54" s="488"/>
      <c r="N54" s="488"/>
      <c r="O54" s="488"/>
      <c r="P54" s="488"/>
      <c r="Q54" s="488"/>
      <c r="R54" s="488"/>
      <c r="S54" s="488"/>
      <c r="T54" s="488"/>
    </row>
    <row r="55" spans="4:20" x14ac:dyDescent="0.2">
      <c r="J55" s="488"/>
      <c r="K55" s="488"/>
      <c r="L55" s="488"/>
      <c r="M55" s="488"/>
      <c r="N55" s="488"/>
      <c r="O55" s="488"/>
      <c r="P55" s="488"/>
      <c r="Q55" s="488"/>
      <c r="R55" s="488"/>
      <c r="S55" s="488"/>
      <c r="T55" s="488"/>
    </row>
    <row r="56" spans="4:20" x14ac:dyDescent="0.2">
      <c r="J56" s="488"/>
      <c r="K56" s="488"/>
      <c r="L56" s="488"/>
      <c r="M56" s="488"/>
      <c r="N56" s="488"/>
      <c r="O56" s="488"/>
      <c r="P56" s="488"/>
      <c r="Q56" s="488"/>
      <c r="R56" s="488"/>
      <c r="S56" s="488"/>
      <c r="T56" s="488"/>
    </row>
    <row r="57" spans="4:20" x14ac:dyDescent="0.2">
      <c r="J57" s="488"/>
      <c r="K57" s="488"/>
      <c r="L57" s="488"/>
      <c r="M57" s="488"/>
      <c r="N57" s="488"/>
      <c r="O57" s="488"/>
      <c r="P57" s="488"/>
      <c r="Q57" s="488"/>
      <c r="R57" s="488"/>
      <c r="S57" s="488"/>
      <c r="T57" s="488"/>
    </row>
    <row r="58" spans="4:20" x14ac:dyDescent="0.2">
      <c r="J58" s="488"/>
      <c r="K58" s="488"/>
      <c r="L58" s="488"/>
      <c r="M58" s="488"/>
      <c r="N58" s="488"/>
      <c r="O58" s="488"/>
      <c r="P58" s="488"/>
      <c r="Q58" s="488"/>
      <c r="R58" s="488"/>
      <c r="S58" s="488"/>
      <c r="T58" s="488"/>
    </row>
    <row r="59" spans="4:20" x14ac:dyDescent="0.2">
      <c r="J59" s="488"/>
      <c r="K59" s="488"/>
      <c r="L59" s="488"/>
      <c r="M59" s="488"/>
      <c r="N59" s="488"/>
      <c r="O59" s="488"/>
      <c r="P59" s="488"/>
      <c r="Q59" s="488"/>
      <c r="R59" s="488"/>
      <c r="S59" s="488"/>
      <c r="T59" s="488"/>
    </row>
    <row r="60" spans="4:20" x14ac:dyDescent="0.2">
      <c r="J60" s="488"/>
      <c r="K60" s="488"/>
      <c r="L60" s="488"/>
      <c r="M60" s="488"/>
      <c r="N60" s="488"/>
      <c r="O60" s="488"/>
      <c r="P60" s="488"/>
      <c r="Q60" s="488"/>
      <c r="R60" s="488"/>
      <c r="S60" s="488"/>
      <c r="T60" s="488"/>
    </row>
    <row r="61" spans="4:20" x14ac:dyDescent="0.2">
      <c r="J61" s="488"/>
      <c r="K61" s="488"/>
      <c r="L61" s="488"/>
      <c r="M61" s="488"/>
      <c r="N61" s="488"/>
      <c r="O61" s="488"/>
      <c r="P61" s="488"/>
      <c r="Q61" s="488"/>
      <c r="R61" s="488"/>
      <c r="S61" s="488"/>
      <c r="T61" s="488"/>
    </row>
    <row r="62" spans="4:20" x14ac:dyDescent="0.2">
      <c r="J62" s="488"/>
      <c r="K62" s="488"/>
      <c r="L62" s="488"/>
      <c r="M62" s="488"/>
      <c r="N62" s="488"/>
      <c r="O62" s="488"/>
      <c r="P62" s="488"/>
      <c r="Q62" s="488"/>
      <c r="R62" s="488"/>
      <c r="S62" s="488"/>
      <c r="T62" s="488"/>
    </row>
    <row r="63" spans="4:20" x14ac:dyDescent="0.2">
      <c r="J63" s="488"/>
      <c r="K63" s="488"/>
      <c r="L63" s="488"/>
      <c r="M63" s="488"/>
      <c r="N63" s="488"/>
      <c r="O63" s="488"/>
      <c r="P63" s="488"/>
      <c r="Q63" s="488"/>
      <c r="R63" s="488"/>
      <c r="S63" s="488"/>
      <c r="T63" s="488"/>
    </row>
    <row r="64" spans="4:20" x14ac:dyDescent="0.2">
      <c r="J64" s="488"/>
      <c r="K64" s="488"/>
      <c r="L64" s="488"/>
      <c r="M64" s="488"/>
      <c r="N64" s="488"/>
      <c r="O64" s="488"/>
      <c r="P64" s="488"/>
      <c r="Q64" s="488"/>
      <c r="R64" s="488"/>
      <c r="S64" s="488"/>
      <c r="T64" s="488"/>
    </row>
    <row r="65" spans="10:20" x14ac:dyDescent="0.2">
      <c r="J65" s="488"/>
      <c r="K65" s="488"/>
      <c r="L65" s="488"/>
      <c r="M65" s="488"/>
      <c r="N65" s="488"/>
      <c r="O65" s="488"/>
      <c r="P65" s="488"/>
      <c r="Q65" s="488"/>
      <c r="R65" s="488"/>
      <c r="S65" s="488"/>
      <c r="T65" s="488"/>
    </row>
    <row r="66" spans="10:20" x14ac:dyDescent="0.2">
      <c r="J66" s="488"/>
      <c r="K66" s="488"/>
      <c r="L66" s="488"/>
      <c r="M66" s="488"/>
      <c r="N66" s="488"/>
      <c r="O66" s="488"/>
      <c r="P66" s="488"/>
      <c r="Q66" s="488"/>
      <c r="R66" s="488"/>
      <c r="S66" s="488"/>
      <c r="T66" s="488"/>
    </row>
    <row r="67" spans="10:20" x14ac:dyDescent="0.2">
      <c r="J67" s="488"/>
      <c r="K67" s="488"/>
      <c r="L67" s="488"/>
      <c r="M67" s="488"/>
      <c r="N67" s="488"/>
      <c r="O67" s="488"/>
      <c r="P67" s="488"/>
      <c r="Q67" s="488"/>
      <c r="R67" s="488"/>
      <c r="S67" s="488"/>
      <c r="T67" s="488"/>
    </row>
  </sheetData>
  <mergeCells count="14">
    <mergeCell ref="T7:T10"/>
    <mergeCell ref="Q7:Q10"/>
    <mergeCell ref="E50:T50"/>
    <mergeCell ref="D7:I11"/>
    <mergeCell ref="E49:T49"/>
    <mergeCell ref="L7:L10"/>
    <mergeCell ref="O7:O10"/>
    <mergeCell ref="K7:K10"/>
    <mergeCell ref="J7:J10"/>
    <mergeCell ref="S7:S10"/>
    <mergeCell ref="R7:R10"/>
    <mergeCell ref="M7:M10"/>
    <mergeCell ref="N7:N10"/>
    <mergeCell ref="P7:P10"/>
  </mergeCells>
  <phoneticPr fontId="0" type="noConversion"/>
  <conditionalFormatting sqref="D6">
    <cfRule type="cellIs" dxfId="53" priority="2" stopIfTrue="1" operator="equal">
      <formula>"   sem (do závorky) poznámku, proč vývojová řada nezačíná jako obvykle - nebo červenou buňku vymazat"</formula>
    </cfRule>
  </conditionalFormatting>
  <conditionalFormatting sqref="G6">
    <cfRule type="expression" dxfId="52" priority="1" stopIfTrue="1">
      <formula>U6=" "</formula>
    </cfRule>
  </conditionalFormatting>
  <printOptions horizontalCentered="1"/>
  <pageMargins left="0.70866141732283472" right="0.3" top="0.70866141732283472" bottom="0.70866141732283472" header="0.51181102362204722" footer="0.51181102362204722"/>
  <pageSetup paperSize="9" scale="85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List30">
    <pageSetUpPr autoPageBreaks="0"/>
  </sheetPr>
  <dimension ref="C1:Y64"/>
  <sheetViews>
    <sheetView showGridLines="0" showOutlineSymbol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68" hidden="1" customWidth="1"/>
    <col min="3" max="3" width="1.7109375" style="68" customWidth="1"/>
    <col min="4" max="4" width="1.140625" style="68" customWidth="1"/>
    <col min="5" max="6" width="1.7109375" style="68" customWidth="1"/>
    <col min="7" max="7" width="15.7109375" style="68" customWidth="1"/>
    <col min="8" max="8" width="3.28515625" style="68" customWidth="1"/>
    <col min="9" max="9" width="1.140625" style="68" customWidth="1"/>
    <col min="10" max="24" width="8.28515625" style="68" customWidth="1"/>
    <col min="25" max="48" width="1.7109375" style="68" customWidth="1"/>
    <col min="49" max="16384" width="9.140625" style="68"/>
  </cols>
  <sheetData>
    <row r="1" spans="3:25" hidden="1" x14ac:dyDescent="0.2"/>
    <row r="2" spans="3:25" hidden="1" x14ac:dyDescent="0.2"/>
    <row r="3" spans="3:25" ht="9" customHeight="1" x14ac:dyDescent="0.2">
      <c r="C3" s="67"/>
    </row>
    <row r="4" spans="3:25" s="69" customFormat="1" ht="15.75" x14ac:dyDescent="0.2">
      <c r="D4" s="15" t="s">
        <v>309</v>
      </c>
      <c r="E4" s="70"/>
      <c r="F4" s="70"/>
      <c r="G4" s="70"/>
      <c r="H4" s="15" t="s">
        <v>36</v>
      </c>
      <c r="I4" s="15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70"/>
    </row>
    <row r="5" spans="3:25" s="69" customFormat="1" ht="15.75" x14ac:dyDescent="0.2">
      <c r="D5" s="309" t="s">
        <v>544</v>
      </c>
      <c r="E5" s="70"/>
      <c r="F5" s="70"/>
      <c r="G5" s="70"/>
      <c r="H5" s="15"/>
      <c r="I5" s="15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</row>
    <row r="6" spans="3:25" s="72" customFormat="1" ht="13.5" customHeight="1" thickBot="1" x14ac:dyDescent="0.25">
      <c r="D6" s="16"/>
      <c r="E6" s="78"/>
      <c r="F6" s="78"/>
      <c r="G6" s="78"/>
      <c r="H6" s="78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  <c r="X6" s="76"/>
      <c r="Y6" s="14" t="s">
        <v>204</v>
      </c>
    </row>
    <row r="7" spans="3:25" ht="14.1" customHeight="1" x14ac:dyDescent="0.2">
      <c r="C7" s="23"/>
      <c r="D7" s="766" t="s">
        <v>246</v>
      </c>
      <c r="E7" s="767"/>
      <c r="F7" s="767"/>
      <c r="G7" s="767"/>
      <c r="H7" s="767"/>
      <c r="I7" s="767"/>
      <c r="J7" s="835" t="s">
        <v>247</v>
      </c>
      <c r="K7" s="836"/>
      <c r="L7" s="836"/>
      <c r="M7" s="836"/>
      <c r="N7" s="836"/>
      <c r="O7" s="835" t="s">
        <v>483</v>
      </c>
      <c r="P7" s="836"/>
      <c r="Q7" s="836"/>
      <c r="R7" s="836"/>
      <c r="S7" s="836"/>
      <c r="T7" s="850" t="s">
        <v>248</v>
      </c>
      <c r="U7" s="836"/>
      <c r="V7" s="836"/>
      <c r="W7" s="836"/>
      <c r="X7" s="836"/>
      <c r="Y7" s="73"/>
    </row>
    <row r="8" spans="3:25" ht="14.1" customHeight="1" x14ac:dyDescent="0.2">
      <c r="C8" s="23"/>
      <c r="D8" s="769"/>
      <c r="E8" s="770"/>
      <c r="F8" s="770"/>
      <c r="G8" s="770"/>
      <c r="H8" s="770"/>
      <c r="I8" s="770"/>
      <c r="J8" s="837"/>
      <c r="K8" s="837"/>
      <c r="L8" s="837"/>
      <c r="M8" s="837"/>
      <c r="N8" s="837"/>
      <c r="O8" s="837"/>
      <c r="P8" s="837"/>
      <c r="Q8" s="837"/>
      <c r="R8" s="837"/>
      <c r="S8" s="837"/>
      <c r="T8" s="851"/>
      <c r="U8" s="837"/>
      <c r="V8" s="837"/>
      <c r="W8" s="837"/>
      <c r="X8" s="837"/>
      <c r="Y8" s="73"/>
    </row>
    <row r="9" spans="3:25" ht="13.5" customHeight="1" x14ac:dyDescent="0.2">
      <c r="C9" s="23"/>
      <c r="D9" s="769"/>
      <c r="E9" s="770"/>
      <c r="F9" s="770"/>
      <c r="G9" s="770"/>
      <c r="H9" s="770"/>
      <c r="I9" s="770"/>
      <c r="J9" s="838" t="s">
        <v>57</v>
      </c>
      <c r="K9" s="844" t="s">
        <v>249</v>
      </c>
      <c r="L9" s="841" t="s">
        <v>250</v>
      </c>
      <c r="M9" s="832" t="s">
        <v>372</v>
      </c>
      <c r="N9" s="847" t="s">
        <v>371</v>
      </c>
      <c r="O9" s="838" t="s">
        <v>57</v>
      </c>
      <c r="P9" s="844" t="s">
        <v>249</v>
      </c>
      <c r="Q9" s="841" t="s">
        <v>250</v>
      </c>
      <c r="R9" s="832" t="s">
        <v>372</v>
      </c>
      <c r="S9" s="847" t="s">
        <v>371</v>
      </c>
      <c r="T9" s="838" t="s">
        <v>57</v>
      </c>
      <c r="U9" s="844" t="s">
        <v>249</v>
      </c>
      <c r="V9" s="841" t="s">
        <v>250</v>
      </c>
      <c r="W9" s="832" t="s">
        <v>372</v>
      </c>
      <c r="X9" s="847" t="s">
        <v>371</v>
      </c>
      <c r="Y9" s="73"/>
    </row>
    <row r="10" spans="3:25" ht="13.5" customHeight="1" x14ac:dyDescent="0.2">
      <c r="C10" s="23"/>
      <c r="D10" s="769"/>
      <c r="E10" s="770"/>
      <c r="F10" s="770"/>
      <c r="G10" s="770"/>
      <c r="H10" s="770"/>
      <c r="I10" s="770"/>
      <c r="J10" s="839"/>
      <c r="K10" s="845"/>
      <c r="L10" s="842"/>
      <c r="M10" s="833"/>
      <c r="N10" s="848"/>
      <c r="O10" s="839"/>
      <c r="P10" s="845"/>
      <c r="Q10" s="842"/>
      <c r="R10" s="833"/>
      <c r="S10" s="848"/>
      <c r="T10" s="839"/>
      <c r="U10" s="845"/>
      <c r="V10" s="842"/>
      <c r="W10" s="833"/>
      <c r="X10" s="848"/>
      <c r="Y10" s="73"/>
    </row>
    <row r="11" spans="3:25" ht="13.5" thickBot="1" x14ac:dyDescent="0.25">
      <c r="C11" s="23"/>
      <c r="D11" s="772"/>
      <c r="E11" s="773"/>
      <c r="F11" s="773"/>
      <c r="G11" s="773"/>
      <c r="H11" s="773"/>
      <c r="I11" s="773"/>
      <c r="J11" s="840"/>
      <c r="K11" s="846"/>
      <c r="L11" s="843"/>
      <c r="M11" s="834"/>
      <c r="N11" s="849"/>
      <c r="O11" s="840"/>
      <c r="P11" s="846"/>
      <c r="Q11" s="843"/>
      <c r="R11" s="834"/>
      <c r="S11" s="849"/>
      <c r="T11" s="840"/>
      <c r="U11" s="846"/>
      <c r="V11" s="843"/>
      <c r="W11" s="834"/>
      <c r="X11" s="849"/>
      <c r="Y11" s="73"/>
    </row>
    <row r="12" spans="3:25" ht="14.25" thickTop="1" thickBot="1" x14ac:dyDescent="0.25">
      <c r="C12" s="23"/>
      <c r="D12" s="42" t="s">
        <v>424</v>
      </c>
      <c r="E12" s="43"/>
      <c r="F12" s="43"/>
      <c r="G12" s="43"/>
      <c r="H12" s="43"/>
      <c r="I12" s="43"/>
      <c r="J12" s="287"/>
      <c r="K12" s="288"/>
      <c r="L12" s="288"/>
      <c r="M12" s="288"/>
      <c r="N12" s="283"/>
      <c r="O12" s="287"/>
      <c r="P12" s="288"/>
      <c r="Q12" s="288"/>
      <c r="R12" s="288"/>
      <c r="S12" s="283"/>
      <c r="T12" s="292"/>
      <c r="U12" s="288"/>
      <c r="V12" s="288"/>
      <c r="W12" s="288"/>
      <c r="X12" s="283"/>
      <c r="Y12" s="73"/>
    </row>
    <row r="13" spans="3:25" x14ac:dyDescent="0.2">
      <c r="C13" s="23"/>
      <c r="D13" s="86"/>
      <c r="E13" s="87" t="s">
        <v>412</v>
      </c>
      <c r="F13" s="87"/>
      <c r="G13" s="87"/>
      <c r="H13" s="88"/>
      <c r="I13" s="87"/>
      <c r="J13" s="285">
        <v>249264</v>
      </c>
      <c r="K13" s="279">
        <v>157313</v>
      </c>
      <c r="L13" s="279">
        <v>25869</v>
      </c>
      <c r="M13" s="279">
        <v>57344</v>
      </c>
      <c r="N13" s="280">
        <v>10794</v>
      </c>
      <c r="O13" s="285">
        <v>95575</v>
      </c>
      <c r="P13" s="279">
        <v>58103</v>
      </c>
      <c r="Q13" s="279">
        <v>2032</v>
      </c>
      <c r="R13" s="279">
        <v>24872</v>
      </c>
      <c r="S13" s="280">
        <v>10805</v>
      </c>
      <c r="T13" s="289">
        <v>341488</v>
      </c>
      <c r="U13" s="279">
        <v>214046</v>
      </c>
      <c r="V13" s="279">
        <v>27889</v>
      </c>
      <c r="W13" s="279">
        <v>81647</v>
      </c>
      <c r="X13" s="280">
        <v>21559</v>
      </c>
      <c r="Y13" s="73"/>
    </row>
    <row r="14" spans="3:25" x14ac:dyDescent="0.2">
      <c r="C14" s="23"/>
      <c r="D14" s="164"/>
      <c r="E14" s="48" t="s">
        <v>413</v>
      </c>
      <c r="F14" s="48"/>
      <c r="G14" s="48"/>
      <c r="H14" s="49"/>
      <c r="I14" s="48"/>
      <c r="J14" s="286">
        <v>32408</v>
      </c>
      <c r="K14" s="281">
        <v>17496</v>
      </c>
      <c r="L14" s="281">
        <v>6585</v>
      </c>
      <c r="M14" s="281">
        <v>6667</v>
      </c>
      <c r="N14" s="282">
        <v>1876</v>
      </c>
      <c r="O14" s="286">
        <v>7187</v>
      </c>
      <c r="P14" s="281">
        <v>3791</v>
      </c>
      <c r="Q14" s="281">
        <v>21</v>
      </c>
      <c r="R14" s="281">
        <v>2014</v>
      </c>
      <c r="S14" s="282">
        <v>1371</v>
      </c>
      <c r="T14" s="290">
        <v>39426</v>
      </c>
      <c r="U14" s="281">
        <v>21216</v>
      </c>
      <c r="V14" s="281">
        <v>6606</v>
      </c>
      <c r="W14" s="281">
        <v>8657</v>
      </c>
      <c r="X14" s="282">
        <v>3240</v>
      </c>
      <c r="Y14" s="73"/>
    </row>
    <row r="15" spans="3:25" ht="13.5" thickBot="1" x14ac:dyDescent="0.25">
      <c r="C15" s="23"/>
      <c r="D15" s="274"/>
      <c r="E15" s="275" t="s">
        <v>16</v>
      </c>
      <c r="F15" s="275"/>
      <c r="G15" s="275"/>
      <c r="H15" s="276"/>
      <c r="I15" s="275"/>
      <c r="J15" s="284">
        <v>281660</v>
      </c>
      <c r="K15" s="277">
        <v>174803</v>
      </c>
      <c r="L15" s="277">
        <v>32454</v>
      </c>
      <c r="M15" s="277">
        <v>64011</v>
      </c>
      <c r="N15" s="278">
        <v>12669</v>
      </c>
      <c r="O15" s="284">
        <v>102757</v>
      </c>
      <c r="P15" s="277">
        <v>61892</v>
      </c>
      <c r="Q15" s="277">
        <v>2053</v>
      </c>
      <c r="R15" s="277">
        <v>26884</v>
      </c>
      <c r="S15" s="278">
        <v>12175</v>
      </c>
      <c r="T15" s="291">
        <v>380891</v>
      </c>
      <c r="U15" s="277">
        <v>235252</v>
      </c>
      <c r="V15" s="277">
        <v>34495</v>
      </c>
      <c r="W15" s="277">
        <v>90301</v>
      </c>
      <c r="X15" s="278">
        <v>24797</v>
      </c>
      <c r="Y15" s="73"/>
    </row>
    <row r="16" spans="3:25" ht="13.5" thickBot="1" x14ac:dyDescent="0.25">
      <c r="C16" s="23"/>
      <c r="D16" s="42" t="s">
        <v>427</v>
      </c>
      <c r="E16" s="43"/>
      <c r="F16" s="43"/>
      <c r="G16" s="43"/>
      <c r="H16" s="43"/>
      <c r="I16" s="43"/>
      <c r="J16" s="287"/>
      <c r="K16" s="288"/>
      <c r="L16" s="288"/>
      <c r="M16" s="288"/>
      <c r="N16" s="283"/>
      <c r="O16" s="287"/>
      <c r="P16" s="288"/>
      <c r="Q16" s="288"/>
      <c r="R16" s="288"/>
      <c r="S16" s="283"/>
      <c r="T16" s="292"/>
      <c r="U16" s="288"/>
      <c r="V16" s="288"/>
      <c r="W16" s="288"/>
      <c r="X16" s="283"/>
      <c r="Y16" s="73"/>
    </row>
    <row r="17" spans="3:25" x14ac:dyDescent="0.2">
      <c r="C17" s="23"/>
      <c r="D17" s="86"/>
      <c r="E17" s="87" t="s">
        <v>412</v>
      </c>
      <c r="F17" s="87"/>
      <c r="G17" s="87"/>
      <c r="H17" s="88"/>
      <c r="I17" s="87"/>
      <c r="J17" s="285">
        <v>242699</v>
      </c>
      <c r="K17" s="279">
        <v>151977</v>
      </c>
      <c r="L17" s="279">
        <v>24731</v>
      </c>
      <c r="M17" s="279">
        <v>56976</v>
      </c>
      <c r="N17" s="280">
        <v>10860</v>
      </c>
      <c r="O17" s="285">
        <v>87859</v>
      </c>
      <c r="P17" s="279">
        <v>52389</v>
      </c>
      <c r="Q17" s="279">
        <v>1698</v>
      </c>
      <c r="R17" s="279">
        <v>23510</v>
      </c>
      <c r="S17" s="280">
        <v>10433</v>
      </c>
      <c r="T17" s="289">
        <v>327466</v>
      </c>
      <c r="U17" s="279">
        <v>203075</v>
      </c>
      <c r="V17" s="279">
        <v>26422</v>
      </c>
      <c r="W17" s="279">
        <v>79971</v>
      </c>
      <c r="X17" s="280">
        <v>21247</v>
      </c>
      <c r="Y17" s="73"/>
    </row>
    <row r="18" spans="3:25" x14ac:dyDescent="0.2">
      <c r="C18" s="23"/>
      <c r="D18" s="164"/>
      <c r="E18" s="48" t="s">
        <v>413</v>
      </c>
      <c r="F18" s="48"/>
      <c r="G18" s="48"/>
      <c r="H18" s="49"/>
      <c r="I18" s="48"/>
      <c r="J18" s="286">
        <v>34387</v>
      </c>
      <c r="K18" s="281">
        <v>18563</v>
      </c>
      <c r="L18" s="281">
        <v>6752</v>
      </c>
      <c r="M18" s="281">
        <v>7206</v>
      </c>
      <c r="N18" s="282">
        <v>2076</v>
      </c>
      <c r="O18" s="286">
        <v>6097</v>
      </c>
      <c r="P18" s="281">
        <v>2901</v>
      </c>
      <c r="Q18" s="281">
        <v>15</v>
      </c>
      <c r="R18" s="281">
        <v>1783</v>
      </c>
      <c r="S18" s="282">
        <v>1402</v>
      </c>
      <c r="T18" s="290">
        <v>40324</v>
      </c>
      <c r="U18" s="281">
        <v>21396</v>
      </c>
      <c r="V18" s="281">
        <v>6766</v>
      </c>
      <c r="W18" s="281">
        <v>8964</v>
      </c>
      <c r="X18" s="282">
        <v>3473</v>
      </c>
      <c r="Y18" s="73"/>
    </row>
    <row r="19" spans="3:25" ht="13.5" thickBot="1" x14ac:dyDescent="0.25">
      <c r="C19" s="23"/>
      <c r="D19" s="274"/>
      <c r="E19" s="275" t="s">
        <v>16</v>
      </c>
      <c r="F19" s="275"/>
      <c r="G19" s="275"/>
      <c r="H19" s="276"/>
      <c r="I19" s="275"/>
      <c r="J19" s="284">
        <v>277074</v>
      </c>
      <c r="K19" s="277">
        <v>170535</v>
      </c>
      <c r="L19" s="277">
        <v>31483</v>
      </c>
      <c r="M19" s="277">
        <v>64182</v>
      </c>
      <c r="N19" s="278">
        <v>12935</v>
      </c>
      <c r="O19" s="284">
        <v>93953</v>
      </c>
      <c r="P19" s="277">
        <v>55288</v>
      </c>
      <c r="Q19" s="277">
        <v>1713</v>
      </c>
      <c r="R19" s="277">
        <v>25292</v>
      </c>
      <c r="S19" s="278">
        <v>11835</v>
      </c>
      <c r="T19" s="291">
        <v>367768</v>
      </c>
      <c r="U19" s="277">
        <v>224460</v>
      </c>
      <c r="V19" s="277">
        <v>33188</v>
      </c>
      <c r="W19" s="277">
        <v>88933</v>
      </c>
      <c r="X19" s="278">
        <v>24719</v>
      </c>
      <c r="Y19" s="73"/>
    </row>
    <row r="20" spans="3:25" ht="13.5" thickBot="1" x14ac:dyDescent="0.25">
      <c r="C20" s="23"/>
      <c r="D20" s="42" t="s">
        <v>439</v>
      </c>
      <c r="E20" s="43"/>
      <c r="F20" s="43"/>
      <c r="G20" s="43"/>
      <c r="H20" s="43"/>
      <c r="I20" s="43"/>
      <c r="J20" s="287"/>
      <c r="K20" s="288"/>
      <c r="L20" s="288"/>
      <c r="M20" s="288"/>
      <c r="N20" s="283"/>
      <c r="O20" s="287"/>
      <c r="P20" s="288"/>
      <c r="Q20" s="288"/>
      <c r="R20" s="288"/>
      <c r="S20" s="283"/>
      <c r="T20" s="292"/>
      <c r="U20" s="288"/>
      <c r="V20" s="288"/>
      <c r="W20" s="288"/>
      <c r="X20" s="283"/>
      <c r="Y20" s="73"/>
    </row>
    <row r="21" spans="3:25" x14ac:dyDescent="0.2">
      <c r="C21" s="23"/>
      <c r="D21" s="86"/>
      <c r="E21" s="87" t="s">
        <v>412</v>
      </c>
      <c r="F21" s="87"/>
      <c r="G21" s="87"/>
      <c r="H21" s="88"/>
      <c r="I21" s="87"/>
      <c r="J21" s="285">
        <v>227669</v>
      </c>
      <c r="K21" s="279">
        <v>139732</v>
      </c>
      <c r="L21" s="279">
        <v>23772</v>
      </c>
      <c r="M21" s="279">
        <v>55143</v>
      </c>
      <c r="N21" s="280">
        <v>10695</v>
      </c>
      <c r="O21" s="285">
        <v>80974</v>
      </c>
      <c r="P21" s="279">
        <v>46783</v>
      </c>
      <c r="Q21" s="279">
        <v>1912</v>
      </c>
      <c r="R21" s="279">
        <v>22503</v>
      </c>
      <c r="S21" s="280">
        <v>9967</v>
      </c>
      <c r="T21" s="289">
        <v>305928</v>
      </c>
      <c r="U21" s="279">
        <v>185421</v>
      </c>
      <c r="V21" s="279">
        <v>25677</v>
      </c>
      <c r="W21" s="279">
        <v>77186</v>
      </c>
      <c r="X21" s="280">
        <v>20629</v>
      </c>
      <c r="Y21" s="73"/>
    </row>
    <row r="22" spans="3:25" x14ac:dyDescent="0.2">
      <c r="C22" s="23"/>
      <c r="D22" s="164"/>
      <c r="E22" s="48" t="s">
        <v>413</v>
      </c>
      <c r="F22" s="48"/>
      <c r="G22" s="48"/>
      <c r="H22" s="49"/>
      <c r="I22" s="48"/>
      <c r="J22" s="286">
        <v>35875</v>
      </c>
      <c r="K22" s="281">
        <v>19422</v>
      </c>
      <c r="L22" s="281">
        <v>6877</v>
      </c>
      <c r="M22" s="281">
        <v>7567</v>
      </c>
      <c r="N22" s="282">
        <v>2174</v>
      </c>
      <c r="O22" s="286">
        <v>5170</v>
      </c>
      <c r="P22" s="281">
        <v>2384</v>
      </c>
      <c r="Q22" s="281">
        <v>12</v>
      </c>
      <c r="R22" s="281">
        <v>1365</v>
      </c>
      <c r="S22" s="282">
        <v>1414</v>
      </c>
      <c r="T22" s="290">
        <v>40902</v>
      </c>
      <c r="U22" s="281">
        <v>21752</v>
      </c>
      <c r="V22" s="281">
        <v>6888</v>
      </c>
      <c r="W22" s="281">
        <v>8908</v>
      </c>
      <c r="X22" s="282">
        <v>3580</v>
      </c>
      <c r="Y22" s="73"/>
    </row>
    <row r="23" spans="3:25" ht="13.5" thickBot="1" x14ac:dyDescent="0.25">
      <c r="C23" s="23"/>
      <c r="D23" s="274"/>
      <c r="E23" s="275" t="s">
        <v>16</v>
      </c>
      <c r="F23" s="275"/>
      <c r="G23" s="275"/>
      <c r="H23" s="276"/>
      <c r="I23" s="275"/>
      <c r="J23" s="284">
        <v>263530</v>
      </c>
      <c r="K23" s="277">
        <v>159144</v>
      </c>
      <c r="L23" s="277">
        <v>30649</v>
      </c>
      <c r="M23" s="277">
        <v>62710</v>
      </c>
      <c r="N23" s="278">
        <v>12868</v>
      </c>
      <c r="O23" s="284">
        <v>86142</v>
      </c>
      <c r="P23" s="277">
        <v>49166</v>
      </c>
      <c r="Q23" s="277">
        <v>1924</v>
      </c>
      <c r="R23" s="277">
        <v>23868</v>
      </c>
      <c r="S23" s="278">
        <v>11381</v>
      </c>
      <c r="T23" s="291">
        <v>346799</v>
      </c>
      <c r="U23" s="277">
        <v>207153</v>
      </c>
      <c r="V23" s="277">
        <v>32565</v>
      </c>
      <c r="W23" s="277">
        <v>86093</v>
      </c>
      <c r="X23" s="278">
        <v>24208</v>
      </c>
      <c r="Y23" s="73"/>
    </row>
    <row r="24" spans="3:25" ht="13.5" thickBot="1" x14ac:dyDescent="0.25">
      <c r="C24" s="23"/>
      <c r="D24" s="42" t="s">
        <v>443</v>
      </c>
      <c r="E24" s="43"/>
      <c r="F24" s="43"/>
      <c r="G24" s="43"/>
      <c r="H24" s="43"/>
      <c r="I24" s="43"/>
      <c r="J24" s="287"/>
      <c r="K24" s="288"/>
      <c r="L24" s="288"/>
      <c r="M24" s="288"/>
      <c r="N24" s="283"/>
      <c r="O24" s="287"/>
      <c r="P24" s="288"/>
      <c r="Q24" s="288"/>
      <c r="R24" s="288"/>
      <c r="S24" s="283"/>
      <c r="T24" s="292"/>
      <c r="U24" s="288"/>
      <c r="V24" s="288"/>
      <c r="W24" s="288"/>
      <c r="X24" s="283"/>
      <c r="Y24" s="73"/>
    </row>
    <row r="25" spans="3:25" x14ac:dyDescent="0.2">
      <c r="C25" s="23"/>
      <c r="D25" s="86"/>
      <c r="E25" s="87" t="s">
        <v>412</v>
      </c>
      <c r="F25" s="87"/>
      <c r="G25" s="87"/>
      <c r="H25" s="88"/>
      <c r="I25" s="87"/>
      <c r="J25" s="285">
        <v>211872</v>
      </c>
      <c r="K25" s="279">
        <v>127922</v>
      </c>
      <c r="L25" s="279">
        <v>22867</v>
      </c>
      <c r="M25" s="279">
        <v>52168</v>
      </c>
      <c r="N25" s="280">
        <v>10361</v>
      </c>
      <c r="O25" s="285">
        <v>75052</v>
      </c>
      <c r="P25" s="279">
        <v>43260</v>
      </c>
      <c r="Q25" s="279">
        <v>1723</v>
      </c>
      <c r="R25" s="279">
        <v>20528</v>
      </c>
      <c r="S25" s="280">
        <v>9728</v>
      </c>
      <c r="T25" s="289">
        <v>284430</v>
      </c>
      <c r="U25" s="279">
        <v>170217</v>
      </c>
      <c r="V25" s="279">
        <v>24580</v>
      </c>
      <c r="W25" s="279">
        <v>72189</v>
      </c>
      <c r="X25" s="280">
        <v>20058</v>
      </c>
      <c r="Y25" s="73"/>
    </row>
    <row r="26" spans="3:25" x14ac:dyDescent="0.2">
      <c r="C26" s="23"/>
      <c r="D26" s="164"/>
      <c r="E26" s="48" t="s">
        <v>413</v>
      </c>
      <c r="F26" s="48"/>
      <c r="G26" s="48"/>
      <c r="H26" s="49"/>
      <c r="I26" s="48"/>
      <c r="J26" s="286">
        <v>37405</v>
      </c>
      <c r="K26" s="281">
        <v>20006</v>
      </c>
      <c r="L26" s="281">
        <v>7178</v>
      </c>
      <c r="M26" s="281">
        <v>8070</v>
      </c>
      <c r="N26" s="282">
        <v>2304</v>
      </c>
      <c r="O26" s="286">
        <v>4754</v>
      </c>
      <c r="P26" s="281">
        <v>2122</v>
      </c>
      <c r="Q26" s="281">
        <v>11</v>
      </c>
      <c r="R26" s="281">
        <v>1117</v>
      </c>
      <c r="S26" s="282">
        <v>1510</v>
      </c>
      <c r="T26" s="290">
        <v>42011</v>
      </c>
      <c r="U26" s="281">
        <v>22064</v>
      </c>
      <c r="V26" s="281">
        <v>7189</v>
      </c>
      <c r="W26" s="281">
        <v>9161</v>
      </c>
      <c r="X26" s="282">
        <v>3804</v>
      </c>
      <c r="Y26" s="73"/>
    </row>
    <row r="27" spans="3:25" ht="13.5" thickBot="1" x14ac:dyDescent="0.25">
      <c r="C27" s="23"/>
      <c r="D27" s="274"/>
      <c r="E27" s="275" t="s">
        <v>16</v>
      </c>
      <c r="F27" s="275"/>
      <c r="G27" s="275"/>
      <c r="H27" s="276"/>
      <c r="I27" s="275"/>
      <c r="J27" s="284">
        <v>249264</v>
      </c>
      <c r="K27" s="277">
        <v>147922</v>
      </c>
      <c r="L27" s="277">
        <v>30045</v>
      </c>
      <c r="M27" s="277">
        <v>60237</v>
      </c>
      <c r="N27" s="278">
        <v>12665</v>
      </c>
      <c r="O27" s="284">
        <v>79806</v>
      </c>
      <c r="P27" s="277">
        <v>45382</v>
      </c>
      <c r="Q27" s="277">
        <v>1734</v>
      </c>
      <c r="R27" s="277">
        <v>21645</v>
      </c>
      <c r="S27" s="278">
        <v>11238</v>
      </c>
      <c r="T27" s="291">
        <v>326423</v>
      </c>
      <c r="U27" s="277">
        <v>192271</v>
      </c>
      <c r="V27" s="277">
        <v>31769</v>
      </c>
      <c r="W27" s="277">
        <v>81349</v>
      </c>
      <c r="X27" s="278">
        <v>23862</v>
      </c>
      <c r="Y27" s="73"/>
    </row>
    <row r="28" spans="3:25" ht="13.5" thickBot="1" x14ac:dyDescent="0.25">
      <c r="C28" s="23"/>
      <c r="D28" s="42" t="s">
        <v>445</v>
      </c>
      <c r="E28" s="43"/>
      <c r="F28" s="43"/>
      <c r="G28" s="43"/>
      <c r="H28" s="43"/>
      <c r="I28" s="43"/>
      <c r="J28" s="287"/>
      <c r="K28" s="288"/>
      <c r="L28" s="288"/>
      <c r="M28" s="288"/>
      <c r="N28" s="283"/>
      <c r="O28" s="287"/>
      <c r="P28" s="288"/>
      <c r="Q28" s="288"/>
      <c r="R28" s="288"/>
      <c r="S28" s="283"/>
      <c r="T28" s="292"/>
      <c r="U28" s="288"/>
      <c r="V28" s="288"/>
      <c r="W28" s="288"/>
      <c r="X28" s="283"/>
      <c r="Y28" s="73"/>
    </row>
    <row r="29" spans="3:25" x14ac:dyDescent="0.2">
      <c r="C29" s="23"/>
      <c r="D29" s="86"/>
      <c r="E29" s="87" t="s">
        <v>412</v>
      </c>
      <c r="F29" s="87"/>
      <c r="G29" s="87"/>
      <c r="H29" s="88"/>
      <c r="I29" s="87"/>
      <c r="J29" s="285">
        <v>197879</v>
      </c>
      <c r="K29" s="279">
        <v>118033</v>
      </c>
      <c r="L29" s="279">
        <v>21947</v>
      </c>
      <c r="M29" s="279">
        <v>49358</v>
      </c>
      <c r="N29" s="280">
        <v>9893</v>
      </c>
      <c r="O29" s="285">
        <v>72052</v>
      </c>
      <c r="P29" s="279">
        <v>40292</v>
      </c>
      <c r="Q29" s="279">
        <v>1691</v>
      </c>
      <c r="R29" s="279">
        <v>20882</v>
      </c>
      <c r="S29" s="280">
        <v>9359</v>
      </c>
      <c r="T29" s="289">
        <v>267624</v>
      </c>
      <c r="U29" s="279">
        <v>157445</v>
      </c>
      <c r="V29" s="279">
        <v>23631</v>
      </c>
      <c r="W29" s="279">
        <v>69770</v>
      </c>
      <c r="X29" s="280">
        <v>19219</v>
      </c>
      <c r="Y29" s="73"/>
    </row>
    <row r="30" spans="3:25" x14ac:dyDescent="0.2">
      <c r="C30" s="23"/>
      <c r="D30" s="164"/>
      <c r="E30" s="48" t="s">
        <v>413</v>
      </c>
      <c r="F30" s="48"/>
      <c r="G30" s="48"/>
      <c r="H30" s="49"/>
      <c r="I30" s="48"/>
      <c r="J30" s="286">
        <v>38811</v>
      </c>
      <c r="K30" s="281">
        <v>20336</v>
      </c>
      <c r="L30" s="281">
        <v>7569</v>
      </c>
      <c r="M30" s="281">
        <v>8641</v>
      </c>
      <c r="N30" s="282">
        <v>2414</v>
      </c>
      <c r="O30" s="286">
        <v>4790</v>
      </c>
      <c r="P30" s="281">
        <v>2037</v>
      </c>
      <c r="Q30" s="281">
        <v>10</v>
      </c>
      <c r="R30" s="281">
        <v>1191</v>
      </c>
      <c r="S30" s="282">
        <v>1556</v>
      </c>
      <c r="T30" s="290">
        <v>43435</v>
      </c>
      <c r="U30" s="281">
        <v>22308</v>
      </c>
      <c r="V30" s="281">
        <v>7579</v>
      </c>
      <c r="W30" s="281">
        <v>9798</v>
      </c>
      <c r="X30" s="282">
        <v>3963</v>
      </c>
      <c r="Y30" s="73"/>
    </row>
    <row r="31" spans="3:25" ht="13.5" thickBot="1" x14ac:dyDescent="0.25">
      <c r="C31" s="23"/>
      <c r="D31" s="274"/>
      <c r="E31" s="275" t="s">
        <v>16</v>
      </c>
      <c r="F31" s="275"/>
      <c r="G31" s="275"/>
      <c r="H31" s="276"/>
      <c r="I31" s="275"/>
      <c r="J31" s="284">
        <v>236683</v>
      </c>
      <c r="K31" s="277">
        <v>138365</v>
      </c>
      <c r="L31" s="277">
        <v>29516</v>
      </c>
      <c r="M31" s="277">
        <v>57999</v>
      </c>
      <c r="N31" s="278">
        <v>12307</v>
      </c>
      <c r="O31" s="284">
        <v>76838</v>
      </c>
      <c r="P31" s="277">
        <v>42328</v>
      </c>
      <c r="Q31" s="277">
        <v>1701</v>
      </c>
      <c r="R31" s="277">
        <v>22072</v>
      </c>
      <c r="S31" s="278">
        <v>10915</v>
      </c>
      <c r="T31" s="291">
        <v>311045</v>
      </c>
      <c r="U31" s="277">
        <v>179746</v>
      </c>
      <c r="V31" s="277">
        <v>31210</v>
      </c>
      <c r="W31" s="277">
        <v>79567</v>
      </c>
      <c r="X31" s="278">
        <v>23182</v>
      </c>
      <c r="Y31" s="73"/>
    </row>
    <row r="32" spans="3:25" ht="13.5" thickBot="1" x14ac:dyDescent="0.25">
      <c r="C32" s="23"/>
      <c r="D32" s="42" t="s">
        <v>449</v>
      </c>
      <c r="E32" s="43"/>
      <c r="F32" s="43"/>
      <c r="G32" s="43"/>
      <c r="H32" s="43"/>
      <c r="I32" s="43"/>
      <c r="J32" s="287"/>
      <c r="K32" s="288"/>
      <c r="L32" s="288"/>
      <c r="M32" s="288"/>
      <c r="N32" s="283"/>
      <c r="O32" s="287"/>
      <c r="P32" s="288"/>
      <c r="Q32" s="288"/>
      <c r="R32" s="288"/>
      <c r="S32" s="283"/>
      <c r="T32" s="292"/>
      <c r="U32" s="288"/>
      <c r="V32" s="288"/>
      <c r="W32" s="288"/>
      <c r="X32" s="283"/>
      <c r="Y32" s="73"/>
    </row>
    <row r="33" spans="3:25" x14ac:dyDescent="0.2">
      <c r="C33" s="23"/>
      <c r="D33" s="86"/>
      <c r="E33" s="87" t="s">
        <v>412</v>
      </c>
      <c r="F33" s="87"/>
      <c r="G33" s="87"/>
      <c r="H33" s="88"/>
      <c r="I33" s="87"/>
      <c r="J33" s="285">
        <v>188340</v>
      </c>
      <c r="K33" s="279">
        <v>112767</v>
      </c>
      <c r="L33" s="279">
        <v>21735</v>
      </c>
      <c r="M33" s="279">
        <v>45356</v>
      </c>
      <c r="N33" s="280">
        <v>9660</v>
      </c>
      <c r="O33" s="285">
        <v>68758</v>
      </c>
      <c r="P33" s="279">
        <v>38269</v>
      </c>
      <c r="Q33" s="279">
        <v>1665</v>
      </c>
      <c r="R33" s="279">
        <v>20570</v>
      </c>
      <c r="S33" s="280">
        <v>8400</v>
      </c>
      <c r="T33" s="289">
        <v>255031</v>
      </c>
      <c r="U33" s="279">
        <v>150241</v>
      </c>
      <c r="V33" s="279">
        <v>23396</v>
      </c>
      <c r="W33" s="279">
        <v>65491</v>
      </c>
      <c r="X33" s="280">
        <v>18028</v>
      </c>
      <c r="Y33" s="73"/>
    </row>
    <row r="34" spans="3:25" x14ac:dyDescent="0.2">
      <c r="C34" s="23"/>
      <c r="D34" s="164"/>
      <c r="E34" s="48" t="s">
        <v>413</v>
      </c>
      <c r="F34" s="48"/>
      <c r="G34" s="48"/>
      <c r="H34" s="49"/>
      <c r="I34" s="48"/>
      <c r="J34" s="286">
        <v>39056</v>
      </c>
      <c r="K34" s="281">
        <v>19986</v>
      </c>
      <c r="L34" s="281">
        <v>7400</v>
      </c>
      <c r="M34" s="281">
        <v>9193</v>
      </c>
      <c r="N34" s="282">
        <v>2608</v>
      </c>
      <c r="O34" s="286">
        <v>4736</v>
      </c>
      <c r="P34" s="281">
        <v>1940</v>
      </c>
      <c r="Q34" s="281">
        <v>9</v>
      </c>
      <c r="R34" s="281">
        <v>1289</v>
      </c>
      <c r="S34" s="282">
        <v>1504</v>
      </c>
      <c r="T34" s="290">
        <v>43650</v>
      </c>
      <c r="U34" s="281">
        <v>21879</v>
      </c>
      <c r="V34" s="281">
        <v>7409</v>
      </c>
      <c r="W34" s="281">
        <v>10438</v>
      </c>
      <c r="X34" s="282">
        <v>4107</v>
      </c>
      <c r="Y34" s="73"/>
    </row>
    <row r="35" spans="3:25" ht="13.5" thickBot="1" x14ac:dyDescent="0.25">
      <c r="C35" s="23"/>
      <c r="D35" s="274"/>
      <c r="E35" s="275" t="s">
        <v>16</v>
      </c>
      <c r="F35" s="275"/>
      <c r="G35" s="275"/>
      <c r="H35" s="276"/>
      <c r="I35" s="275"/>
      <c r="J35" s="284">
        <v>227389</v>
      </c>
      <c r="K35" s="277">
        <v>132748</v>
      </c>
      <c r="L35" s="277">
        <v>29135</v>
      </c>
      <c r="M35" s="277">
        <v>54549</v>
      </c>
      <c r="N35" s="278">
        <v>12268</v>
      </c>
      <c r="O35" s="284">
        <v>73491</v>
      </c>
      <c r="P35" s="277">
        <v>40206</v>
      </c>
      <c r="Q35" s="277">
        <v>1674</v>
      </c>
      <c r="R35" s="277">
        <v>21859</v>
      </c>
      <c r="S35" s="278">
        <v>9904</v>
      </c>
      <c r="T35" s="291">
        <v>298663</v>
      </c>
      <c r="U35" s="277">
        <v>172108</v>
      </c>
      <c r="V35" s="277">
        <v>30805</v>
      </c>
      <c r="W35" s="277">
        <v>75926</v>
      </c>
      <c r="X35" s="278">
        <v>22135</v>
      </c>
      <c r="Y35" s="73"/>
    </row>
    <row r="36" spans="3:25" ht="13.5" thickBot="1" x14ac:dyDescent="0.25">
      <c r="C36" s="23"/>
      <c r="D36" s="42" t="s">
        <v>476</v>
      </c>
      <c r="E36" s="43"/>
      <c r="F36" s="43"/>
      <c r="G36" s="43"/>
      <c r="H36" s="43"/>
      <c r="I36" s="43"/>
      <c r="J36" s="287"/>
      <c r="K36" s="288"/>
      <c r="L36" s="288"/>
      <c r="M36" s="288"/>
      <c r="N36" s="283"/>
      <c r="O36" s="287"/>
      <c r="P36" s="288"/>
      <c r="Q36" s="288"/>
      <c r="R36" s="288"/>
      <c r="S36" s="283"/>
      <c r="T36" s="292"/>
      <c r="U36" s="288"/>
      <c r="V36" s="288"/>
      <c r="W36" s="288"/>
      <c r="X36" s="283"/>
      <c r="Y36" s="73"/>
    </row>
    <row r="37" spans="3:25" x14ac:dyDescent="0.2">
      <c r="C37" s="23"/>
      <c r="D37" s="86"/>
      <c r="E37" s="87" t="s">
        <v>412</v>
      </c>
      <c r="F37" s="87"/>
      <c r="G37" s="87"/>
      <c r="H37" s="88"/>
      <c r="I37" s="87"/>
      <c r="J37" s="285">
        <v>182175</v>
      </c>
      <c r="K37" s="279">
        <v>110561</v>
      </c>
      <c r="L37" s="279">
        <v>21602</v>
      </c>
      <c r="M37" s="279">
        <v>41415</v>
      </c>
      <c r="N37" s="280">
        <v>9685</v>
      </c>
      <c r="O37" s="285">
        <v>64665</v>
      </c>
      <c r="P37" s="279">
        <v>36117</v>
      </c>
      <c r="Q37" s="279">
        <v>1721</v>
      </c>
      <c r="R37" s="279">
        <v>19636</v>
      </c>
      <c r="S37" s="280">
        <v>7352</v>
      </c>
      <c r="T37" s="289">
        <v>245015</v>
      </c>
      <c r="U37" s="279">
        <v>145981</v>
      </c>
      <c r="V37" s="279">
        <v>23318</v>
      </c>
      <c r="W37" s="279">
        <v>60682</v>
      </c>
      <c r="X37" s="280">
        <v>17003</v>
      </c>
      <c r="Y37" s="73"/>
    </row>
    <row r="38" spans="3:25" x14ac:dyDescent="0.2">
      <c r="C38" s="23"/>
      <c r="D38" s="164"/>
      <c r="E38" s="48" t="s">
        <v>413</v>
      </c>
      <c r="F38" s="48"/>
      <c r="G38" s="48"/>
      <c r="H38" s="49"/>
      <c r="I38" s="48"/>
      <c r="J38" s="286">
        <v>40109</v>
      </c>
      <c r="K38" s="281">
        <v>20097</v>
      </c>
      <c r="L38" s="281">
        <v>7402</v>
      </c>
      <c r="M38" s="281">
        <v>9824</v>
      </c>
      <c r="N38" s="282">
        <v>2885</v>
      </c>
      <c r="O38" s="286">
        <v>4650</v>
      </c>
      <c r="P38" s="281">
        <v>1871</v>
      </c>
      <c r="Q38" s="281">
        <v>6</v>
      </c>
      <c r="R38" s="281">
        <v>1311</v>
      </c>
      <c r="S38" s="282">
        <v>1463</v>
      </c>
      <c r="T38" s="290">
        <v>44650</v>
      </c>
      <c r="U38" s="281">
        <v>21933</v>
      </c>
      <c r="V38" s="281">
        <v>7408</v>
      </c>
      <c r="W38" s="281">
        <v>11109</v>
      </c>
      <c r="X38" s="282">
        <v>4340</v>
      </c>
      <c r="Y38" s="73"/>
    </row>
    <row r="39" spans="3:25" ht="13.5" thickBot="1" x14ac:dyDescent="0.25">
      <c r="C39" s="23"/>
      <c r="D39" s="274"/>
      <c r="E39" s="275" t="s">
        <v>16</v>
      </c>
      <c r="F39" s="275"/>
      <c r="G39" s="275"/>
      <c r="H39" s="276"/>
      <c r="I39" s="275"/>
      <c r="J39" s="284">
        <v>222277</v>
      </c>
      <c r="K39" s="277">
        <v>130653</v>
      </c>
      <c r="L39" s="277">
        <v>29004</v>
      </c>
      <c r="M39" s="277">
        <v>51239</v>
      </c>
      <c r="N39" s="278">
        <v>12569</v>
      </c>
      <c r="O39" s="284">
        <v>69313</v>
      </c>
      <c r="P39" s="277">
        <v>37987</v>
      </c>
      <c r="Q39" s="277">
        <v>1727</v>
      </c>
      <c r="R39" s="277">
        <v>20947</v>
      </c>
      <c r="S39" s="278">
        <v>8815</v>
      </c>
      <c r="T39" s="291">
        <v>289649</v>
      </c>
      <c r="U39" s="277">
        <v>167904</v>
      </c>
      <c r="V39" s="277">
        <v>30726</v>
      </c>
      <c r="W39" s="277">
        <v>71791</v>
      </c>
      <c r="X39" s="278">
        <v>21342</v>
      </c>
      <c r="Y39" s="73"/>
    </row>
    <row r="40" spans="3:25" ht="13.5" thickBot="1" x14ac:dyDescent="0.25">
      <c r="C40" s="23"/>
      <c r="D40" s="42" t="s">
        <v>482</v>
      </c>
      <c r="E40" s="43"/>
      <c r="F40" s="43"/>
      <c r="G40" s="43"/>
      <c r="H40" s="43"/>
      <c r="I40" s="43"/>
      <c r="J40" s="287"/>
      <c r="K40" s="288"/>
      <c r="L40" s="288"/>
      <c r="M40" s="288"/>
      <c r="N40" s="283"/>
      <c r="O40" s="287"/>
      <c r="P40" s="288"/>
      <c r="Q40" s="288"/>
      <c r="R40" s="288"/>
      <c r="S40" s="283"/>
      <c r="T40" s="292"/>
      <c r="U40" s="288"/>
      <c r="V40" s="288"/>
      <c r="W40" s="288"/>
      <c r="X40" s="283"/>
      <c r="Y40" s="73"/>
    </row>
    <row r="41" spans="3:25" x14ac:dyDescent="0.2">
      <c r="C41" s="23"/>
      <c r="D41" s="86"/>
      <c r="E41" s="87" t="s">
        <v>412</v>
      </c>
      <c r="F41" s="87"/>
      <c r="G41" s="87"/>
      <c r="H41" s="88"/>
      <c r="I41" s="87"/>
      <c r="J41" s="285">
        <v>182742</v>
      </c>
      <c r="K41" s="279">
        <v>113298</v>
      </c>
      <c r="L41" s="279">
        <v>21790</v>
      </c>
      <c r="M41" s="279">
        <v>38836</v>
      </c>
      <c r="N41" s="280">
        <v>9876</v>
      </c>
      <c r="O41" s="285">
        <v>61417</v>
      </c>
      <c r="P41" s="279">
        <v>34621</v>
      </c>
      <c r="Q41" s="279">
        <v>1655</v>
      </c>
      <c r="R41" s="279">
        <v>18916</v>
      </c>
      <c r="S41" s="280">
        <v>6354</v>
      </c>
      <c r="T41" s="289">
        <v>242292</v>
      </c>
      <c r="U41" s="279">
        <v>147255</v>
      </c>
      <c r="V41" s="279">
        <v>23441</v>
      </c>
      <c r="W41" s="279">
        <v>57335</v>
      </c>
      <c r="X41" s="280">
        <v>16202</v>
      </c>
      <c r="Y41" s="73"/>
    </row>
    <row r="42" spans="3:25" x14ac:dyDescent="0.2">
      <c r="C42" s="23"/>
      <c r="D42" s="164"/>
      <c r="E42" s="48" t="s">
        <v>413</v>
      </c>
      <c r="F42" s="48"/>
      <c r="G42" s="48"/>
      <c r="H42" s="49"/>
      <c r="I42" s="48"/>
      <c r="J42" s="286">
        <v>41929</v>
      </c>
      <c r="K42" s="281">
        <v>21039</v>
      </c>
      <c r="L42" s="281">
        <v>7410</v>
      </c>
      <c r="M42" s="281">
        <v>10260</v>
      </c>
      <c r="N42" s="282">
        <v>3321</v>
      </c>
      <c r="O42" s="286">
        <v>4489</v>
      </c>
      <c r="P42" s="281">
        <v>1779</v>
      </c>
      <c r="Q42" s="281">
        <v>8</v>
      </c>
      <c r="R42" s="281">
        <v>1350</v>
      </c>
      <c r="S42" s="282">
        <v>1357</v>
      </c>
      <c r="T42" s="290">
        <v>46294</v>
      </c>
      <c r="U42" s="281">
        <v>22782</v>
      </c>
      <c r="V42" s="281">
        <v>7418</v>
      </c>
      <c r="W42" s="281">
        <v>11576</v>
      </c>
      <c r="X42" s="282">
        <v>4673</v>
      </c>
      <c r="Y42" s="73"/>
    </row>
    <row r="43" spans="3:25" ht="13.5" thickBot="1" x14ac:dyDescent="0.25">
      <c r="C43" s="23"/>
      <c r="D43" s="274"/>
      <c r="E43" s="275" t="s">
        <v>16</v>
      </c>
      <c r="F43" s="275"/>
      <c r="G43" s="275"/>
      <c r="H43" s="276"/>
      <c r="I43" s="275"/>
      <c r="J43" s="284">
        <v>224667</v>
      </c>
      <c r="K43" s="277">
        <v>134336</v>
      </c>
      <c r="L43" s="277">
        <v>29200</v>
      </c>
      <c r="M43" s="277">
        <v>49096</v>
      </c>
      <c r="N43" s="278">
        <v>13197</v>
      </c>
      <c r="O43" s="284">
        <v>65904</v>
      </c>
      <c r="P43" s="277">
        <v>36399</v>
      </c>
      <c r="Q43" s="277">
        <v>1663</v>
      </c>
      <c r="R43" s="277">
        <v>20266</v>
      </c>
      <c r="S43" s="278">
        <v>7711</v>
      </c>
      <c r="T43" s="291">
        <v>288577</v>
      </c>
      <c r="U43" s="277">
        <v>170034</v>
      </c>
      <c r="V43" s="277">
        <v>30859</v>
      </c>
      <c r="W43" s="277">
        <v>68911</v>
      </c>
      <c r="X43" s="278">
        <v>20874</v>
      </c>
      <c r="Y43" s="73"/>
    </row>
    <row r="44" spans="3:25" ht="13.5" thickBot="1" x14ac:dyDescent="0.25">
      <c r="C44" s="23"/>
      <c r="D44" s="42" t="s">
        <v>511</v>
      </c>
      <c r="E44" s="43"/>
      <c r="F44" s="43"/>
      <c r="G44" s="43"/>
      <c r="H44" s="43"/>
      <c r="I44" s="43"/>
      <c r="J44" s="287"/>
      <c r="K44" s="288"/>
      <c r="L44" s="288"/>
      <c r="M44" s="288"/>
      <c r="N44" s="283"/>
      <c r="O44" s="287"/>
      <c r="P44" s="288"/>
      <c r="Q44" s="288"/>
      <c r="R44" s="288"/>
      <c r="S44" s="283"/>
      <c r="T44" s="292"/>
      <c r="U44" s="288"/>
      <c r="V44" s="288"/>
      <c r="W44" s="288"/>
      <c r="X44" s="283"/>
      <c r="Y44" s="73"/>
    </row>
    <row r="45" spans="3:25" x14ac:dyDescent="0.2">
      <c r="C45" s="23"/>
      <c r="D45" s="86"/>
      <c r="E45" s="87" t="s">
        <v>412</v>
      </c>
      <c r="F45" s="87"/>
      <c r="G45" s="87"/>
      <c r="H45" s="88"/>
      <c r="I45" s="87"/>
      <c r="J45" s="285">
        <v>190102</v>
      </c>
      <c r="K45" s="279">
        <v>119087</v>
      </c>
      <c r="L45" s="279">
        <v>22361</v>
      </c>
      <c r="M45" s="279">
        <v>39178</v>
      </c>
      <c r="N45" s="280">
        <v>10656</v>
      </c>
      <c r="O45" s="285">
        <v>61133</v>
      </c>
      <c r="P45" s="279">
        <v>35121</v>
      </c>
      <c r="Q45" s="279">
        <v>1690</v>
      </c>
      <c r="R45" s="279">
        <v>18816</v>
      </c>
      <c r="S45" s="280">
        <v>5691</v>
      </c>
      <c r="T45" s="289">
        <v>249141</v>
      </c>
      <c r="U45" s="279">
        <v>153433</v>
      </c>
      <c r="V45" s="279">
        <v>24046</v>
      </c>
      <c r="W45" s="279">
        <v>57525</v>
      </c>
      <c r="X45" s="280">
        <v>16309</v>
      </c>
      <c r="Y45" s="73"/>
    </row>
    <row r="46" spans="3:25" x14ac:dyDescent="0.2">
      <c r="C46" s="23"/>
      <c r="D46" s="164"/>
      <c r="E46" s="48" t="s">
        <v>413</v>
      </c>
      <c r="F46" s="48"/>
      <c r="G46" s="48"/>
      <c r="H46" s="49"/>
      <c r="I46" s="48"/>
      <c r="J46" s="286">
        <v>45421</v>
      </c>
      <c r="K46" s="281">
        <v>23261</v>
      </c>
      <c r="L46" s="281">
        <v>7756</v>
      </c>
      <c r="M46" s="281">
        <v>10551</v>
      </c>
      <c r="N46" s="282">
        <v>3976</v>
      </c>
      <c r="O46" s="286">
        <v>4568</v>
      </c>
      <c r="P46" s="281">
        <v>1897</v>
      </c>
      <c r="Q46" s="281">
        <v>7</v>
      </c>
      <c r="R46" s="281">
        <v>1374</v>
      </c>
      <c r="S46" s="282">
        <v>1326</v>
      </c>
      <c r="T46" s="290">
        <v>49861</v>
      </c>
      <c r="U46" s="281">
        <v>25123</v>
      </c>
      <c r="V46" s="281">
        <v>7763</v>
      </c>
      <c r="W46" s="281">
        <v>11895</v>
      </c>
      <c r="X46" s="282">
        <v>5294</v>
      </c>
      <c r="Y46" s="73"/>
    </row>
    <row r="47" spans="3:25" ht="13.5" thickBot="1" x14ac:dyDescent="0.25">
      <c r="C47" s="23"/>
      <c r="D47" s="274"/>
      <c r="E47" s="275" t="s">
        <v>16</v>
      </c>
      <c r="F47" s="275"/>
      <c r="G47" s="275"/>
      <c r="H47" s="276"/>
      <c r="I47" s="275"/>
      <c r="J47" s="284">
        <v>235512</v>
      </c>
      <c r="K47" s="277">
        <v>142342</v>
      </c>
      <c r="L47" s="277">
        <v>30117</v>
      </c>
      <c r="M47" s="277">
        <v>49729</v>
      </c>
      <c r="N47" s="278">
        <v>14631</v>
      </c>
      <c r="O47" s="284">
        <v>65701</v>
      </c>
      <c r="P47" s="277">
        <v>37018</v>
      </c>
      <c r="Q47" s="277">
        <v>1697</v>
      </c>
      <c r="R47" s="277">
        <v>20190</v>
      </c>
      <c r="S47" s="278">
        <v>7017</v>
      </c>
      <c r="T47" s="291">
        <v>298986</v>
      </c>
      <c r="U47" s="277">
        <v>178549</v>
      </c>
      <c r="V47" s="277">
        <v>31809</v>
      </c>
      <c r="W47" s="277">
        <v>69418</v>
      </c>
      <c r="X47" s="278">
        <v>21601</v>
      </c>
      <c r="Y47" s="73"/>
    </row>
    <row r="48" spans="3:25" ht="13.5" thickBot="1" x14ac:dyDescent="0.25">
      <c r="C48" s="23"/>
      <c r="D48" s="42" t="s">
        <v>522</v>
      </c>
      <c r="E48" s="43"/>
      <c r="F48" s="43"/>
      <c r="G48" s="43"/>
      <c r="H48" s="43"/>
      <c r="I48" s="43"/>
      <c r="J48" s="287"/>
      <c r="K48" s="288"/>
      <c r="L48" s="288"/>
      <c r="M48" s="288"/>
      <c r="N48" s="283"/>
      <c r="O48" s="287"/>
      <c r="P48" s="288"/>
      <c r="Q48" s="288"/>
      <c r="R48" s="288"/>
      <c r="S48" s="283"/>
      <c r="T48" s="292"/>
      <c r="U48" s="288"/>
      <c r="V48" s="288"/>
      <c r="W48" s="288"/>
      <c r="X48" s="283"/>
      <c r="Y48" s="73"/>
    </row>
    <row r="49" spans="3:25" x14ac:dyDescent="0.2">
      <c r="C49" s="23"/>
      <c r="D49" s="86"/>
      <c r="E49" s="87" t="s">
        <v>412</v>
      </c>
      <c r="F49" s="87"/>
      <c r="G49" s="87"/>
      <c r="H49" s="88"/>
      <c r="I49" s="87"/>
      <c r="J49" s="285">
        <v>194113</v>
      </c>
      <c r="K49" s="279">
        <v>121850</v>
      </c>
      <c r="L49" s="279">
        <v>23071</v>
      </c>
      <c r="M49" s="279">
        <v>39760</v>
      </c>
      <c r="N49" s="280">
        <v>10634</v>
      </c>
      <c r="O49" s="285">
        <v>59875</v>
      </c>
      <c r="P49" s="279">
        <v>34636</v>
      </c>
      <c r="Q49" s="279">
        <v>1716</v>
      </c>
      <c r="R49" s="279">
        <v>18527</v>
      </c>
      <c r="S49" s="280">
        <v>5166</v>
      </c>
      <c r="T49" s="289">
        <v>251897</v>
      </c>
      <c r="U49" s="279">
        <v>155677</v>
      </c>
      <c r="V49" s="279">
        <v>24783</v>
      </c>
      <c r="W49" s="279">
        <v>57818</v>
      </c>
      <c r="X49" s="280">
        <v>15766</v>
      </c>
      <c r="Y49" s="73"/>
    </row>
    <row r="50" spans="3:25" x14ac:dyDescent="0.2">
      <c r="C50" s="23"/>
      <c r="D50" s="164"/>
      <c r="E50" s="48" t="s">
        <v>413</v>
      </c>
      <c r="F50" s="48"/>
      <c r="G50" s="48"/>
      <c r="H50" s="49"/>
      <c r="I50" s="48"/>
      <c r="J50" s="286">
        <v>47440</v>
      </c>
      <c r="K50" s="281">
        <v>24552</v>
      </c>
      <c r="L50" s="281">
        <v>7717</v>
      </c>
      <c r="M50" s="281">
        <v>10936</v>
      </c>
      <c r="N50" s="282">
        <v>4340</v>
      </c>
      <c r="O50" s="286">
        <v>4414</v>
      </c>
      <c r="P50" s="281">
        <v>1937</v>
      </c>
      <c r="Q50" s="281">
        <v>8</v>
      </c>
      <c r="R50" s="281">
        <v>1244</v>
      </c>
      <c r="S50" s="282">
        <v>1237</v>
      </c>
      <c r="T50" s="290">
        <v>51749</v>
      </c>
      <c r="U50" s="281">
        <v>26463</v>
      </c>
      <c r="V50" s="281">
        <v>7725</v>
      </c>
      <c r="W50" s="281">
        <v>12153</v>
      </c>
      <c r="X50" s="282">
        <v>5574</v>
      </c>
      <c r="Y50" s="73"/>
    </row>
    <row r="51" spans="3:25" ht="13.5" thickBot="1" x14ac:dyDescent="0.25">
      <c r="C51" s="23"/>
      <c r="D51" s="274"/>
      <c r="E51" s="275" t="s">
        <v>16</v>
      </c>
      <c r="F51" s="275"/>
      <c r="G51" s="275"/>
      <c r="H51" s="276"/>
      <c r="I51" s="275"/>
      <c r="J51" s="284">
        <v>241550</v>
      </c>
      <c r="K51" s="277">
        <v>146399</v>
      </c>
      <c r="L51" s="277">
        <v>30788</v>
      </c>
      <c r="M51" s="277">
        <v>50696</v>
      </c>
      <c r="N51" s="278">
        <v>14974</v>
      </c>
      <c r="O51" s="284">
        <v>64287</v>
      </c>
      <c r="P51" s="277">
        <v>36571</v>
      </c>
      <c r="Q51" s="277">
        <v>1724</v>
      </c>
      <c r="R51" s="277">
        <v>19771</v>
      </c>
      <c r="S51" s="278">
        <v>6403</v>
      </c>
      <c r="T51" s="291">
        <v>303633</v>
      </c>
      <c r="U51" s="277">
        <v>182134</v>
      </c>
      <c r="V51" s="277">
        <v>32508</v>
      </c>
      <c r="W51" s="277">
        <v>69965</v>
      </c>
      <c r="X51" s="278">
        <v>21339</v>
      </c>
      <c r="Y51" s="73"/>
    </row>
    <row r="52" spans="3:25" ht="13.5" thickBot="1" x14ac:dyDescent="0.25">
      <c r="C52" s="23"/>
      <c r="D52" s="42" t="s">
        <v>545</v>
      </c>
      <c r="E52" s="43"/>
      <c r="F52" s="43"/>
      <c r="G52" s="43"/>
      <c r="H52" s="43"/>
      <c r="I52" s="43"/>
      <c r="J52" s="287"/>
      <c r="K52" s="288"/>
      <c r="L52" s="288"/>
      <c r="M52" s="288"/>
      <c r="N52" s="283"/>
      <c r="O52" s="287"/>
      <c r="P52" s="288"/>
      <c r="Q52" s="288"/>
      <c r="R52" s="288"/>
      <c r="S52" s="283"/>
      <c r="T52" s="292"/>
      <c r="U52" s="288"/>
      <c r="V52" s="288"/>
      <c r="W52" s="288"/>
      <c r="X52" s="283"/>
      <c r="Y52" s="73"/>
    </row>
    <row r="53" spans="3:25" x14ac:dyDescent="0.2">
      <c r="C53" s="23"/>
      <c r="D53" s="86"/>
      <c r="E53" s="87" t="s">
        <v>412</v>
      </c>
      <c r="F53" s="87"/>
      <c r="G53" s="87"/>
      <c r="H53" s="88"/>
      <c r="I53" s="87"/>
      <c r="J53" s="285">
        <v>195713</v>
      </c>
      <c r="K53" s="279">
        <v>123584</v>
      </c>
      <c r="L53" s="279">
        <v>23509</v>
      </c>
      <c r="M53" s="279">
        <v>39492</v>
      </c>
      <c r="N53" s="280">
        <v>10315</v>
      </c>
      <c r="O53" s="285">
        <v>56033</v>
      </c>
      <c r="P53" s="279">
        <v>32346</v>
      </c>
      <c r="Q53" s="279">
        <v>1803</v>
      </c>
      <c r="R53" s="279">
        <v>17428</v>
      </c>
      <c r="S53" s="280">
        <v>4591</v>
      </c>
      <c r="T53" s="289">
        <v>249767</v>
      </c>
      <c r="U53" s="279">
        <v>155171</v>
      </c>
      <c r="V53" s="279">
        <v>25310</v>
      </c>
      <c r="W53" s="279">
        <v>56515</v>
      </c>
      <c r="X53" s="280">
        <v>14873</v>
      </c>
      <c r="Y53" s="73"/>
    </row>
    <row r="54" spans="3:25" x14ac:dyDescent="0.2">
      <c r="C54" s="23"/>
      <c r="D54" s="164"/>
      <c r="E54" s="48" t="s">
        <v>413</v>
      </c>
      <c r="F54" s="48"/>
      <c r="G54" s="48"/>
      <c r="H54" s="49"/>
      <c r="I54" s="48"/>
      <c r="J54" s="286">
        <v>50631</v>
      </c>
      <c r="K54" s="281">
        <v>26939</v>
      </c>
      <c r="L54" s="281">
        <v>7922</v>
      </c>
      <c r="M54" s="281">
        <v>11421</v>
      </c>
      <c r="N54" s="282">
        <v>4479</v>
      </c>
      <c r="O54" s="286">
        <v>4244</v>
      </c>
      <c r="P54" s="281">
        <v>1889</v>
      </c>
      <c r="Q54" s="281">
        <v>4</v>
      </c>
      <c r="R54" s="281">
        <v>1202</v>
      </c>
      <c r="S54" s="282">
        <v>1158</v>
      </c>
      <c r="T54" s="290">
        <v>54770</v>
      </c>
      <c r="U54" s="281">
        <v>28793</v>
      </c>
      <c r="V54" s="281">
        <v>7926</v>
      </c>
      <c r="W54" s="281">
        <v>12597</v>
      </c>
      <c r="X54" s="282">
        <v>5632</v>
      </c>
      <c r="Y54" s="73"/>
    </row>
    <row r="55" spans="3:25" ht="13.5" thickBot="1" x14ac:dyDescent="0.25">
      <c r="C55" s="23"/>
      <c r="D55" s="274"/>
      <c r="E55" s="275" t="s">
        <v>16</v>
      </c>
      <c r="F55" s="275"/>
      <c r="G55" s="275"/>
      <c r="H55" s="276"/>
      <c r="I55" s="275"/>
      <c r="J55" s="284">
        <v>246332</v>
      </c>
      <c r="K55" s="277">
        <v>150515</v>
      </c>
      <c r="L55" s="277">
        <v>31431</v>
      </c>
      <c r="M55" s="277">
        <v>50911</v>
      </c>
      <c r="N55" s="278">
        <v>14794</v>
      </c>
      <c r="O55" s="284">
        <v>60276</v>
      </c>
      <c r="P55" s="277">
        <v>34235</v>
      </c>
      <c r="Q55" s="277">
        <v>1807</v>
      </c>
      <c r="R55" s="277">
        <v>18630</v>
      </c>
      <c r="S55" s="278">
        <v>5748</v>
      </c>
      <c r="T55" s="291">
        <v>304518</v>
      </c>
      <c r="U55" s="277">
        <v>183956</v>
      </c>
      <c r="V55" s="277">
        <v>33236</v>
      </c>
      <c r="W55" s="277">
        <v>69108</v>
      </c>
      <c r="X55" s="278">
        <v>20502</v>
      </c>
      <c r="Y55" s="73"/>
    </row>
    <row r="56" spans="3:25" ht="13.5" x14ac:dyDescent="0.25">
      <c r="D56" s="74" t="s">
        <v>203</v>
      </c>
      <c r="E56" s="75"/>
      <c r="F56" s="75"/>
      <c r="G56" s="75"/>
      <c r="H56" s="75"/>
      <c r="I56" s="74"/>
      <c r="J56" s="74"/>
      <c r="K56" s="74"/>
      <c r="L56" s="74"/>
      <c r="M56" s="74"/>
      <c r="N56" s="74"/>
      <c r="O56" s="74"/>
      <c r="P56" s="74"/>
      <c r="Q56" s="74"/>
      <c r="R56" s="74"/>
      <c r="S56" s="74"/>
      <c r="T56" s="74"/>
      <c r="U56" s="74"/>
      <c r="V56" s="74"/>
      <c r="W56" s="74"/>
      <c r="X56" s="65" t="s">
        <v>420</v>
      </c>
      <c r="Y56" s="68" t="s">
        <v>204</v>
      </c>
    </row>
    <row r="57" spans="3:25" x14ac:dyDescent="0.2">
      <c r="D57" s="66"/>
      <c r="E57" s="746" t="s">
        <v>38</v>
      </c>
      <c r="F57" s="746"/>
      <c r="G57" s="746"/>
      <c r="H57" s="746"/>
      <c r="I57" s="746"/>
      <c r="J57" s="746"/>
      <c r="K57" s="746"/>
      <c r="L57" s="746"/>
      <c r="M57" s="746"/>
      <c r="N57" s="746"/>
      <c r="O57" s="746"/>
      <c r="P57" s="322"/>
      <c r="Q57" s="322"/>
      <c r="R57" s="322"/>
      <c r="S57" s="322"/>
      <c r="T57" s="322"/>
      <c r="U57" s="322"/>
      <c r="V57" s="322"/>
      <c r="W57" s="322"/>
      <c r="X57" s="322"/>
    </row>
    <row r="58" spans="3:25" ht="15" customHeight="1" x14ac:dyDescent="0.2">
      <c r="D58" s="66"/>
      <c r="E58" s="746" t="s">
        <v>546</v>
      </c>
      <c r="F58" s="746"/>
      <c r="G58" s="746"/>
      <c r="H58" s="746"/>
      <c r="I58" s="746"/>
      <c r="J58" s="746"/>
      <c r="K58" s="746"/>
      <c r="L58" s="746"/>
      <c r="M58" s="746"/>
      <c r="N58" s="746"/>
      <c r="O58" s="746"/>
      <c r="P58" s="746"/>
      <c r="Q58" s="746"/>
      <c r="R58" s="746"/>
      <c r="S58" s="746"/>
      <c r="T58" s="746"/>
      <c r="U58" s="746"/>
      <c r="V58" s="746"/>
      <c r="W58" s="746"/>
      <c r="X58" s="746"/>
    </row>
    <row r="59" spans="3:25" x14ac:dyDescent="0.2">
      <c r="S59" s="316"/>
      <c r="T59" s="318"/>
    </row>
    <row r="60" spans="3:25" x14ac:dyDescent="0.2">
      <c r="T60" s="316"/>
    </row>
    <row r="62" spans="3:25" x14ac:dyDescent="0.2">
      <c r="T62" s="318"/>
    </row>
    <row r="63" spans="3:25" x14ac:dyDescent="0.2">
      <c r="T63" s="316"/>
    </row>
    <row r="64" spans="3:25" x14ac:dyDescent="0.2">
      <c r="T64" s="316"/>
    </row>
  </sheetData>
  <mergeCells count="21">
    <mergeCell ref="E58:X58"/>
    <mergeCell ref="X9:X11"/>
    <mergeCell ref="P9:P11"/>
    <mergeCell ref="M9:M11"/>
    <mergeCell ref="E57:O57"/>
    <mergeCell ref="D7:I11"/>
    <mergeCell ref="J7:N8"/>
    <mergeCell ref="L9:L11"/>
    <mergeCell ref="J9:J11"/>
    <mergeCell ref="N9:N11"/>
    <mergeCell ref="K9:K11"/>
    <mergeCell ref="T7:X8"/>
    <mergeCell ref="S9:S11"/>
    <mergeCell ref="T9:T11"/>
    <mergeCell ref="R9:R11"/>
    <mergeCell ref="V9:V11"/>
    <mergeCell ref="W9:W11"/>
    <mergeCell ref="O7:S8"/>
    <mergeCell ref="O9:O11"/>
    <mergeCell ref="Q9:Q11"/>
    <mergeCell ref="U9:U11"/>
  </mergeCells>
  <phoneticPr fontId="0" type="noConversion"/>
  <conditionalFormatting sqref="D6">
    <cfRule type="cellIs" dxfId="51" priority="2" stopIfTrue="1" operator="equal">
      <formula>"   sem (do závorky) poznámku, proč vývojová řada nezačíná jako obvykle - nebo červenou buňku vymazat"</formula>
    </cfRule>
  </conditionalFormatting>
  <conditionalFormatting sqref="G6">
    <cfRule type="expression" dxfId="50" priority="1" stopIfTrue="1">
      <formula>Y6="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List48">
    <pageSetUpPr autoPageBreaks="0"/>
  </sheetPr>
  <dimension ref="C1:Y58"/>
  <sheetViews>
    <sheetView showGridLines="0" showOutlineSymbol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68" hidden="1" customWidth="1"/>
    <col min="3" max="3" width="1.7109375" style="68" customWidth="1"/>
    <col min="4" max="4" width="1.140625" style="68" customWidth="1"/>
    <col min="5" max="6" width="1.7109375" style="68" customWidth="1"/>
    <col min="7" max="7" width="15.7109375" style="68" customWidth="1"/>
    <col min="8" max="8" width="3.28515625" style="68" customWidth="1"/>
    <col min="9" max="9" width="1.140625" style="68" customWidth="1"/>
    <col min="10" max="24" width="8.28515625" style="68" customWidth="1"/>
    <col min="25" max="40" width="1.7109375" style="68" customWidth="1"/>
    <col min="41" max="16384" width="9.140625" style="68"/>
  </cols>
  <sheetData>
    <row r="1" spans="3:25" hidden="1" x14ac:dyDescent="0.2"/>
    <row r="2" spans="3:25" hidden="1" x14ac:dyDescent="0.2"/>
    <row r="3" spans="3:25" ht="9" customHeight="1" x14ac:dyDescent="0.2">
      <c r="C3" s="67"/>
    </row>
    <row r="4" spans="3:25" s="69" customFormat="1" ht="15.75" x14ac:dyDescent="0.2">
      <c r="D4" s="15" t="s">
        <v>281</v>
      </c>
      <c r="E4" s="70"/>
      <c r="F4" s="70"/>
      <c r="G4" s="70"/>
      <c r="H4" s="15" t="s">
        <v>35</v>
      </c>
      <c r="I4" s="15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70"/>
    </row>
    <row r="5" spans="3:25" s="69" customFormat="1" ht="16.5" customHeight="1" x14ac:dyDescent="0.2">
      <c r="D5" s="309" t="s">
        <v>544</v>
      </c>
      <c r="E5" s="70"/>
      <c r="F5" s="70"/>
      <c r="G5" s="70"/>
      <c r="H5" s="15"/>
      <c r="I5" s="15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</row>
    <row r="6" spans="3:25" s="72" customFormat="1" ht="15.75" customHeight="1" thickBot="1" x14ac:dyDescent="0.25">
      <c r="D6" s="16"/>
      <c r="E6" s="78"/>
      <c r="F6" s="78"/>
      <c r="G6" s="78"/>
      <c r="H6" s="78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  <c r="X6" s="76"/>
      <c r="Y6" s="14" t="s">
        <v>204</v>
      </c>
    </row>
    <row r="7" spans="3:25" ht="14.1" customHeight="1" x14ac:dyDescent="0.2">
      <c r="C7" s="23"/>
      <c r="D7" s="766" t="s">
        <v>246</v>
      </c>
      <c r="E7" s="767"/>
      <c r="F7" s="767"/>
      <c r="G7" s="767"/>
      <c r="H7" s="767"/>
      <c r="I7" s="767"/>
      <c r="J7" s="835" t="s">
        <v>247</v>
      </c>
      <c r="K7" s="836"/>
      <c r="L7" s="836"/>
      <c r="M7" s="836"/>
      <c r="N7" s="836"/>
      <c r="O7" s="835" t="s">
        <v>483</v>
      </c>
      <c r="P7" s="836"/>
      <c r="Q7" s="836"/>
      <c r="R7" s="836"/>
      <c r="S7" s="836"/>
      <c r="T7" s="850" t="s">
        <v>248</v>
      </c>
      <c r="U7" s="836"/>
      <c r="V7" s="836"/>
      <c r="W7" s="836"/>
      <c r="X7" s="836"/>
      <c r="Y7" s="73"/>
    </row>
    <row r="8" spans="3:25" ht="14.1" customHeight="1" x14ac:dyDescent="0.2">
      <c r="C8" s="23"/>
      <c r="D8" s="769"/>
      <c r="E8" s="770"/>
      <c r="F8" s="770"/>
      <c r="G8" s="770"/>
      <c r="H8" s="770"/>
      <c r="I8" s="770"/>
      <c r="J8" s="837"/>
      <c r="K8" s="837"/>
      <c r="L8" s="837"/>
      <c r="M8" s="837"/>
      <c r="N8" s="837"/>
      <c r="O8" s="837"/>
      <c r="P8" s="837"/>
      <c r="Q8" s="837"/>
      <c r="R8" s="837"/>
      <c r="S8" s="837"/>
      <c r="T8" s="851"/>
      <c r="U8" s="837"/>
      <c r="V8" s="837"/>
      <c r="W8" s="837"/>
      <c r="X8" s="837"/>
      <c r="Y8" s="73"/>
    </row>
    <row r="9" spans="3:25" ht="13.5" customHeight="1" x14ac:dyDescent="0.2">
      <c r="C9" s="23"/>
      <c r="D9" s="769"/>
      <c r="E9" s="770"/>
      <c r="F9" s="770"/>
      <c r="G9" s="770"/>
      <c r="H9" s="770"/>
      <c r="I9" s="770"/>
      <c r="J9" s="838" t="s">
        <v>57</v>
      </c>
      <c r="K9" s="844" t="s">
        <v>249</v>
      </c>
      <c r="L9" s="841" t="s">
        <v>250</v>
      </c>
      <c r="M9" s="832" t="s">
        <v>372</v>
      </c>
      <c r="N9" s="847" t="s">
        <v>371</v>
      </c>
      <c r="O9" s="838" t="s">
        <v>57</v>
      </c>
      <c r="P9" s="844" t="s">
        <v>249</v>
      </c>
      <c r="Q9" s="841" t="s">
        <v>250</v>
      </c>
      <c r="R9" s="832" t="s">
        <v>372</v>
      </c>
      <c r="S9" s="847" t="s">
        <v>371</v>
      </c>
      <c r="T9" s="838" t="s">
        <v>57</v>
      </c>
      <c r="U9" s="844" t="s">
        <v>249</v>
      </c>
      <c r="V9" s="841" t="s">
        <v>250</v>
      </c>
      <c r="W9" s="832" t="s">
        <v>372</v>
      </c>
      <c r="X9" s="847" t="s">
        <v>371</v>
      </c>
      <c r="Y9" s="73"/>
    </row>
    <row r="10" spans="3:25" ht="13.5" customHeight="1" x14ac:dyDescent="0.2">
      <c r="C10" s="23"/>
      <c r="D10" s="769"/>
      <c r="E10" s="770"/>
      <c r="F10" s="770"/>
      <c r="G10" s="770"/>
      <c r="H10" s="770"/>
      <c r="I10" s="770"/>
      <c r="J10" s="839"/>
      <c r="K10" s="845"/>
      <c r="L10" s="842"/>
      <c r="M10" s="833"/>
      <c r="N10" s="848"/>
      <c r="O10" s="839"/>
      <c r="P10" s="845"/>
      <c r="Q10" s="842"/>
      <c r="R10" s="833"/>
      <c r="S10" s="848"/>
      <c r="T10" s="839"/>
      <c r="U10" s="845"/>
      <c r="V10" s="842"/>
      <c r="W10" s="833"/>
      <c r="X10" s="848"/>
      <c r="Y10" s="73"/>
    </row>
    <row r="11" spans="3:25" ht="13.5" thickBot="1" x14ac:dyDescent="0.25">
      <c r="C11" s="23"/>
      <c r="D11" s="772"/>
      <c r="E11" s="773"/>
      <c r="F11" s="773"/>
      <c r="G11" s="773"/>
      <c r="H11" s="773"/>
      <c r="I11" s="773"/>
      <c r="J11" s="840"/>
      <c r="K11" s="846"/>
      <c r="L11" s="843"/>
      <c r="M11" s="834"/>
      <c r="N11" s="849"/>
      <c r="O11" s="840"/>
      <c r="P11" s="846"/>
      <c r="Q11" s="843"/>
      <c r="R11" s="834"/>
      <c r="S11" s="849"/>
      <c r="T11" s="840"/>
      <c r="U11" s="846"/>
      <c r="V11" s="843"/>
      <c r="W11" s="834"/>
      <c r="X11" s="849"/>
      <c r="Y11" s="73"/>
    </row>
    <row r="12" spans="3:25" ht="14.25" thickTop="1" thickBot="1" x14ac:dyDescent="0.25">
      <c r="C12" s="23"/>
      <c r="D12" s="42" t="s">
        <v>424</v>
      </c>
      <c r="E12" s="43"/>
      <c r="F12" s="43"/>
      <c r="G12" s="43"/>
      <c r="H12" s="43"/>
      <c r="I12" s="43"/>
      <c r="J12" s="287"/>
      <c r="K12" s="288"/>
      <c r="L12" s="288"/>
      <c r="M12" s="288"/>
      <c r="N12" s="283"/>
      <c r="O12" s="287"/>
      <c r="P12" s="288"/>
      <c r="Q12" s="288"/>
      <c r="R12" s="288"/>
      <c r="S12" s="283"/>
      <c r="T12" s="292"/>
      <c r="U12" s="288"/>
      <c r="V12" s="288"/>
      <c r="W12" s="288"/>
      <c r="X12" s="283"/>
      <c r="Y12" s="73"/>
    </row>
    <row r="13" spans="3:25" x14ac:dyDescent="0.2">
      <c r="C13" s="23"/>
      <c r="D13" s="86"/>
      <c r="E13" s="87" t="s">
        <v>412</v>
      </c>
      <c r="F13" s="87"/>
      <c r="G13" s="87"/>
      <c r="H13" s="88"/>
      <c r="I13" s="87"/>
      <c r="J13" s="285">
        <v>233114</v>
      </c>
      <c r="K13" s="279">
        <v>144343</v>
      </c>
      <c r="L13" s="279">
        <v>25868</v>
      </c>
      <c r="M13" s="279">
        <v>54157</v>
      </c>
      <c r="N13" s="280">
        <v>10770</v>
      </c>
      <c r="O13" s="285">
        <v>72293</v>
      </c>
      <c r="P13" s="279">
        <v>42108</v>
      </c>
      <c r="Q13" s="279">
        <v>2032</v>
      </c>
      <c r="R13" s="279">
        <v>17621</v>
      </c>
      <c r="S13" s="280">
        <v>10739</v>
      </c>
      <c r="T13" s="289">
        <v>302332</v>
      </c>
      <c r="U13" s="279">
        <v>185228</v>
      </c>
      <c r="V13" s="279">
        <v>27888</v>
      </c>
      <c r="W13" s="279">
        <v>71251</v>
      </c>
      <c r="X13" s="280">
        <v>21470</v>
      </c>
      <c r="Y13" s="73"/>
    </row>
    <row r="14" spans="3:25" x14ac:dyDescent="0.2">
      <c r="C14" s="23"/>
      <c r="D14" s="164"/>
      <c r="E14" s="48" t="s">
        <v>413</v>
      </c>
      <c r="F14" s="48"/>
      <c r="G14" s="48"/>
      <c r="H14" s="49"/>
      <c r="I14" s="48"/>
      <c r="J14" s="286">
        <v>27931</v>
      </c>
      <c r="K14" s="281">
        <v>13726</v>
      </c>
      <c r="L14" s="281">
        <v>6585</v>
      </c>
      <c r="M14" s="281">
        <v>5953</v>
      </c>
      <c r="N14" s="282">
        <v>1872</v>
      </c>
      <c r="O14" s="286">
        <v>3179</v>
      </c>
      <c r="P14" s="281">
        <v>1217</v>
      </c>
      <c r="Q14" s="281">
        <v>21</v>
      </c>
      <c r="R14" s="281">
        <v>585</v>
      </c>
      <c r="S14" s="282">
        <v>1363</v>
      </c>
      <c r="T14" s="290">
        <v>30968</v>
      </c>
      <c r="U14" s="281">
        <v>14883</v>
      </c>
      <c r="V14" s="281">
        <v>6606</v>
      </c>
      <c r="W14" s="281">
        <v>6519</v>
      </c>
      <c r="X14" s="282">
        <v>3228</v>
      </c>
      <c r="Y14" s="73"/>
    </row>
    <row r="15" spans="3:25" ht="13.5" thickBot="1" x14ac:dyDescent="0.25">
      <c r="C15" s="23"/>
      <c r="D15" s="274"/>
      <c r="E15" s="275" t="s">
        <v>16</v>
      </c>
      <c r="F15" s="275"/>
      <c r="G15" s="275"/>
      <c r="H15" s="276"/>
      <c r="I15" s="275"/>
      <c r="J15" s="284">
        <v>261035</v>
      </c>
      <c r="K15" s="277">
        <v>158064</v>
      </c>
      <c r="L15" s="277">
        <v>32453</v>
      </c>
      <c r="M15" s="277">
        <v>60110</v>
      </c>
      <c r="N15" s="278">
        <v>12641</v>
      </c>
      <c r="O15" s="284">
        <v>75469</v>
      </c>
      <c r="P15" s="277">
        <v>43323</v>
      </c>
      <c r="Q15" s="277">
        <v>2053</v>
      </c>
      <c r="R15" s="277">
        <v>18206</v>
      </c>
      <c r="S15" s="278">
        <v>12101</v>
      </c>
      <c r="T15" s="291">
        <v>333284</v>
      </c>
      <c r="U15" s="277">
        <v>200104</v>
      </c>
      <c r="V15" s="277">
        <v>34494</v>
      </c>
      <c r="W15" s="277">
        <v>77769</v>
      </c>
      <c r="X15" s="278">
        <v>24696</v>
      </c>
      <c r="Y15" s="73"/>
    </row>
    <row r="16" spans="3:25" ht="13.5" thickBot="1" x14ac:dyDescent="0.25">
      <c r="C16" s="23"/>
      <c r="D16" s="42" t="s">
        <v>427</v>
      </c>
      <c r="E16" s="43"/>
      <c r="F16" s="43"/>
      <c r="G16" s="43"/>
      <c r="H16" s="43"/>
      <c r="I16" s="43"/>
      <c r="J16" s="287"/>
      <c r="K16" s="288"/>
      <c r="L16" s="288"/>
      <c r="M16" s="288"/>
      <c r="N16" s="283"/>
      <c r="O16" s="287"/>
      <c r="P16" s="288"/>
      <c r="Q16" s="288"/>
      <c r="R16" s="288"/>
      <c r="S16" s="283"/>
      <c r="T16" s="292"/>
      <c r="U16" s="288"/>
      <c r="V16" s="288"/>
      <c r="W16" s="288"/>
      <c r="X16" s="283"/>
      <c r="Y16" s="73"/>
    </row>
    <row r="17" spans="3:25" x14ac:dyDescent="0.2">
      <c r="C17" s="23"/>
      <c r="D17" s="86"/>
      <c r="E17" s="87" t="s">
        <v>412</v>
      </c>
      <c r="F17" s="87"/>
      <c r="G17" s="87"/>
      <c r="H17" s="88"/>
      <c r="I17" s="87"/>
      <c r="J17" s="285">
        <v>227609</v>
      </c>
      <c r="K17" s="279">
        <v>140004</v>
      </c>
      <c r="L17" s="279">
        <v>24731</v>
      </c>
      <c r="M17" s="279">
        <v>53848</v>
      </c>
      <c r="N17" s="280">
        <v>10834</v>
      </c>
      <c r="O17" s="285">
        <v>67544</v>
      </c>
      <c r="P17" s="279">
        <v>38921</v>
      </c>
      <c r="Q17" s="279">
        <v>1698</v>
      </c>
      <c r="R17" s="279">
        <v>16714</v>
      </c>
      <c r="S17" s="280">
        <v>10365</v>
      </c>
      <c r="T17" s="289">
        <v>292330</v>
      </c>
      <c r="U17" s="279">
        <v>177768</v>
      </c>
      <c r="V17" s="279">
        <v>26422</v>
      </c>
      <c r="W17" s="279">
        <v>70100</v>
      </c>
      <c r="X17" s="280">
        <v>21154</v>
      </c>
      <c r="Y17" s="73"/>
    </row>
    <row r="18" spans="3:25" x14ac:dyDescent="0.2">
      <c r="C18" s="23"/>
      <c r="D18" s="164"/>
      <c r="E18" s="48" t="s">
        <v>413</v>
      </c>
      <c r="F18" s="48"/>
      <c r="G18" s="48"/>
      <c r="H18" s="49"/>
      <c r="I18" s="48"/>
      <c r="J18" s="286">
        <v>29615</v>
      </c>
      <c r="K18" s="281">
        <v>14642</v>
      </c>
      <c r="L18" s="281">
        <v>6752</v>
      </c>
      <c r="M18" s="281">
        <v>6348</v>
      </c>
      <c r="N18" s="282">
        <v>2071</v>
      </c>
      <c r="O18" s="286">
        <v>3138</v>
      </c>
      <c r="P18" s="281">
        <v>1154</v>
      </c>
      <c r="Q18" s="281">
        <v>15</v>
      </c>
      <c r="R18" s="281">
        <v>577</v>
      </c>
      <c r="S18" s="282">
        <v>1395</v>
      </c>
      <c r="T18" s="290">
        <v>32629</v>
      </c>
      <c r="U18" s="281">
        <v>15744</v>
      </c>
      <c r="V18" s="281">
        <v>6766</v>
      </c>
      <c r="W18" s="281">
        <v>6908</v>
      </c>
      <c r="X18" s="282">
        <v>3461</v>
      </c>
      <c r="Y18" s="73"/>
    </row>
    <row r="19" spans="3:25" ht="13.5" thickBot="1" x14ac:dyDescent="0.25">
      <c r="C19" s="23"/>
      <c r="D19" s="274"/>
      <c r="E19" s="275" t="s">
        <v>16</v>
      </c>
      <c r="F19" s="275"/>
      <c r="G19" s="275"/>
      <c r="H19" s="276"/>
      <c r="I19" s="275"/>
      <c r="J19" s="284">
        <v>257215</v>
      </c>
      <c r="K19" s="277">
        <v>154644</v>
      </c>
      <c r="L19" s="277">
        <v>31483</v>
      </c>
      <c r="M19" s="277">
        <v>60196</v>
      </c>
      <c r="N19" s="278">
        <v>12904</v>
      </c>
      <c r="O19" s="284">
        <v>70681</v>
      </c>
      <c r="P19" s="277">
        <v>40074</v>
      </c>
      <c r="Q19" s="277">
        <v>1713</v>
      </c>
      <c r="R19" s="277">
        <v>17291</v>
      </c>
      <c r="S19" s="278">
        <v>11760</v>
      </c>
      <c r="T19" s="291">
        <v>324944</v>
      </c>
      <c r="U19" s="277">
        <v>193507</v>
      </c>
      <c r="V19" s="277">
        <v>33188</v>
      </c>
      <c r="W19" s="277">
        <v>77007</v>
      </c>
      <c r="X19" s="278">
        <v>24614</v>
      </c>
      <c r="Y19" s="73"/>
    </row>
    <row r="20" spans="3:25" ht="13.5" thickBot="1" x14ac:dyDescent="0.25">
      <c r="C20" s="23"/>
      <c r="D20" s="42" t="s">
        <v>439</v>
      </c>
      <c r="E20" s="43"/>
      <c r="F20" s="43"/>
      <c r="G20" s="43"/>
      <c r="H20" s="43"/>
      <c r="I20" s="43"/>
      <c r="J20" s="287"/>
      <c r="K20" s="288"/>
      <c r="L20" s="288"/>
      <c r="M20" s="288"/>
      <c r="N20" s="283"/>
      <c r="O20" s="287"/>
      <c r="P20" s="288"/>
      <c r="Q20" s="288"/>
      <c r="R20" s="288"/>
      <c r="S20" s="283"/>
      <c r="T20" s="292"/>
      <c r="U20" s="288"/>
      <c r="V20" s="288"/>
      <c r="W20" s="288"/>
      <c r="X20" s="283"/>
      <c r="Y20" s="73"/>
    </row>
    <row r="21" spans="3:25" x14ac:dyDescent="0.2">
      <c r="C21" s="23"/>
      <c r="D21" s="86"/>
      <c r="E21" s="87" t="s">
        <v>412</v>
      </c>
      <c r="F21" s="87"/>
      <c r="G21" s="87"/>
      <c r="H21" s="88"/>
      <c r="I21" s="87"/>
      <c r="J21" s="285">
        <v>214063</v>
      </c>
      <c r="K21" s="279">
        <v>129020</v>
      </c>
      <c r="L21" s="279">
        <v>23772</v>
      </c>
      <c r="M21" s="279">
        <v>52243</v>
      </c>
      <c r="N21" s="280">
        <v>10666</v>
      </c>
      <c r="O21" s="285">
        <v>62583</v>
      </c>
      <c r="P21" s="279">
        <v>35039</v>
      </c>
      <c r="Q21" s="279">
        <v>1912</v>
      </c>
      <c r="R21" s="279">
        <v>15879</v>
      </c>
      <c r="S21" s="280">
        <v>9908</v>
      </c>
      <c r="T21" s="289">
        <v>274159</v>
      </c>
      <c r="U21" s="279">
        <v>163074</v>
      </c>
      <c r="V21" s="279">
        <v>25677</v>
      </c>
      <c r="W21" s="279">
        <v>67709</v>
      </c>
      <c r="X21" s="280">
        <v>20542</v>
      </c>
      <c r="Y21" s="73"/>
    </row>
    <row r="22" spans="3:25" x14ac:dyDescent="0.2">
      <c r="C22" s="23"/>
      <c r="D22" s="164"/>
      <c r="E22" s="48" t="s">
        <v>413</v>
      </c>
      <c r="F22" s="48"/>
      <c r="G22" s="48"/>
      <c r="H22" s="49"/>
      <c r="I22" s="48"/>
      <c r="J22" s="286">
        <v>31120</v>
      </c>
      <c r="K22" s="281">
        <v>15542</v>
      </c>
      <c r="L22" s="281">
        <v>6877</v>
      </c>
      <c r="M22" s="281">
        <v>6689</v>
      </c>
      <c r="N22" s="282">
        <v>2169</v>
      </c>
      <c r="O22" s="286">
        <v>3068</v>
      </c>
      <c r="P22" s="281">
        <v>1119</v>
      </c>
      <c r="Q22" s="281">
        <v>12</v>
      </c>
      <c r="R22" s="281">
        <v>531</v>
      </c>
      <c r="S22" s="282">
        <v>1408</v>
      </c>
      <c r="T22" s="290">
        <v>34074</v>
      </c>
      <c r="U22" s="281">
        <v>16626</v>
      </c>
      <c r="V22" s="281">
        <v>6888</v>
      </c>
      <c r="W22" s="281">
        <v>7202</v>
      </c>
      <c r="X22" s="282">
        <v>3569</v>
      </c>
      <c r="Y22" s="73"/>
    </row>
    <row r="23" spans="3:25" ht="13.5" thickBot="1" x14ac:dyDescent="0.25">
      <c r="C23" s="23"/>
      <c r="D23" s="274"/>
      <c r="E23" s="275" t="s">
        <v>16</v>
      </c>
      <c r="F23" s="275"/>
      <c r="G23" s="275"/>
      <c r="H23" s="276"/>
      <c r="I23" s="275"/>
      <c r="J23" s="284">
        <v>245173</v>
      </c>
      <c r="K23" s="277">
        <v>144556</v>
      </c>
      <c r="L23" s="277">
        <v>30649</v>
      </c>
      <c r="M23" s="277">
        <v>58932</v>
      </c>
      <c r="N23" s="278">
        <v>12834</v>
      </c>
      <c r="O23" s="284">
        <v>65651</v>
      </c>
      <c r="P23" s="277">
        <v>36158</v>
      </c>
      <c r="Q23" s="277">
        <v>1924</v>
      </c>
      <c r="R23" s="277">
        <v>16410</v>
      </c>
      <c r="S23" s="278">
        <v>11316</v>
      </c>
      <c r="T23" s="291">
        <v>308212</v>
      </c>
      <c r="U23" s="277">
        <v>179687</v>
      </c>
      <c r="V23" s="277">
        <v>32565</v>
      </c>
      <c r="W23" s="277">
        <v>74911</v>
      </c>
      <c r="X23" s="278">
        <v>24110</v>
      </c>
      <c r="Y23" s="73"/>
    </row>
    <row r="24" spans="3:25" ht="13.5" thickBot="1" x14ac:dyDescent="0.25">
      <c r="C24" s="23"/>
      <c r="D24" s="42" t="s">
        <v>443</v>
      </c>
      <c r="E24" s="43"/>
      <c r="F24" s="43"/>
      <c r="G24" s="43"/>
      <c r="H24" s="43"/>
      <c r="I24" s="43"/>
      <c r="J24" s="287"/>
      <c r="K24" s="288"/>
      <c r="L24" s="288"/>
      <c r="M24" s="288"/>
      <c r="N24" s="283"/>
      <c r="O24" s="287"/>
      <c r="P24" s="288"/>
      <c r="Q24" s="288"/>
      <c r="R24" s="288"/>
      <c r="S24" s="283"/>
      <c r="T24" s="292"/>
      <c r="U24" s="288"/>
      <c r="V24" s="288"/>
      <c r="W24" s="288"/>
      <c r="X24" s="283"/>
      <c r="Y24" s="73"/>
    </row>
    <row r="25" spans="3:25" x14ac:dyDescent="0.2">
      <c r="C25" s="23"/>
      <c r="D25" s="86"/>
      <c r="E25" s="87" t="s">
        <v>412</v>
      </c>
      <c r="F25" s="87"/>
      <c r="G25" s="87"/>
      <c r="H25" s="88"/>
      <c r="I25" s="87"/>
      <c r="J25" s="285">
        <v>199618</v>
      </c>
      <c r="K25" s="279">
        <v>118231</v>
      </c>
      <c r="L25" s="279">
        <v>22867</v>
      </c>
      <c r="M25" s="279">
        <v>49602</v>
      </c>
      <c r="N25" s="280">
        <v>10332</v>
      </c>
      <c r="O25" s="285">
        <v>59332</v>
      </c>
      <c r="P25" s="279">
        <v>32624</v>
      </c>
      <c r="Q25" s="279">
        <v>1723</v>
      </c>
      <c r="R25" s="279">
        <v>15479</v>
      </c>
      <c r="S25" s="280">
        <v>9676</v>
      </c>
      <c r="T25" s="289">
        <v>256677</v>
      </c>
      <c r="U25" s="279">
        <v>149997</v>
      </c>
      <c r="V25" s="279">
        <v>24580</v>
      </c>
      <c r="W25" s="279">
        <v>64640</v>
      </c>
      <c r="X25" s="280">
        <v>19978</v>
      </c>
      <c r="Y25" s="73"/>
    </row>
    <row r="26" spans="3:25" x14ac:dyDescent="0.2">
      <c r="C26" s="23"/>
      <c r="D26" s="164"/>
      <c r="E26" s="48" t="s">
        <v>413</v>
      </c>
      <c r="F26" s="48"/>
      <c r="G26" s="48"/>
      <c r="H26" s="49"/>
      <c r="I26" s="48"/>
      <c r="J26" s="286">
        <v>32645</v>
      </c>
      <c r="K26" s="281">
        <v>16140</v>
      </c>
      <c r="L26" s="281">
        <v>7178</v>
      </c>
      <c r="M26" s="281">
        <v>7171</v>
      </c>
      <c r="N26" s="282">
        <v>2300</v>
      </c>
      <c r="O26" s="286">
        <v>3238</v>
      </c>
      <c r="P26" s="281">
        <v>1145</v>
      </c>
      <c r="Q26" s="281">
        <v>11</v>
      </c>
      <c r="R26" s="281">
        <v>580</v>
      </c>
      <c r="S26" s="282">
        <v>1508</v>
      </c>
      <c r="T26" s="290">
        <v>35767</v>
      </c>
      <c r="U26" s="281">
        <v>17244</v>
      </c>
      <c r="V26" s="281">
        <v>7189</v>
      </c>
      <c r="W26" s="281">
        <v>7731</v>
      </c>
      <c r="X26" s="282">
        <v>3798</v>
      </c>
      <c r="Y26" s="73"/>
    </row>
    <row r="27" spans="3:25" ht="13.5" thickBot="1" x14ac:dyDescent="0.25">
      <c r="C27" s="23"/>
      <c r="D27" s="274"/>
      <c r="E27" s="275" t="s">
        <v>16</v>
      </c>
      <c r="F27" s="275"/>
      <c r="G27" s="275"/>
      <c r="H27" s="276"/>
      <c r="I27" s="275"/>
      <c r="J27" s="284">
        <v>232255</v>
      </c>
      <c r="K27" s="277">
        <v>134368</v>
      </c>
      <c r="L27" s="277">
        <v>30045</v>
      </c>
      <c r="M27" s="277">
        <v>56772</v>
      </c>
      <c r="N27" s="278">
        <v>12632</v>
      </c>
      <c r="O27" s="284">
        <v>62570</v>
      </c>
      <c r="P27" s="277">
        <v>33769</v>
      </c>
      <c r="Q27" s="277">
        <v>1734</v>
      </c>
      <c r="R27" s="277">
        <v>16059</v>
      </c>
      <c r="S27" s="278">
        <v>11184</v>
      </c>
      <c r="T27" s="291">
        <v>292432</v>
      </c>
      <c r="U27" s="277">
        <v>167235</v>
      </c>
      <c r="V27" s="277">
        <v>31769</v>
      </c>
      <c r="W27" s="277">
        <v>72370</v>
      </c>
      <c r="X27" s="278">
        <v>23776</v>
      </c>
      <c r="Y27" s="73"/>
    </row>
    <row r="28" spans="3:25" ht="13.5" thickBot="1" x14ac:dyDescent="0.25">
      <c r="C28" s="23"/>
      <c r="D28" s="42" t="s">
        <v>445</v>
      </c>
      <c r="E28" s="43"/>
      <c r="F28" s="43"/>
      <c r="G28" s="43"/>
      <c r="H28" s="43"/>
      <c r="I28" s="43"/>
      <c r="J28" s="287"/>
      <c r="K28" s="288"/>
      <c r="L28" s="288"/>
      <c r="M28" s="288"/>
      <c r="N28" s="283"/>
      <c r="O28" s="287"/>
      <c r="P28" s="288"/>
      <c r="Q28" s="288"/>
      <c r="R28" s="288"/>
      <c r="S28" s="283"/>
      <c r="T28" s="292"/>
      <c r="U28" s="288"/>
      <c r="V28" s="288"/>
      <c r="W28" s="288"/>
      <c r="X28" s="283"/>
      <c r="Y28" s="73"/>
    </row>
    <row r="29" spans="3:25" x14ac:dyDescent="0.2">
      <c r="C29" s="23"/>
      <c r="D29" s="86"/>
      <c r="E29" s="87" t="s">
        <v>412</v>
      </c>
      <c r="F29" s="87"/>
      <c r="G29" s="87"/>
      <c r="H29" s="88"/>
      <c r="I29" s="87"/>
      <c r="J29" s="285">
        <v>187074</v>
      </c>
      <c r="K29" s="279">
        <v>109465</v>
      </c>
      <c r="L29" s="279">
        <v>21947</v>
      </c>
      <c r="M29" s="279">
        <v>47126</v>
      </c>
      <c r="N29" s="280">
        <v>9862</v>
      </c>
      <c r="O29" s="285">
        <v>57550</v>
      </c>
      <c r="P29" s="279">
        <v>30469</v>
      </c>
      <c r="Q29" s="279">
        <v>1691</v>
      </c>
      <c r="R29" s="279">
        <v>16224</v>
      </c>
      <c r="S29" s="280">
        <v>9314</v>
      </c>
      <c r="T29" s="289">
        <v>242532</v>
      </c>
      <c r="U29" s="279">
        <v>139176</v>
      </c>
      <c r="V29" s="279">
        <v>23631</v>
      </c>
      <c r="W29" s="279">
        <v>62932</v>
      </c>
      <c r="X29" s="280">
        <v>19144</v>
      </c>
      <c r="Y29" s="73"/>
    </row>
    <row r="30" spans="3:25" x14ac:dyDescent="0.2">
      <c r="C30" s="23"/>
      <c r="D30" s="164"/>
      <c r="E30" s="48" t="s">
        <v>413</v>
      </c>
      <c r="F30" s="48"/>
      <c r="G30" s="48"/>
      <c r="H30" s="49"/>
      <c r="I30" s="48"/>
      <c r="J30" s="286">
        <v>34383</v>
      </c>
      <c r="K30" s="281">
        <v>16787</v>
      </c>
      <c r="L30" s="281">
        <v>7569</v>
      </c>
      <c r="M30" s="281">
        <v>7758</v>
      </c>
      <c r="N30" s="282">
        <v>2409</v>
      </c>
      <c r="O30" s="286">
        <v>3390</v>
      </c>
      <c r="P30" s="281">
        <v>1145</v>
      </c>
      <c r="Q30" s="281">
        <v>10</v>
      </c>
      <c r="R30" s="281">
        <v>688</v>
      </c>
      <c r="S30" s="282">
        <v>1550</v>
      </c>
      <c r="T30" s="290">
        <v>37650</v>
      </c>
      <c r="U30" s="281">
        <v>17893</v>
      </c>
      <c r="V30" s="281">
        <v>7579</v>
      </c>
      <c r="W30" s="281">
        <v>8422</v>
      </c>
      <c r="X30" s="282">
        <v>3952</v>
      </c>
      <c r="Y30" s="73"/>
    </row>
    <row r="31" spans="3:25" ht="13.5" thickBot="1" x14ac:dyDescent="0.25">
      <c r="C31" s="23"/>
      <c r="D31" s="274"/>
      <c r="E31" s="275" t="s">
        <v>16</v>
      </c>
      <c r="F31" s="275"/>
      <c r="G31" s="275"/>
      <c r="H31" s="276"/>
      <c r="I31" s="275"/>
      <c r="J31" s="284">
        <v>221452</v>
      </c>
      <c r="K31" s="277">
        <v>126250</v>
      </c>
      <c r="L31" s="277">
        <v>29516</v>
      </c>
      <c r="M31" s="277">
        <v>54884</v>
      </c>
      <c r="N31" s="278">
        <v>12271</v>
      </c>
      <c r="O31" s="284">
        <v>60937</v>
      </c>
      <c r="P31" s="277">
        <v>31614</v>
      </c>
      <c r="Q31" s="277">
        <v>1701</v>
      </c>
      <c r="R31" s="277">
        <v>16911</v>
      </c>
      <c r="S31" s="278">
        <v>10864</v>
      </c>
      <c r="T31" s="291">
        <v>280171</v>
      </c>
      <c r="U31" s="277">
        <v>157065</v>
      </c>
      <c r="V31" s="277">
        <v>31210</v>
      </c>
      <c r="W31" s="277">
        <v>71353</v>
      </c>
      <c r="X31" s="278">
        <v>23096</v>
      </c>
      <c r="Y31" s="73"/>
    </row>
    <row r="32" spans="3:25" ht="13.5" thickBot="1" x14ac:dyDescent="0.25">
      <c r="C32" s="23"/>
      <c r="D32" s="42" t="s">
        <v>449</v>
      </c>
      <c r="E32" s="43"/>
      <c r="F32" s="43"/>
      <c r="G32" s="43"/>
      <c r="H32" s="43"/>
      <c r="I32" s="43"/>
      <c r="J32" s="287"/>
      <c r="K32" s="288"/>
      <c r="L32" s="288"/>
      <c r="M32" s="288"/>
      <c r="N32" s="283"/>
      <c r="O32" s="287"/>
      <c r="P32" s="288"/>
      <c r="Q32" s="288"/>
      <c r="R32" s="288"/>
      <c r="S32" s="283"/>
      <c r="T32" s="292"/>
      <c r="U32" s="288"/>
      <c r="V32" s="288"/>
      <c r="W32" s="288"/>
      <c r="X32" s="283"/>
      <c r="Y32" s="73"/>
    </row>
    <row r="33" spans="3:25" x14ac:dyDescent="0.2">
      <c r="C33" s="23"/>
      <c r="D33" s="86"/>
      <c r="E33" s="87" t="s">
        <v>412</v>
      </c>
      <c r="F33" s="87"/>
      <c r="G33" s="87"/>
      <c r="H33" s="88"/>
      <c r="I33" s="87"/>
      <c r="J33" s="285">
        <v>178179</v>
      </c>
      <c r="K33" s="279">
        <v>104525</v>
      </c>
      <c r="L33" s="279">
        <v>21735</v>
      </c>
      <c r="M33" s="279">
        <v>43439</v>
      </c>
      <c r="N33" s="280">
        <v>9630</v>
      </c>
      <c r="O33" s="285">
        <v>55206</v>
      </c>
      <c r="P33" s="279">
        <v>29137</v>
      </c>
      <c r="Q33" s="279">
        <v>1665</v>
      </c>
      <c r="R33" s="279">
        <v>16172</v>
      </c>
      <c r="S33" s="280">
        <v>8358</v>
      </c>
      <c r="T33" s="289">
        <v>231477</v>
      </c>
      <c r="U33" s="279">
        <v>132945</v>
      </c>
      <c r="V33" s="279">
        <v>23396</v>
      </c>
      <c r="W33" s="279">
        <v>59207</v>
      </c>
      <c r="X33" s="280">
        <v>17956</v>
      </c>
      <c r="Y33" s="73"/>
    </row>
    <row r="34" spans="3:25" x14ac:dyDescent="0.2">
      <c r="C34" s="23"/>
      <c r="D34" s="164"/>
      <c r="E34" s="48" t="s">
        <v>413</v>
      </c>
      <c r="F34" s="48"/>
      <c r="G34" s="48"/>
      <c r="H34" s="49"/>
      <c r="I34" s="48"/>
      <c r="J34" s="286">
        <v>34669</v>
      </c>
      <c r="K34" s="281">
        <v>16504</v>
      </c>
      <c r="L34" s="281">
        <v>7400</v>
      </c>
      <c r="M34" s="281">
        <v>8285</v>
      </c>
      <c r="N34" s="282">
        <v>2603</v>
      </c>
      <c r="O34" s="286">
        <v>3430</v>
      </c>
      <c r="P34" s="281">
        <v>1108</v>
      </c>
      <c r="Q34" s="281">
        <v>9</v>
      </c>
      <c r="R34" s="281">
        <v>819</v>
      </c>
      <c r="S34" s="282">
        <v>1500</v>
      </c>
      <c r="T34" s="290">
        <v>37994</v>
      </c>
      <c r="U34" s="281">
        <v>17583</v>
      </c>
      <c r="V34" s="281">
        <v>7409</v>
      </c>
      <c r="W34" s="281">
        <v>9072</v>
      </c>
      <c r="X34" s="282">
        <v>4098</v>
      </c>
      <c r="Y34" s="73"/>
    </row>
    <row r="35" spans="3:25" ht="13.5" thickBot="1" x14ac:dyDescent="0.25">
      <c r="C35" s="23"/>
      <c r="D35" s="274"/>
      <c r="E35" s="275" t="s">
        <v>16</v>
      </c>
      <c r="F35" s="275"/>
      <c r="G35" s="275"/>
      <c r="H35" s="276"/>
      <c r="I35" s="275"/>
      <c r="J35" s="284">
        <v>212843</v>
      </c>
      <c r="K35" s="277">
        <v>121026</v>
      </c>
      <c r="L35" s="277">
        <v>29135</v>
      </c>
      <c r="M35" s="277">
        <v>51724</v>
      </c>
      <c r="N35" s="278">
        <v>12233</v>
      </c>
      <c r="O35" s="284">
        <v>58635</v>
      </c>
      <c r="P35" s="277">
        <v>30244</v>
      </c>
      <c r="Q35" s="277">
        <v>1674</v>
      </c>
      <c r="R35" s="277">
        <v>16991</v>
      </c>
      <c r="S35" s="278">
        <v>9858</v>
      </c>
      <c r="T35" s="291">
        <v>269461</v>
      </c>
      <c r="U35" s="277">
        <v>150523</v>
      </c>
      <c r="V35" s="277">
        <v>30805</v>
      </c>
      <c r="W35" s="277">
        <v>68277</v>
      </c>
      <c r="X35" s="278">
        <v>22054</v>
      </c>
      <c r="Y35" s="73"/>
    </row>
    <row r="36" spans="3:25" ht="13.5" thickBot="1" x14ac:dyDescent="0.25">
      <c r="C36" s="23"/>
      <c r="D36" s="42" t="s">
        <v>476</v>
      </c>
      <c r="E36" s="43"/>
      <c r="F36" s="43"/>
      <c r="G36" s="43"/>
      <c r="H36" s="43"/>
      <c r="I36" s="43"/>
      <c r="J36" s="287"/>
      <c r="K36" s="288"/>
      <c r="L36" s="288"/>
      <c r="M36" s="288"/>
      <c r="N36" s="283"/>
      <c r="O36" s="287"/>
      <c r="P36" s="288"/>
      <c r="Q36" s="288"/>
      <c r="R36" s="288"/>
      <c r="S36" s="283"/>
      <c r="T36" s="292"/>
      <c r="U36" s="288"/>
      <c r="V36" s="288"/>
      <c r="W36" s="288"/>
      <c r="X36" s="283"/>
      <c r="Y36" s="73"/>
    </row>
    <row r="37" spans="3:25" x14ac:dyDescent="0.2">
      <c r="C37" s="23"/>
      <c r="D37" s="86"/>
      <c r="E37" s="87" t="s">
        <v>412</v>
      </c>
      <c r="F37" s="87"/>
      <c r="G37" s="87"/>
      <c r="H37" s="88"/>
      <c r="I37" s="87"/>
      <c r="J37" s="285">
        <v>172481</v>
      </c>
      <c r="K37" s="279">
        <v>102503</v>
      </c>
      <c r="L37" s="279">
        <v>21602</v>
      </c>
      <c r="M37" s="279">
        <v>39783</v>
      </c>
      <c r="N37" s="280">
        <v>9657</v>
      </c>
      <c r="O37" s="285">
        <v>51642</v>
      </c>
      <c r="P37" s="279">
        <v>27375</v>
      </c>
      <c r="Q37" s="279">
        <v>1721</v>
      </c>
      <c r="R37" s="279">
        <v>15363</v>
      </c>
      <c r="S37" s="280">
        <v>7318</v>
      </c>
      <c r="T37" s="289">
        <v>222459</v>
      </c>
      <c r="U37" s="279">
        <v>129273</v>
      </c>
      <c r="V37" s="279">
        <v>23318</v>
      </c>
      <c r="W37" s="279">
        <v>54803</v>
      </c>
      <c r="X37" s="280">
        <v>16941</v>
      </c>
      <c r="Y37" s="73"/>
    </row>
    <row r="38" spans="3:25" x14ac:dyDescent="0.2">
      <c r="C38" s="23"/>
      <c r="D38" s="164"/>
      <c r="E38" s="48" t="s">
        <v>413</v>
      </c>
      <c r="F38" s="48"/>
      <c r="G38" s="48"/>
      <c r="H38" s="49"/>
      <c r="I38" s="48"/>
      <c r="J38" s="286">
        <v>35830</v>
      </c>
      <c r="K38" s="281">
        <v>16662</v>
      </c>
      <c r="L38" s="281">
        <v>7402</v>
      </c>
      <c r="M38" s="281">
        <v>8979</v>
      </c>
      <c r="N38" s="282">
        <v>2880</v>
      </c>
      <c r="O38" s="286">
        <v>3376</v>
      </c>
      <c r="P38" s="281">
        <v>1033</v>
      </c>
      <c r="Q38" s="281">
        <v>6</v>
      </c>
      <c r="R38" s="281">
        <v>876</v>
      </c>
      <c r="S38" s="282">
        <v>1462</v>
      </c>
      <c r="T38" s="290">
        <v>39114</v>
      </c>
      <c r="U38" s="281">
        <v>17672</v>
      </c>
      <c r="V38" s="281">
        <v>7408</v>
      </c>
      <c r="W38" s="281">
        <v>9832</v>
      </c>
      <c r="X38" s="282">
        <v>4334</v>
      </c>
      <c r="Y38" s="73"/>
    </row>
    <row r="39" spans="3:25" ht="13.5" thickBot="1" x14ac:dyDescent="0.25">
      <c r="C39" s="23"/>
      <c r="D39" s="274"/>
      <c r="E39" s="275" t="s">
        <v>16</v>
      </c>
      <c r="F39" s="275"/>
      <c r="G39" s="275"/>
      <c r="H39" s="276"/>
      <c r="I39" s="275"/>
      <c r="J39" s="284">
        <v>208307</v>
      </c>
      <c r="K39" s="277">
        <v>119163</v>
      </c>
      <c r="L39" s="277">
        <v>29004</v>
      </c>
      <c r="M39" s="277">
        <v>48762</v>
      </c>
      <c r="N39" s="278">
        <v>12536</v>
      </c>
      <c r="O39" s="284">
        <v>55017</v>
      </c>
      <c r="P39" s="277">
        <v>28408</v>
      </c>
      <c r="Q39" s="277">
        <v>1727</v>
      </c>
      <c r="R39" s="277">
        <v>16239</v>
      </c>
      <c r="S39" s="278">
        <v>8780</v>
      </c>
      <c r="T39" s="291">
        <v>261565</v>
      </c>
      <c r="U39" s="277">
        <v>146942</v>
      </c>
      <c r="V39" s="277">
        <v>30726</v>
      </c>
      <c r="W39" s="277">
        <v>64635</v>
      </c>
      <c r="X39" s="278">
        <v>21274</v>
      </c>
      <c r="Y39" s="73"/>
    </row>
    <row r="40" spans="3:25" ht="13.5" thickBot="1" x14ac:dyDescent="0.25">
      <c r="C40" s="23"/>
      <c r="D40" s="42" t="s">
        <v>482</v>
      </c>
      <c r="E40" s="43"/>
      <c r="F40" s="43"/>
      <c r="G40" s="43"/>
      <c r="H40" s="43"/>
      <c r="I40" s="43"/>
      <c r="J40" s="287"/>
      <c r="K40" s="288"/>
      <c r="L40" s="288"/>
      <c r="M40" s="288"/>
      <c r="N40" s="283"/>
      <c r="O40" s="287"/>
      <c r="P40" s="288"/>
      <c r="Q40" s="288"/>
      <c r="R40" s="288"/>
      <c r="S40" s="283"/>
      <c r="T40" s="292"/>
      <c r="U40" s="288"/>
      <c r="V40" s="288"/>
      <c r="W40" s="288"/>
      <c r="X40" s="283"/>
      <c r="Y40" s="73"/>
    </row>
    <row r="41" spans="3:25" x14ac:dyDescent="0.2">
      <c r="C41" s="23"/>
      <c r="D41" s="86"/>
      <c r="E41" s="87" t="s">
        <v>412</v>
      </c>
      <c r="F41" s="87"/>
      <c r="G41" s="87"/>
      <c r="H41" s="88"/>
      <c r="I41" s="87"/>
      <c r="J41" s="285">
        <v>173204</v>
      </c>
      <c r="K41" s="279">
        <v>105213</v>
      </c>
      <c r="L41" s="279">
        <v>21790</v>
      </c>
      <c r="M41" s="279">
        <v>37383</v>
      </c>
      <c r="N41" s="280">
        <v>9849</v>
      </c>
      <c r="O41" s="285">
        <v>48880</v>
      </c>
      <c r="P41" s="279">
        <v>26137</v>
      </c>
      <c r="Q41" s="279">
        <v>1655</v>
      </c>
      <c r="R41" s="279">
        <v>14875</v>
      </c>
      <c r="S41" s="280">
        <v>6323</v>
      </c>
      <c r="T41" s="289">
        <v>220396</v>
      </c>
      <c r="U41" s="279">
        <v>130786</v>
      </c>
      <c r="V41" s="279">
        <v>23441</v>
      </c>
      <c r="W41" s="279">
        <v>51879</v>
      </c>
      <c r="X41" s="280">
        <v>16144</v>
      </c>
      <c r="Y41" s="73"/>
    </row>
    <row r="42" spans="3:25" x14ac:dyDescent="0.2">
      <c r="C42" s="23"/>
      <c r="D42" s="164"/>
      <c r="E42" s="48" t="s">
        <v>413</v>
      </c>
      <c r="F42" s="48"/>
      <c r="G42" s="48"/>
      <c r="H42" s="49"/>
      <c r="I42" s="48"/>
      <c r="J42" s="286">
        <v>37548</v>
      </c>
      <c r="K42" s="281">
        <v>17450</v>
      </c>
      <c r="L42" s="281">
        <v>7410</v>
      </c>
      <c r="M42" s="281">
        <v>9465</v>
      </c>
      <c r="N42" s="282">
        <v>3318</v>
      </c>
      <c r="O42" s="286">
        <v>3275</v>
      </c>
      <c r="P42" s="281">
        <v>986</v>
      </c>
      <c r="Q42" s="281">
        <v>8</v>
      </c>
      <c r="R42" s="281">
        <v>933</v>
      </c>
      <c r="S42" s="282">
        <v>1352</v>
      </c>
      <c r="T42" s="290">
        <v>40725</v>
      </c>
      <c r="U42" s="281">
        <v>18414</v>
      </c>
      <c r="V42" s="281">
        <v>7418</v>
      </c>
      <c r="W42" s="281">
        <v>10371</v>
      </c>
      <c r="X42" s="282">
        <v>4665</v>
      </c>
      <c r="Y42" s="73"/>
    </row>
    <row r="43" spans="3:25" ht="13.5" thickBot="1" x14ac:dyDescent="0.25">
      <c r="C43" s="23"/>
      <c r="D43" s="274"/>
      <c r="E43" s="275" t="s">
        <v>16</v>
      </c>
      <c r="F43" s="275"/>
      <c r="G43" s="275"/>
      <c r="H43" s="276"/>
      <c r="I43" s="275"/>
      <c r="J43" s="284">
        <v>210751</v>
      </c>
      <c r="K43" s="277">
        <v>122663</v>
      </c>
      <c r="L43" s="277">
        <v>29200</v>
      </c>
      <c r="M43" s="277">
        <v>46848</v>
      </c>
      <c r="N43" s="278">
        <v>13167</v>
      </c>
      <c r="O43" s="284">
        <v>52154</v>
      </c>
      <c r="P43" s="277">
        <v>27123</v>
      </c>
      <c r="Q43" s="277">
        <v>1663</v>
      </c>
      <c r="R43" s="277">
        <v>15808</v>
      </c>
      <c r="S43" s="278">
        <v>7675</v>
      </c>
      <c r="T43" s="291">
        <v>261117</v>
      </c>
      <c r="U43" s="277">
        <v>149199</v>
      </c>
      <c r="V43" s="277">
        <v>30859</v>
      </c>
      <c r="W43" s="277">
        <v>62250</v>
      </c>
      <c r="X43" s="278">
        <v>20808</v>
      </c>
      <c r="Y43" s="73"/>
    </row>
    <row r="44" spans="3:25" ht="13.5" thickBot="1" x14ac:dyDescent="0.25">
      <c r="C44" s="23"/>
      <c r="D44" s="42" t="s">
        <v>511</v>
      </c>
      <c r="E44" s="43"/>
      <c r="F44" s="43"/>
      <c r="G44" s="43"/>
      <c r="H44" s="43"/>
      <c r="I44" s="43"/>
      <c r="J44" s="287"/>
      <c r="K44" s="288"/>
      <c r="L44" s="288"/>
      <c r="M44" s="288"/>
      <c r="N44" s="283"/>
      <c r="O44" s="287"/>
      <c r="P44" s="288"/>
      <c r="Q44" s="288"/>
      <c r="R44" s="288"/>
      <c r="S44" s="283"/>
      <c r="T44" s="292"/>
      <c r="U44" s="288"/>
      <c r="V44" s="288"/>
      <c r="W44" s="288"/>
      <c r="X44" s="283"/>
      <c r="Y44" s="73"/>
    </row>
    <row r="45" spans="3:25" x14ac:dyDescent="0.2">
      <c r="C45" s="23"/>
      <c r="D45" s="86"/>
      <c r="E45" s="87" t="s">
        <v>412</v>
      </c>
      <c r="F45" s="87"/>
      <c r="G45" s="87"/>
      <c r="H45" s="88"/>
      <c r="I45" s="87"/>
      <c r="J45" s="285">
        <v>179978</v>
      </c>
      <c r="K45" s="279">
        <v>110450</v>
      </c>
      <c r="L45" s="279">
        <v>22361</v>
      </c>
      <c r="M45" s="279">
        <v>37679</v>
      </c>
      <c r="N45" s="280">
        <v>10633</v>
      </c>
      <c r="O45" s="285">
        <v>49369</v>
      </c>
      <c r="P45" s="279">
        <v>26984</v>
      </c>
      <c r="Q45" s="279">
        <v>1690</v>
      </c>
      <c r="R45" s="279">
        <v>15185</v>
      </c>
      <c r="S45" s="280">
        <v>5656</v>
      </c>
      <c r="T45" s="289">
        <v>227440</v>
      </c>
      <c r="U45" s="279">
        <v>136767</v>
      </c>
      <c r="V45" s="279">
        <v>24046</v>
      </c>
      <c r="W45" s="279">
        <v>52425</v>
      </c>
      <c r="X45" s="280">
        <v>16251</v>
      </c>
      <c r="Y45" s="73"/>
    </row>
    <row r="46" spans="3:25" x14ac:dyDescent="0.2">
      <c r="C46" s="23"/>
      <c r="D46" s="164"/>
      <c r="E46" s="48" t="s">
        <v>413</v>
      </c>
      <c r="F46" s="48"/>
      <c r="G46" s="48"/>
      <c r="H46" s="49"/>
      <c r="I46" s="48"/>
      <c r="J46" s="286">
        <v>41355</v>
      </c>
      <c r="K46" s="281">
        <v>19901</v>
      </c>
      <c r="L46" s="281">
        <v>7756</v>
      </c>
      <c r="M46" s="281">
        <v>9839</v>
      </c>
      <c r="N46" s="282">
        <v>3970</v>
      </c>
      <c r="O46" s="286">
        <v>3408</v>
      </c>
      <c r="P46" s="281">
        <v>1108</v>
      </c>
      <c r="Q46" s="281">
        <v>7</v>
      </c>
      <c r="R46" s="281">
        <v>995</v>
      </c>
      <c r="S46" s="282">
        <v>1310</v>
      </c>
      <c r="T46" s="290">
        <v>44658</v>
      </c>
      <c r="U46" s="281">
        <v>20987</v>
      </c>
      <c r="V46" s="281">
        <v>7763</v>
      </c>
      <c r="W46" s="281">
        <v>10811</v>
      </c>
      <c r="X46" s="282">
        <v>5272</v>
      </c>
      <c r="Y46" s="73"/>
    </row>
    <row r="47" spans="3:25" ht="13.5" thickBot="1" x14ac:dyDescent="0.25">
      <c r="C47" s="23"/>
      <c r="D47" s="274"/>
      <c r="E47" s="275" t="s">
        <v>16</v>
      </c>
      <c r="F47" s="275"/>
      <c r="G47" s="275"/>
      <c r="H47" s="276"/>
      <c r="I47" s="275"/>
      <c r="J47" s="284">
        <v>221326</v>
      </c>
      <c r="K47" s="277">
        <v>130348</v>
      </c>
      <c r="L47" s="277">
        <v>30117</v>
      </c>
      <c r="M47" s="277">
        <v>47518</v>
      </c>
      <c r="N47" s="278">
        <v>14602</v>
      </c>
      <c r="O47" s="284">
        <v>52777</v>
      </c>
      <c r="P47" s="277">
        <v>28092</v>
      </c>
      <c r="Q47" s="277">
        <v>1697</v>
      </c>
      <c r="R47" s="277">
        <v>16180</v>
      </c>
      <c r="S47" s="278">
        <v>6966</v>
      </c>
      <c r="T47" s="291">
        <v>272088</v>
      </c>
      <c r="U47" s="277">
        <v>157751</v>
      </c>
      <c r="V47" s="277">
        <v>31809</v>
      </c>
      <c r="W47" s="277">
        <v>63235</v>
      </c>
      <c r="X47" s="278">
        <v>21521</v>
      </c>
      <c r="Y47" s="73"/>
    </row>
    <row r="48" spans="3:25" ht="13.5" thickBot="1" x14ac:dyDescent="0.25">
      <c r="C48" s="23"/>
      <c r="D48" s="42" t="s">
        <v>522</v>
      </c>
      <c r="E48" s="43"/>
      <c r="F48" s="43"/>
      <c r="G48" s="43"/>
      <c r="H48" s="43"/>
      <c r="I48" s="43"/>
      <c r="J48" s="287"/>
      <c r="K48" s="288"/>
      <c r="L48" s="288"/>
      <c r="M48" s="288"/>
      <c r="N48" s="283"/>
      <c r="O48" s="287"/>
      <c r="P48" s="288"/>
      <c r="Q48" s="288"/>
      <c r="R48" s="288"/>
      <c r="S48" s="283"/>
      <c r="T48" s="292"/>
      <c r="U48" s="288"/>
      <c r="V48" s="288"/>
      <c r="W48" s="288"/>
      <c r="X48" s="283"/>
      <c r="Y48" s="73"/>
    </row>
    <row r="49" spans="3:25" x14ac:dyDescent="0.2">
      <c r="C49" s="23"/>
      <c r="D49" s="86"/>
      <c r="E49" s="87" t="s">
        <v>412</v>
      </c>
      <c r="F49" s="87"/>
      <c r="G49" s="87"/>
      <c r="H49" s="88"/>
      <c r="I49" s="87"/>
      <c r="J49" s="285">
        <v>183324</v>
      </c>
      <c r="K49" s="279">
        <v>112626</v>
      </c>
      <c r="L49" s="279">
        <v>23071</v>
      </c>
      <c r="M49" s="279">
        <v>38183</v>
      </c>
      <c r="N49" s="280">
        <v>10613</v>
      </c>
      <c r="O49" s="285">
        <v>47892</v>
      </c>
      <c r="P49" s="279">
        <v>26096</v>
      </c>
      <c r="Q49" s="279">
        <v>1716</v>
      </c>
      <c r="R49" s="279">
        <v>15090</v>
      </c>
      <c r="S49" s="280">
        <v>5133</v>
      </c>
      <c r="T49" s="289">
        <v>229314</v>
      </c>
      <c r="U49" s="279">
        <v>138028</v>
      </c>
      <c r="V49" s="279">
        <v>24783</v>
      </c>
      <c r="W49" s="279">
        <v>52840</v>
      </c>
      <c r="X49" s="280">
        <v>15712</v>
      </c>
      <c r="Y49" s="73"/>
    </row>
    <row r="50" spans="3:25" x14ac:dyDescent="0.2">
      <c r="C50" s="23"/>
      <c r="D50" s="164"/>
      <c r="E50" s="48" t="s">
        <v>413</v>
      </c>
      <c r="F50" s="48"/>
      <c r="G50" s="48"/>
      <c r="H50" s="49"/>
      <c r="I50" s="48"/>
      <c r="J50" s="286">
        <v>43772</v>
      </c>
      <c r="K50" s="281">
        <v>21532</v>
      </c>
      <c r="L50" s="281">
        <v>7717</v>
      </c>
      <c r="M50" s="281">
        <v>10287</v>
      </c>
      <c r="N50" s="282">
        <v>4334</v>
      </c>
      <c r="O50" s="286">
        <v>3259</v>
      </c>
      <c r="P50" s="281">
        <v>1121</v>
      </c>
      <c r="Q50" s="281">
        <v>8</v>
      </c>
      <c r="R50" s="281">
        <v>927</v>
      </c>
      <c r="S50" s="282">
        <v>1212</v>
      </c>
      <c r="T50" s="290">
        <v>46942</v>
      </c>
      <c r="U50" s="281">
        <v>22636</v>
      </c>
      <c r="V50" s="281">
        <v>7725</v>
      </c>
      <c r="W50" s="281">
        <v>11190</v>
      </c>
      <c r="X50" s="282">
        <v>5544</v>
      </c>
      <c r="Y50" s="73"/>
    </row>
    <row r="51" spans="3:25" ht="13.5" thickBot="1" x14ac:dyDescent="0.25">
      <c r="C51" s="23"/>
      <c r="D51" s="274"/>
      <c r="E51" s="275" t="s">
        <v>16</v>
      </c>
      <c r="F51" s="275"/>
      <c r="G51" s="275"/>
      <c r="H51" s="276"/>
      <c r="I51" s="275"/>
      <c r="J51" s="284">
        <v>227093</v>
      </c>
      <c r="K51" s="277">
        <v>134155</v>
      </c>
      <c r="L51" s="277">
        <v>30788</v>
      </c>
      <c r="M51" s="277">
        <v>48470</v>
      </c>
      <c r="N51" s="278">
        <v>14947</v>
      </c>
      <c r="O51" s="284">
        <v>51151</v>
      </c>
      <c r="P51" s="277">
        <v>27217</v>
      </c>
      <c r="Q51" s="277">
        <v>1724</v>
      </c>
      <c r="R51" s="277">
        <v>16017</v>
      </c>
      <c r="S51" s="278">
        <v>6345</v>
      </c>
      <c r="T51" s="291">
        <v>276247</v>
      </c>
      <c r="U51" s="277">
        <v>160661</v>
      </c>
      <c r="V51" s="277">
        <v>32508</v>
      </c>
      <c r="W51" s="277">
        <v>64025</v>
      </c>
      <c r="X51" s="278">
        <v>21255</v>
      </c>
      <c r="Y51" s="73"/>
    </row>
    <row r="52" spans="3:25" ht="13.5" thickBot="1" x14ac:dyDescent="0.25">
      <c r="C52" s="23"/>
      <c r="D52" s="42" t="s">
        <v>545</v>
      </c>
      <c r="E52" s="43"/>
      <c r="F52" s="43"/>
      <c r="G52" s="43"/>
      <c r="H52" s="43"/>
      <c r="I52" s="43"/>
      <c r="J52" s="287"/>
      <c r="K52" s="288"/>
      <c r="L52" s="288"/>
      <c r="M52" s="288"/>
      <c r="N52" s="283"/>
      <c r="O52" s="287"/>
      <c r="P52" s="288"/>
      <c r="Q52" s="288"/>
      <c r="R52" s="288"/>
      <c r="S52" s="283"/>
      <c r="T52" s="292"/>
      <c r="U52" s="288"/>
      <c r="V52" s="288"/>
      <c r="W52" s="288"/>
      <c r="X52" s="283"/>
      <c r="Y52" s="73"/>
    </row>
    <row r="53" spans="3:25" x14ac:dyDescent="0.2">
      <c r="C53" s="23"/>
      <c r="D53" s="86"/>
      <c r="E53" s="87" t="s">
        <v>412</v>
      </c>
      <c r="F53" s="87"/>
      <c r="G53" s="87"/>
      <c r="H53" s="88"/>
      <c r="I53" s="87"/>
      <c r="J53" s="285">
        <v>184237</v>
      </c>
      <c r="K53" s="279">
        <v>113624</v>
      </c>
      <c r="L53" s="279">
        <v>23509</v>
      </c>
      <c r="M53" s="279">
        <v>37967</v>
      </c>
      <c r="N53" s="280">
        <v>10300</v>
      </c>
      <c r="O53" s="285">
        <v>44514</v>
      </c>
      <c r="P53" s="279">
        <v>24168</v>
      </c>
      <c r="Q53" s="279">
        <v>1803</v>
      </c>
      <c r="R53" s="279">
        <v>14114</v>
      </c>
      <c r="S53" s="280">
        <v>4547</v>
      </c>
      <c r="T53" s="289">
        <v>226967</v>
      </c>
      <c r="U53" s="279">
        <v>137138</v>
      </c>
      <c r="V53" s="279">
        <v>25310</v>
      </c>
      <c r="W53" s="279">
        <v>51710</v>
      </c>
      <c r="X53" s="280">
        <v>14814</v>
      </c>
      <c r="Y53" s="73"/>
    </row>
    <row r="54" spans="3:25" x14ac:dyDescent="0.2">
      <c r="C54" s="23"/>
      <c r="D54" s="164"/>
      <c r="E54" s="48" t="s">
        <v>413</v>
      </c>
      <c r="F54" s="48"/>
      <c r="G54" s="48"/>
      <c r="H54" s="49"/>
      <c r="I54" s="48"/>
      <c r="J54" s="286">
        <v>46678</v>
      </c>
      <c r="K54" s="281">
        <v>23579</v>
      </c>
      <c r="L54" s="281">
        <v>7922</v>
      </c>
      <c r="M54" s="281">
        <v>10821</v>
      </c>
      <c r="N54" s="282">
        <v>4474</v>
      </c>
      <c r="O54" s="286">
        <v>3086</v>
      </c>
      <c r="P54" s="281">
        <v>1063</v>
      </c>
      <c r="Q54" s="281">
        <v>4</v>
      </c>
      <c r="R54" s="281">
        <v>902</v>
      </c>
      <c r="S54" s="282">
        <v>1125</v>
      </c>
      <c r="T54" s="290">
        <v>49681</v>
      </c>
      <c r="U54" s="281">
        <v>24622</v>
      </c>
      <c r="V54" s="281">
        <v>7926</v>
      </c>
      <c r="W54" s="281">
        <v>11700</v>
      </c>
      <c r="X54" s="282">
        <v>5595</v>
      </c>
      <c r="Y54" s="73"/>
    </row>
    <row r="55" spans="3:25" ht="13.5" thickBot="1" x14ac:dyDescent="0.25">
      <c r="C55" s="23"/>
      <c r="D55" s="274"/>
      <c r="E55" s="275" t="s">
        <v>16</v>
      </c>
      <c r="F55" s="275"/>
      <c r="G55" s="275"/>
      <c r="H55" s="276"/>
      <c r="I55" s="275"/>
      <c r="J55" s="284">
        <v>230905</v>
      </c>
      <c r="K55" s="277">
        <v>137196</v>
      </c>
      <c r="L55" s="277">
        <v>31431</v>
      </c>
      <c r="M55" s="277">
        <v>48787</v>
      </c>
      <c r="N55" s="278">
        <v>14774</v>
      </c>
      <c r="O55" s="284">
        <v>47599</v>
      </c>
      <c r="P55" s="277">
        <v>25231</v>
      </c>
      <c r="Q55" s="277">
        <v>1807</v>
      </c>
      <c r="R55" s="277">
        <v>15016</v>
      </c>
      <c r="S55" s="278">
        <v>5671</v>
      </c>
      <c r="T55" s="291">
        <v>276632</v>
      </c>
      <c r="U55" s="277">
        <v>161753</v>
      </c>
      <c r="V55" s="277">
        <v>33236</v>
      </c>
      <c r="W55" s="277">
        <v>63407</v>
      </c>
      <c r="X55" s="278">
        <v>20406</v>
      </c>
      <c r="Y55" s="73"/>
    </row>
    <row r="56" spans="3:25" ht="13.5" x14ac:dyDescent="0.25">
      <c r="D56" s="74" t="s">
        <v>203</v>
      </c>
      <c r="E56" s="75"/>
      <c r="F56" s="75"/>
      <c r="G56" s="75"/>
      <c r="H56" s="75"/>
      <c r="I56" s="74"/>
      <c r="J56" s="74"/>
      <c r="K56" s="74"/>
      <c r="L56" s="74"/>
      <c r="M56" s="74"/>
      <c r="N56" s="74"/>
      <c r="O56" s="74"/>
      <c r="P56" s="74"/>
      <c r="Q56" s="74"/>
      <c r="R56" s="74"/>
      <c r="S56" s="74"/>
      <c r="T56" s="74"/>
      <c r="U56" s="74"/>
      <c r="V56" s="74"/>
      <c r="W56" s="74"/>
      <c r="X56" s="65" t="s">
        <v>420</v>
      </c>
      <c r="Y56" s="68" t="s">
        <v>204</v>
      </c>
    </row>
    <row r="57" spans="3:25" x14ac:dyDescent="0.2">
      <c r="D57" s="66"/>
      <c r="E57" s="746" t="s">
        <v>38</v>
      </c>
      <c r="F57" s="746"/>
      <c r="G57" s="746"/>
      <c r="H57" s="746"/>
      <c r="I57" s="746"/>
      <c r="J57" s="746"/>
      <c r="K57" s="746"/>
      <c r="L57" s="746"/>
      <c r="M57" s="746"/>
      <c r="N57" s="746"/>
      <c r="O57" s="746"/>
      <c r="P57" s="322"/>
      <c r="Q57" s="322"/>
      <c r="R57" s="322"/>
      <c r="S57" s="322"/>
      <c r="T57" s="322"/>
      <c r="U57" s="322"/>
      <c r="V57" s="322"/>
      <c r="W57" s="322"/>
      <c r="X57" s="322"/>
    </row>
    <row r="58" spans="3:25" ht="15" customHeight="1" x14ac:dyDescent="0.2">
      <c r="D58" s="66"/>
      <c r="E58" s="746" t="s">
        <v>546</v>
      </c>
      <c r="F58" s="746"/>
      <c r="G58" s="746"/>
      <c r="H58" s="746"/>
      <c r="I58" s="746"/>
      <c r="J58" s="746"/>
      <c r="K58" s="746"/>
      <c r="L58" s="746"/>
      <c r="M58" s="746"/>
      <c r="N58" s="746"/>
      <c r="O58" s="746"/>
      <c r="P58" s="746"/>
      <c r="Q58" s="746"/>
      <c r="R58" s="746"/>
      <c r="S58" s="746"/>
      <c r="T58" s="746"/>
      <c r="U58" s="746"/>
      <c r="V58" s="746"/>
      <c r="W58" s="746"/>
      <c r="X58" s="746"/>
    </row>
  </sheetData>
  <mergeCells count="21">
    <mergeCell ref="E58:X58"/>
    <mergeCell ref="T9:T11"/>
    <mergeCell ref="X9:X11"/>
    <mergeCell ref="W9:W11"/>
    <mergeCell ref="R9:R11"/>
    <mergeCell ref="U9:U11"/>
    <mergeCell ref="J9:J11"/>
    <mergeCell ref="E57:O57"/>
    <mergeCell ref="L9:L11"/>
    <mergeCell ref="N9:N11"/>
    <mergeCell ref="K9:K11"/>
    <mergeCell ref="D7:I11"/>
    <mergeCell ref="O9:O11"/>
    <mergeCell ref="O7:S8"/>
    <mergeCell ref="M9:M11"/>
    <mergeCell ref="J7:N8"/>
    <mergeCell ref="V9:V11"/>
    <mergeCell ref="Q9:Q11"/>
    <mergeCell ref="P9:P11"/>
    <mergeCell ref="T7:X8"/>
    <mergeCell ref="S9:S11"/>
  </mergeCells>
  <phoneticPr fontId="0" type="noConversion"/>
  <conditionalFormatting sqref="D6">
    <cfRule type="cellIs" dxfId="49" priority="2" stopIfTrue="1" operator="equal">
      <formula>"   sem (do závorky) poznámku, proč vývojová řada nezačíná jako obvykle - nebo červenou buňku vymazat"</formula>
    </cfRule>
  </conditionalFormatting>
  <conditionalFormatting sqref="G6">
    <cfRule type="expression" dxfId="48" priority="1" stopIfTrue="1">
      <formula>Y6="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11">
    <pageSetUpPr autoPageBreaks="0"/>
  </sheetPr>
  <dimension ref="B1:V40"/>
  <sheetViews>
    <sheetView showGridLines="0" showOutlineSymbol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68" hidden="1" customWidth="1"/>
    <col min="3" max="3" width="1.7109375" style="68" customWidth="1"/>
    <col min="4" max="4" width="1.140625" style="68" customWidth="1"/>
    <col min="5" max="6" width="2.140625" style="68" customWidth="1"/>
    <col min="7" max="7" width="17.140625" style="68" customWidth="1"/>
    <col min="8" max="8" width="8" style="68" customWidth="1"/>
    <col min="9" max="9" width="2" style="68" customWidth="1"/>
    <col min="10" max="20" width="8.140625" style="68" customWidth="1"/>
    <col min="21" max="21" width="1.7109375" style="68" customWidth="1"/>
    <col min="22" max="22" width="6.7109375" style="68" customWidth="1"/>
    <col min="23" max="44" width="1.7109375" style="68" customWidth="1"/>
    <col min="45" max="16384" width="9.140625" style="68"/>
  </cols>
  <sheetData>
    <row r="1" spans="2:21" hidden="1" x14ac:dyDescent="0.2"/>
    <row r="2" spans="2:21" hidden="1" x14ac:dyDescent="0.2"/>
    <row r="3" spans="2:21" ht="9" customHeight="1" x14ac:dyDescent="0.2">
      <c r="C3" s="67"/>
    </row>
    <row r="4" spans="2:21" s="69" customFormat="1" ht="15.75" x14ac:dyDescent="0.2">
      <c r="D4" s="15" t="s">
        <v>205</v>
      </c>
      <c r="E4" s="70"/>
      <c r="F4" s="70"/>
      <c r="G4" s="70"/>
      <c r="H4" s="15" t="s">
        <v>365</v>
      </c>
      <c r="I4" s="15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</row>
    <row r="5" spans="2:21" s="69" customFormat="1" ht="15.75" x14ac:dyDescent="0.2">
      <c r="B5" s="311">
        <v>12</v>
      </c>
      <c r="D5" s="94" t="s">
        <v>528</v>
      </c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</row>
    <row r="6" spans="2:21" s="72" customFormat="1" ht="18" customHeight="1" thickBot="1" x14ac:dyDescent="0.25">
      <c r="D6" s="16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4"/>
    </row>
    <row r="7" spans="2:21" ht="6" customHeight="1" x14ac:dyDescent="0.2">
      <c r="C7" s="23"/>
      <c r="D7" s="751" t="s">
        <v>39</v>
      </c>
      <c r="E7" s="752"/>
      <c r="F7" s="752"/>
      <c r="G7" s="752"/>
      <c r="H7" s="752"/>
      <c r="I7" s="752"/>
      <c r="J7" s="757" t="s">
        <v>423</v>
      </c>
      <c r="K7" s="757" t="s">
        <v>426</v>
      </c>
      <c r="L7" s="757" t="s">
        <v>438</v>
      </c>
      <c r="M7" s="757" t="s">
        <v>440</v>
      </c>
      <c r="N7" s="757" t="s">
        <v>444</v>
      </c>
      <c r="O7" s="757" t="s">
        <v>448</v>
      </c>
      <c r="P7" s="759" t="s">
        <v>475</v>
      </c>
      <c r="Q7" s="757" t="s">
        <v>480</v>
      </c>
      <c r="R7" s="757" t="s">
        <v>507</v>
      </c>
      <c r="S7" s="757" t="s">
        <v>518</v>
      </c>
      <c r="T7" s="747" t="s">
        <v>526</v>
      </c>
      <c r="U7" s="73"/>
    </row>
    <row r="8" spans="2:21" ht="6" customHeight="1" x14ac:dyDescent="0.2">
      <c r="C8" s="23"/>
      <c r="D8" s="753"/>
      <c r="E8" s="754"/>
      <c r="F8" s="754"/>
      <c r="G8" s="754"/>
      <c r="H8" s="754"/>
      <c r="I8" s="754"/>
      <c r="J8" s="758"/>
      <c r="K8" s="758"/>
      <c r="L8" s="758"/>
      <c r="M8" s="758"/>
      <c r="N8" s="758"/>
      <c r="O8" s="758"/>
      <c r="P8" s="760"/>
      <c r="Q8" s="758"/>
      <c r="R8" s="758"/>
      <c r="S8" s="758"/>
      <c r="T8" s="748"/>
      <c r="U8" s="73"/>
    </row>
    <row r="9" spans="2:21" ht="6" customHeight="1" x14ac:dyDescent="0.2">
      <c r="C9" s="23"/>
      <c r="D9" s="753"/>
      <c r="E9" s="754"/>
      <c r="F9" s="754"/>
      <c r="G9" s="754"/>
      <c r="H9" s="754"/>
      <c r="I9" s="754"/>
      <c r="J9" s="758"/>
      <c r="K9" s="758"/>
      <c r="L9" s="758"/>
      <c r="M9" s="758"/>
      <c r="N9" s="758"/>
      <c r="O9" s="758"/>
      <c r="P9" s="760"/>
      <c r="Q9" s="758"/>
      <c r="R9" s="758"/>
      <c r="S9" s="758"/>
      <c r="T9" s="748"/>
      <c r="U9" s="73"/>
    </row>
    <row r="10" spans="2:21" ht="6" customHeight="1" x14ac:dyDescent="0.2">
      <c r="C10" s="23"/>
      <c r="D10" s="753"/>
      <c r="E10" s="754"/>
      <c r="F10" s="754"/>
      <c r="G10" s="754"/>
      <c r="H10" s="754"/>
      <c r="I10" s="754"/>
      <c r="J10" s="758"/>
      <c r="K10" s="758"/>
      <c r="L10" s="758"/>
      <c r="M10" s="758"/>
      <c r="N10" s="758"/>
      <c r="O10" s="758"/>
      <c r="P10" s="760"/>
      <c r="Q10" s="758"/>
      <c r="R10" s="758"/>
      <c r="S10" s="758"/>
      <c r="T10" s="748"/>
      <c r="U10" s="73"/>
    </row>
    <row r="11" spans="2:21" ht="15" customHeight="1" thickBot="1" x14ac:dyDescent="0.25">
      <c r="C11" s="23"/>
      <c r="D11" s="755"/>
      <c r="E11" s="756"/>
      <c r="F11" s="756"/>
      <c r="G11" s="756"/>
      <c r="H11" s="756"/>
      <c r="I11" s="756"/>
      <c r="J11" s="343"/>
      <c r="K11" s="343"/>
      <c r="L11" s="343"/>
      <c r="M11" s="343"/>
      <c r="N11" s="343"/>
      <c r="O11" s="343"/>
      <c r="P11" s="18"/>
      <c r="Q11" s="18"/>
      <c r="R11" s="18"/>
      <c r="S11" s="18"/>
      <c r="T11" s="491"/>
      <c r="U11" s="73"/>
    </row>
    <row r="12" spans="2:21" ht="16.5" thickTop="1" thickBot="1" x14ac:dyDescent="0.25">
      <c r="C12" s="23"/>
      <c r="D12" s="232" t="s">
        <v>276</v>
      </c>
      <c r="E12" s="233"/>
      <c r="F12" s="233"/>
      <c r="G12" s="233"/>
      <c r="H12" s="233"/>
      <c r="I12" s="233"/>
      <c r="J12" s="347"/>
      <c r="K12" s="347"/>
      <c r="L12" s="347"/>
      <c r="M12" s="347"/>
      <c r="N12" s="347"/>
      <c r="O12" s="347"/>
      <c r="P12" s="22"/>
      <c r="Q12" s="22"/>
      <c r="R12" s="22"/>
      <c r="S12" s="22"/>
      <c r="T12" s="492"/>
      <c r="U12" s="73"/>
    </row>
    <row r="13" spans="2:21" ht="15" customHeight="1" x14ac:dyDescent="0.2">
      <c r="C13" s="23"/>
      <c r="D13" s="234" t="s">
        <v>277</v>
      </c>
      <c r="E13" s="236"/>
      <c r="F13" s="25"/>
      <c r="G13" s="25"/>
      <c r="H13" s="26"/>
      <c r="I13" s="27"/>
      <c r="J13" s="348">
        <v>11966</v>
      </c>
      <c r="K13" s="348">
        <v>11805</v>
      </c>
      <c r="L13" s="348">
        <v>10757</v>
      </c>
      <c r="M13" s="348">
        <v>9868</v>
      </c>
      <c r="N13" s="348">
        <v>8684</v>
      </c>
      <c r="O13" s="348">
        <v>7878</v>
      </c>
      <c r="P13" s="29">
        <v>7361</v>
      </c>
      <c r="Q13" s="29">
        <v>7687</v>
      </c>
      <c r="R13" s="29">
        <v>7900</v>
      </c>
      <c r="S13" s="29">
        <v>9240</v>
      </c>
      <c r="T13" s="493">
        <v>8968</v>
      </c>
      <c r="U13" s="73"/>
    </row>
    <row r="14" spans="2:21" ht="12.75" customHeight="1" x14ac:dyDescent="0.2">
      <c r="C14" s="23"/>
      <c r="D14" s="30"/>
      <c r="E14" s="749" t="s">
        <v>18</v>
      </c>
      <c r="F14" s="31" t="s">
        <v>274</v>
      </c>
      <c r="G14" s="31"/>
      <c r="H14" s="32"/>
      <c r="I14" s="33"/>
      <c r="J14" s="300">
        <v>8706</v>
      </c>
      <c r="K14" s="300">
        <v>8548</v>
      </c>
      <c r="L14" s="300">
        <v>7803</v>
      </c>
      <c r="M14" s="300">
        <v>6887</v>
      </c>
      <c r="N14" s="300">
        <v>5990</v>
      </c>
      <c r="O14" s="300">
        <v>5131</v>
      </c>
      <c r="P14" s="35">
        <v>4703</v>
      </c>
      <c r="Q14" s="35">
        <v>4972</v>
      </c>
      <c r="R14" s="35">
        <v>5106</v>
      </c>
      <c r="S14" s="35">
        <v>5909</v>
      </c>
      <c r="T14" s="494">
        <v>5844</v>
      </c>
      <c r="U14" s="73"/>
    </row>
    <row r="15" spans="2:21" ht="13.5" thickBot="1" x14ac:dyDescent="0.25">
      <c r="C15" s="23"/>
      <c r="D15" s="36"/>
      <c r="E15" s="750"/>
      <c r="F15" s="37" t="s">
        <v>275</v>
      </c>
      <c r="G15" s="37"/>
      <c r="H15" s="38"/>
      <c r="I15" s="39"/>
      <c r="J15" s="204">
        <v>3260</v>
      </c>
      <c r="K15" s="204">
        <v>3257</v>
      </c>
      <c r="L15" s="204">
        <v>2954</v>
      </c>
      <c r="M15" s="204">
        <v>2981</v>
      </c>
      <c r="N15" s="204">
        <v>2694</v>
      </c>
      <c r="O15" s="204">
        <v>2747</v>
      </c>
      <c r="P15" s="41">
        <v>2658</v>
      </c>
      <c r="Q15" s="41">
        <v>2715</v>
      </c>
      <c r="R15" s="41">
        <v>2794</v>
      </c>
      <c r="S15" s="41">
        <v>3331</v>
      </c>
      <c r="T15" s="495">
        <v>3124</v>
      </c>
      <c r="U15" s="73"/>
    </row>
    <row r="16" spans="2:21" ht="15.75" thickBot="1" x14ac:dyDescent="0.25">
      <c r="C16" s="23"/>
      <c r="D16" s="42" t="s">
        <v>41</v>
      </c>
      <c r="E16" s="237"/>
      <c r="F16" s="43"/>
      <c r="G16" s="43"/>
      <c r="H16" s="43"/>
      <c r="I16" s="235"/>
      <c r="J16" s="349"/>
      <c r="K16" s="349"/>
      <c r="L16" s="349"/>
      <c r="M16" s="349"/>
      <c r="N16" s="349"/>
      <c r="O16" s="349"/>
      <c r="P16" s="44"/>
      <c r="Q16" s="45"/>
      <c r="R16" s="45"/>
      <c r="S16" s="45"/>
      <c r="T16" s="95"/>
      <c r="U16" s="73"/>
    </row>
    <row r="17" spans="3:22" x14ac:dyDescent="0.2">
      <c r="C17" s="23"/>
      <c r="D17" s="24" t="s">
        <v>277</v>
      </c>
      <c r="E17" s="238"/>
      <c r="F17" s="25"/>
      <c r="G17" s="25"/>
      <c r="H17" s="26"/>
      <c r="I17" s="27"/>
      <c r="J17" s="348">
        <v>72158</v>
      </c>
      <c r="K17" s="348">
        <v>67722</v>
      </c>
      <c r="L17" s="348">
        <v>59297</v>
      </c>
      <c r="M17" s="348">
        <v>55603</v>
      </c>
      <c r="N17" s="348">
        <v>53560</v>
      </c>
      <c r="O17" s="348">
        <v>53335</v>
      </c>
      <c r="P17" s="29">
        <v>53843</v>
      </c>
      <c r="Q17" s="29">
        <v>56903</v>
      </c>
      <c r="R17" s="29">
        <v>61150</v>
      </c>
      <c r="S17" s="29">
        <v>61696</v>
      </c>
      <c r="T17" s="493">
        <v>60715</v>
      </c>
      <c r="U17" s="73"/>
    </row>
    <row r="18" spans="3:22" ht="12.75" customHeight="1" x14ac:dyDescent="0.2">
      <c r="C18" s="23"/>
      <c r="D18" s="30"/>
      <c r="E18" s="749" t="s">
        <v>364</v>
      </c>
      <c r="F18" s="31" t="s">
        <v>113</v>
      </c>
      <c r="G18" s="31"/>
      <c r="H18" s="32"/>
      <c r="I18" s="33"/>
      <c r="J18" s="300">
        <v>58358</v>
      </c>
      <c r="K18" s="300">
        <v>55756</v>
      </c>
      <c r="L18" s="300">
        <v>48916</v>
      </c>
      <c r="M18" s="300">
        <v>46336</v>
      </c>
      <c r="N18" s="300">
        <v>44945</v>
      </c>
      <c r="O18" s="300">
        <v>44779</v>
      </c>
      <c r="P18" s="35">
        <v>46068</v>
      </c>
      <c r="Q18" s="35">
        <v>49114</v>
      </c>
      <c r="R18" s="35">
        <v>53015</v>
      </c>
      <c r="S18" s="35">
        <v>53413</v>
      </c>
      <c r="T18" s="494">
        <v>53919</v>
      </c>
      <c r="U18" s="73"/>
    </row>
    <row r="19" spans="3:22" ht="13.5" thickBot="1" x14ac:dyDescent="0.25">
      <c r="C19" s="23"/>
      <c r="D19" s="47"/>
      <c r="E19" s="750"/>
      <c r="F19" s="48" t="s">
        <v>114</v>
      </c>
      <c r="G19" s="48"/>
      <c r="H19" s="49"/>
      <c r="I19" s="50"/>
      <c r="J19" s="204">
        <v>13809</v>
      </c>
      <c r="K19" s="204">
        <v>11973</v>
      </c>
      <c r="L19" s="204">
        <v>10395</v>
      </c>
      <c r="M19" s="204">
        <v>9276</v>
      </c>
      <c r="N19" s="204">
        <v>8630</v>
      </c>
      <c r="O19" s="204">
        <v>8573</v>
      </c>
      <c r="P19" s="41">
        <v>7783</v>
      </c>
      <c r="Q19" s="41">
        <v>7801</v>
      </c>
      <c r="R19" s="41">
        <v>8151</v>
      </c>
      <c r="S19" s="41">
        <v>8300</v>
      </c>
      <c r="T19" s="495">
        <v>6819</v>
      </c>
      <c r="U19" s="73"/>
    </row>
    <row r="20" spans="3:22" x14ac:dyDescent="0.2">
      <c r="C20" s="23"/>
      <c r="D20" s="227"/>
      <c r="E20" s="151" t="s">
        <v>360</v>
      </c>
      <c r="F20" s="680"/>
      <c r="G20" s="680"/>
      <c r="H20" s="680"/>
      <c r="I20" s="681"/>
      <c r="J20" s="596">
        <v>69184</v>
      </c>
      <c r="K20" s="596">
        <v>64650</v>
      </c>
      <c r="L20" s="596">
        <v>55993</v>
      </c>
      <c r="M20" s="596">
        <v>52285</v>
      </c>
      <c r="N20" s="596">
        <v>49971</v>
      </c>
      <c r="O20" s="596">
        <v>49681</v>
      </c>
      <c r="P20" s="595">
        <v>50056</v>
      </c>
      <c r="Q20" s="595">
        <v>52876</v>
      </c>
      <c r="R20" s="595">
        <v>57066</v>
      </c>
      <c r="S20" s="595">
        <v>57417</v>
      </c>
      <c r="T20" s="597">
        <v>56143</v>
      </c>
      <c r="U20" s="73"/>
    </row>
    <row r="21" spans="3:22" x14ac:dyDescent="0.2">
      <c r="C21" s="23"/>
      <c r="D21" s="228"/>
      <c r="E21" s="31" t="s">
        <v>361</v>
      </c>
      <c r="F21" s="682"/>
      <c r="G21" s="682"/>
      <c r="H21" s="682"/>
      <c r="I21" s="683"/>
      <c r="J21" s="378">
        <v>6155</v>
      </c>
      <c r="K21" s="378">
        <v>6140</v>
      </c>
      <c r="L21" s="378">
        <v>6259</v>
      </c>
      <c r="M21" s="378">
        <v>6015</v>
      </c>
      <c r="N21" s="378">
        <v>6035</v>
      </c>
      <c r="O21" s="378">
        <v>6084</v>
      </c>
      <c r="P21" s="264">
        <v>6263</v>
      </c>
      <c r="Q21" s="264">
        <v>6546</v>
      </c>
      <c r="R21" s="264">
        <v>6755</v>
      </c>
      <c r="S21" s="264">
        <v>6891</v>
      </c>
      <c r="T21" s="547">
        <v>7136</v>
      </c>
      <c r="U21" s="73"/>
      <c r="V21" s="316"/>
    </row>
    <row r="22" spans="3:22" x14ac:dyDescent="0.2">
      <c r="C22" s="23"/>
      <c r="D22" s="228"/>
      <c r="E22" s="31" t="s">
        <v>362</v>
      </c>
      <c r="F22" s="682"/>
      <c r="G22" s="682"/>
      <c r="H22" s="682"/>
      <c r="I22" s="683"/>
      <c r="J22" s="378">
        <v>37832</v>
      </c>
      <c r="K22" s="378">
        <v>36658</v>
      </c>
      <c r="L22" s="378">
        <v>34769</v>
      </c>
      <c r="M22" s="378">
        <v>32890</v>
      </c>
      <c r="N22" s="378">
        <v>32299</v>
      </c>
      <c r="O22" s="378">
        <v>29645</v>
      </c>
      <c r="P22" s="264">
        <v>27920</v>
      </c>
      <c r="Q22" s="264">
        <v>27197</v>
      </c>
      <c r="R22" s="264">
        <v>28342</v>
      </c>
      <c r="S22" s="264">
        <v>28294</v>
      </c>
      <c r="T22" s="547">
        <v>26707</v>
      </c>
      <c r="U22" s="73"/>
    </row>
    <row r="23" spans="3:22" ht="13.5" thickBot="1" x14ac:dyDescent="0.25">
      <c r="C23" s="23"/>
      <c r="D23" s="229"/>
      <c r="E23" s="37" t="s">
        <v>363</v>
      </c>
      <c r="F23" s="37"/>
      <c r="G23" s="37"/>
      <c r="H23" s="38"/>
      <c r="I23" s="39"/>
      <c r="J23" s="383">
        <v>4933</v>
      </c>
      <c r="K23" s="383">
        <v>4927</v>
      </c>
      <c r="L23" s="383">
        <v>4704</v>
      </c>
      <c r="M23" s="383">
        <v>4639</v>
      </c>
      <c r="N23" s="383">
        <v>4405</v>
      </c>
      <c r="O23" s="383">
        <v>4106</v>
      </c>
      <c r="P23" s="641">
        <v>4126</v>
      </c>
      <c r="Q23" s="641">
        <v>4155</v>
      </c>
      <c r="R23" s="641">
        <v>4321</v>
      </c>
      <c r="S23" s="641">
        <v>3966</v>
      </c>
      <c r="T23" s="546">
        <v>3499</v>
      </c>
      <c r="U23" s="73"/>
    </row>
    <row r="24" spans="3:22" ht="13.5" x14ac:dyDescent="0.25">
      <c r="D24" s="74" t="s">
        <v>203</v>
      </c>
      <c r="E24" s="75"/>
      <c r="F24" s="75"/>
      <c r="G24" s="75"/>
      <c r="H24" s="75"/>
      <c r="I24" s="74"/>
      <c r="J24" s="74"/>
      <c r="K24" s="74"/>
      <c r="L24" s="74"/>
      <c r="M24" s="74"/>
      <c r="N24" s="74"/>
      <c r="O24" s="74"/>
      <c r="P24" s="74"/>
      <c r="Q24" s="74"/>
      <c r="R24" s="74"/>
      <c r="S24" s="74"/>
      <c r="T24" s="65" t="s">
        <v>420</v>
      </c>
    </row>
    <row r="25" spans="3:22" ht="24.75" customHeight="1" x14ac:dyDescent="0.2">
      <c r="D25" s="66" t="s">
        <v>13</v>
      </c>
      <c r="E25" s="746" t="s">
        <v>477</v>
      </c>
      <c r="F25" s="746"/>
      <c r="G25" s="746"/>
      <c r="H25" s="746"/>
      <c r="I25" s="746"/>
      <c r="J25" s="746"/>
      <c r="K25" s="746"/>
      <c r="L25" s="746"/>
      <c r="M25" s="746"/>
      <c r="N25" s="746"/>
      <c r="O25" s="746"/>
      <c r="P25" s="746"/>
      <c r="Q25" s="746"/>
      <c r="R25" s="746"/>
      <c r="S25" s="746"/>
      <c r="T25" s="746"/>
    </row>
    <row r="26" spans="3:22" ht="24.75" customHeight="1" x14ac:dyDescent="0.2">
      <c r="D26" s="66" t="s">
        <v>14</v>
      </c>
      <c r="E26" s="746" t="s">
        <v>519</v>
      </c>
      <c r="F26" s="746"/>
      <c r="G26" s="746"/>
      <c r="H26" s="746"/>
      <c r="I26" s="746"/>
      <c r="J26" s="746"/>
      <c r="K26" s="746"/>
      <c r="L26" s="746"/>
      <c r="M26" s="746"/>
      <c r="N26" s="746"/>
      <c r="O26" s="746"/>
      <c r="P26" s="746"/>
      <c r="Q26" s="746"/>
      <c r="R26" s="746"/>
      <c r="S26" s="746"/>
      <c r="T26" s="746"/>
    </row>
    <row r="27" spans="3:22" x14ac:dyDescent="0.2">
      <c r="D27" s="66" t="s">
        <v>15</v>
      </c>
      <c r="E27" s="321" t="s">
        <v>38</v>
      </c>
      <c r="F27" s="321"/>
      <c r="G27" s="321"/>
      <c r="H27" s="321"/>
      <c r="I27" s="321"/>
      <c r="J27" s="321"/>
      <c r="K27" s="321"/>
      <c r="L27" s="321"/>
      <c r="M27" s="321"/>
      <c r="N27" s="321"/>
      <c r="O27" s="321"/>
      <c r="P27" s="321"/>
      <c r="Q27" s="321"/>
      <c r="R27" s="321"/>
      <c r="S27" s="321"/>
      <c r="T27" s="321"/>
    </row>
    <row r="28" spans="3:22" ht="12.75" customHeight="1" x14ac:dyDescent="0.2"/>
    <row r="31" spans="3:22" ht="12.75" customHeight="1" x14ac:dyDescent="0.2"/>
    <row r="34" spans="21:21" ht="12.75" customHeight="1" x14ac:dyDescent="0.2"/>
    <row r="36" spans="21:21" x14ac:dyDescent="0.2">
      <c r="U36" s="68" t="s">
        <v>204</v>
      </c>
    </row>
    <row r="37" spans="21:21" ht="24" customHeight="1" x14ac:dyDescent="0.2"/>
    <row r="38" spans="21:21" ht="37.5" customHeight="1" x14ac:dyDescent="0.2"/>
    <row r="39" spans="21:21" ht="13.5" customHeight="1" x14ac:dyDescent="0.2"/>
    <row r="40" spans="21:21" ht="13.5" customHeight="1" x14ac:dyDescent="0.2"/>
  </sheetData>
  <mergeCells count="16">
    <mergeCell ref="E26:T26"/>
    <mergeCell ref="T7:T10"/>
    <mergeCell ref="E14:E15"/>
    <mergeCell ref="D7:I11"/>
    <mergeCell ref="E25:T25"/>
    <mergeCell ref="E18:E19"/>
    <mergeCell ref="R7:R10"/>
    <mergeCell ref="O7:O10"/>
    <mergeCell ref="S7:S10"/>
    <mergeCell ref="Q7:Q10"/>
    <mergeCell ref="P7:P10"/>
    <mergeCell ref="L7:L10"/>
    <mergeCell ref="M7:M10"/>
    <mergeCell ref="N7:N10"/>
    <mergeCell ref="J7:J10"/>
    <mergeCell ref="K7:K10"/>
  </mergeCells>
  <phoneticPr fontId="0" type="noConversion"/>
  <conditionalFormatting sqref="D6">
    <cfRule type="cellIs" dxfId="71" priority="1" stopIfTrue="1" operator="equal">
      <formula>"   sem (do závorky) poznámku, proč vývojová řada nezačíná jako obvykle - nebo červenou buňku vymazat"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86"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List49">
    <pageSetUpPr autoPageBreaks="0"/>
  </sheetPr>
  <dimension ref="C1:Y63"/>
  <sheetViews>
    <sheetView showGridLines="0" showOutlineSymbol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68" hidden="1" customWidth="1"/>
    <col min="3" max="3" width="1.7109375" style="68" customWidth="1"/>
    <col min="4" max="4" width="1.140625" style="68" customWidth="1"/>
    <col min="5" max="6" width="1.7109375" style="68" customWidth="1"/>
    <col min="7" max="7" width="15.7109375" style="68" customWidth="1"/>
    <col min="8" max="8" width="3.28515625" style="68" customWidth="1"/>
    <col min="9" max="9" width="1.140625" style="68" customWidth="1"/>
    <col min="10" max="24" width="8.28515625" style="68" customWidth="1"/>
    <col min="25" max="43" width="1.7109375" style="68" customWidth="1"/>
    <col min="44" max="16384" width="9.140625" style="68"/>
  </cols>
  <sheetData>
    <row r="1" spans="3:25" hidden="1" x14ac:dyDescent="0.2"/>
    <row r="2" spans="3:25" hidden="1" x14ac:dyDescent="0.2"/>
    <row r="3" spans="3:25" ht="9" customHeight="1" x14ac:dyDescent="0.2">
      <c r="C3" s="67"/>
    </row>
    <row r="4" spans="3:25" s="69" customFormat="1" ht="15.75" x14ac:dyDescent="0.2">
      <c r="D4" s="15" t="s">
        <v>283</v>
      </c>
      <c r="E4" s="70"/>
      <c r="F4" s="70"/>
      <c r="G4" s="70"/>
      <c r="H4" s="15" t="s">
        <v>34</v>
      </c>
      <c r="I4" s="15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70"/>
    </row>
    <row r="5" spans="3:25" s="69" customFormat="1" ht="15.75" x14ac:dyDescent="0.2">
      <c r="D5" s="309" t="s">
        <v>544</v>
      </c>
      <c r="E5" s="70"/>
      <c r="F5" s="70"/>
      <c r="G5" s="70"/>
      <c r="H5" s="15"/>
      <c r="I5" s="15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</row>
    <row r="6" spans="3:25" s="72" customFormat="1" ht="15.75" customHeight="1" thickBot="1" x14ac:dyDescent="0.25">
      <c r="D6" s="16"/>
      <c r="E6" s="78"/>
      <c r="F6" s="78"/>
      <c r="G6" s="78"/>
      <c r="H6" s="78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  <c r="X6" s="76"/>
      <c r="Y6" s="14" t="s">
        <v>204</v>
      </c>
    </row>
    <row r="7" spans="3:25" ht="14.1" customHeight="1" x14ac:dyDescent="0.2">
      <c r="C7" s="23"/>
      <c r="D7" s="766" t="s">
        <v>246</v>
      </c>
      <c r="E7" s="767"/>
      <c r="F7" s="767"/>
      <c r="G7" s="767"/>
      <c r="H7" s="767"/>
      <c r="I7" s="767"/>
      <c r="J7" s="835" t="s">
        <v>247</v>
      </c>
      <c r="K7" s="836"/>
      <c r="L7" s="836"/>
      <c r="M7" s="836"/>
      <c r="N7" s="836"/>
      <c r="O7" s="835" t="s">
        <v>483</v>
      </c>
      <c r="P7" s="836"/>
      <c r="Q7" s="836"/>
      <c r="R7" s="836"/>
      <c r="S7" s="836"/>
      <c r="T7" s="850" t="s">
        <v>248</v>
      </c>
      <c r="U7" s="836"/>
      <c r="V7" s="836"/>
      <c r="W7" s="836"/>
      <c r="X7" s="836"/>
      <c r="Y7" s="73"/>
    </row>
    <row r="8" spans="3:25" ht="14.1" customHeight="1" x14ac:dyDescent="0.2">
      <c r="C8" s="23"/>
      <c r="D8" s="769"/>
      <c r="E8" s="770"/>
      <c r="F8" s="770"/>
      <c r="G8" s="770"/>
      <c r="H8" s="770"/>
      <c r="I8" s="770"/>
      <c r="J8" s="837"/>
      <c r="K8" s="837"/>
      <c r="L8" s="837"/>
      <c r="M8" s="837"/>
      <c r="N8" s="837"/>
      <c r="O8" s="837"/>
      <c r="P8" s="837"/>
      <c r="Q8" s="837"/>
      <c r="R8" s="837"/>
      <c r="S8" s="837"/>
      <c r="T8" s="851"/>
      <c r="U8" s="837"/>
      <c r="V8" s="837"/>
      <c r="W8" s="837"/>
      <c r="X8" s="837"/>
      <c r="Y8" s="73"/>
    </row>
    <row r="9" spans="3:25" ht="13.5" customHeight="1" x14ac:dyDescent="0.2">
      <c r="C9" s="23"/>
      <c r="D9" s="769"/>
      <c r="E9" s="770"/>
      <c r="F9" s="770"/>
      <c r="G9" s="770"/>
      <c r="H9" s="770"/>
      <c r="I9" s="770"/>
      <c r="J9" s="838" t="s">
        <v>57</v>
      </c>
      <c r="K9" s="844" t="s">
        <v>249</v>
      </c>
      <c r="L9" s="841" t="s">
        <v>250</v>
      </c>
      <c r="M9" s="832" t="s">
        <v>372</v>
      </c>
      <c r="N9" s="847" t="s">
        <v>371</v>
      </c>
      <c r="O9" s="838" t="s">
        <v>57</v>
      </c>
      <c r="P9" s="844" t="s">
        <v>249</v>
      </c>
      <c r="Q9" s="841" t="s">
        <v>250</v>
      </c>
      <c r="R9" s="832" t="s">
        <v>372</v>
      </c>
      <c r="S9" s="847" t="s">
        <v>371</v>
      </c>
      <c r="T9" s="838" t="s">
        <v>57</v>
      </c>
      <c r="U9" s="844" t="s">
        <v>249</v>
      </c>
      <c r="V9" s="841" t="s">
        <v>250</v>
      </c>
      <c r="W9" s="832" t="s">
        <v>372</v>
      </c>
      <c r="X9" s="847" t="s">
        <v>371</v>
      </c>
      <c r="Y9" s="73"/>
    </row>
    <row r="10" spans="3:25" ht="13.5" customHeight="1" x14ac:dyDescent="0.2">
      <c r="C10" s="23"/>
      <c r="D10" s="769"/>
      <c r="E10" s="770"/>
      <c r="F10" s="770"/>
      <c r="G10" s="770"/>
      <c r="H10" s="770"/>
      <c r="I10" s="770"/>
      <c r="J10" s="839"/>
      <c r="K10" s="845"/>
      <c r="L10" s="842"/>
      <c r="M10" s="833"/>
      <c r="N10" s="848"/>
      <c r="O10" s="839"/>
      <c r="P10" s="845"/>
      <c r="Q10" s="842"/>
      <c r="R10" s="833"/>
      <c r="S10" s="848"/>
      <c r="T10" s="839"/>
      <c r="U10" s="845"/>
      <c r="V10" s="842"/>
      <c r="W10" s="833"/>
      <c r="X10" s="848"/>
      <c r="Y10" s="73"/>
    </row>
    <row r="11" spans="3:25" ht="13.5" thickBot="1" x14ac:dyDescent="0.25">
      <c r="C11" s="23"/>
      <c r="D11" s="772"/>
      <c r="E11" s="773"/>
      <c r="F11" s="773"/>
      <c r="G11" s="773"/>
      <c r="H11" s="773"/>
      <c r="I11" s="773"/>
      <c r="J11" s="840"/>
      <c r="K11" s="846"/>
      <c r="L11" s="843"/>
      <c r="M11" s="834"/>
      <c r="N11" s="849"/>
      <c r="O11" s="840"/>
      <c r="P11" s="846"/>
      <c r="Q11" s="843"/>
      <c r="R11" s="834"/>
      <c r="S11" s="849"/>
      <c r="T11" s="840"/>
      <c r="U11" s="846"/>
      <c r="V11" s="843"/>
      <c r="W11" s="834"/>
      <c r="X11" s="849"/>
      <c r="Y11" s="73"/>
    </row>
    <row r="12" spans="3:25" ht="14.25" thickTop="1" thickBot="1" x14ac:dyDescent="0.25">
      <c r="C12" s="23"/>
      <c r="D12" s="42" t="s">
        <v>424</v>
      </c>
      <c r="E12" s="43"/>
      <c r="F12" s="43"/>
      <c r="G12" s="43"/>
      <c r="H12" s="43"/>
      <c r="I12" s="43"/>
      <c r="J12" s="287"/>
      <c r="K12" s="288"/>
      <c r="L12" s="288"/>
      <c r="M12" s="288"/>
      <c r="N12" s="283"/>
      <c r="O12" s="287"/>
      <c r="P12" s="288"/>
      <c r="Q12" s="288"/>
      <c r="R12" s="288"/>
      <c r="S12" s="283"/>
      <c r="T12" s="292"/>
      <c r="U12" s="288"/>
      <c r="V12" s="288"/>
      <c r="W12" s="288"/>
      <c r="X12" s="283"/>
      <c r="Y12" s="73"/>
    </row>
    <row r="13" spans="3:25" x14ac:dyDescent="0.2">
      <c r="C13" s="23"/>
      <c r="D13" s="86"/>
      <c r="E13" s="87" t="s">
        <v>412</v>
      </c>
      <c r="F13" s="87"/>
      <c r="G13" s="87"/>
      <c r="H13" s="88"/>
      <c r="I13" s="87"/>
      <c r="J13" s="285">
        <v>16335</v>
      </c>
      <c r="K13" s="279">
        <v>13090</v>
      </c>
      <c r="L13" s="279">
        <v>1</v>
      </c>
      <c r="M13" s="279">
        <v>3222</v>
      </c>
      <c r="N13" s="280">
        <v>24</v>
      </c>
      <c r="O13" s="285">
        <v>23347</v>
      </c>
      <c r="P13" s="279">
        <v>16026</v>
      </c>
      <c r="Q13" s="279">
        <v>0</v>
      </c>
      <c r="R13" s="279">
        <v>7265</v>
      </c>
      <c r="S13" s="280">
        <v>66</v>
      </c>
      <c r="T13" s="289">
        <v>39659</v>
      </c>
      <c r="U13" s="279">
        <v>29111</v>
      </c>
      <c r="V13" s="279">
        <v>1</v>
      </c>
      <c r="W13" s="279">
        <v>10479</v>
      </c>
      <c r="X13" s="280">
        <v>90</v>
      </c>
      <c r="Y13" s="73"/>
    </row>
    <row r="14" spans="3:25" x14ac:dyDescent="0.2">
      <c r="C14" s="23"/>
      <c r="D14" s="164"/>
      <c r="E14" s="48" t="s">
        <v>413</v>
      </c>
      <c r="F14" s="48"/>
      <c r="G14" s="48"/>
      <c r="H14" s="49"/>
      <c r="I14" s="48"/>
      <c r="J14" s="286">
        <v>4529</v>
      </c>
      <c r="K14" s="281">
        <v>3808</v>
      </c>
      <c r="L14" s="281">
        <v>0</v>
      </c>
      <c r="M14" s="281">
        <v>717</v>
      </c>
      <c r="N14" s="282">
        <v>4</v>
      </c>
      <c r="O14" s="286">
        <v>4011</v>
      </c>
      <c r="P14" s="281">
        <v>2576</v>
      </c>
      <c r="Q14" s="281">
        <v>0</v>
      </c>
      <c r="R14" s="281">
        <v>1429</v>
      </c>
      <c r="S14" s="282">
        <v>8</v>
      </c>
      <c r="T14" s="290">
        <v>8534</v>
      </c>
      <c r="U14" s="281">
        <v>6381</v>
      </c>
      <c r="V14" s="281">
        <v>0</v>
      </c>
      <c r="W14" s="281">
        <v>2144</v>
      </c>
      <c r="X14" s="282">
        <v>12</v>
      </c>
      <c r="Y14" s="73"/>
    </row>
    <row r="15" spans="3:25" ht="13.5" thickBot="1" x14ac:dyDescent="0.25">
      <c r="C15" s="23"/>
      <c r="D15" s="274"/>
      <c r="E15" s="275" t="s">
        <v>16</v>
      </c>
      <c r="F15" s="275"/>
      <c r="G15" s="275"/>
      <c r="H15" s="276"/>
      <c r="I15" s="275"/>
      <c r="J15" s="284">
        <v>20864</v>
      </c>
      <c r="K15" s="277">
        <v>16898</v>
      </c>
      <c r="L15" s="277">
        <v>1</v>
      </c>
      <c r="M15" s="277">
        <v>3939</v>
      </c>
      <c r="N15" s="278">
        <v>28</v>
      </c>
      <c r="O15" s="284">
        <v>27356</v>
      </c>
      <c r="P15" s="277">
        <v>18602</v>
      </c>
      <c r="Q15" s="277">
        <v>0</v>
      </c>
      <c r="R15" s="277">
        <v>8692</v>
      </c>
      <c r="S15" s="278">
        <v>74</v>
      </c>
      <c r="T15" s="291">
        <v>48190</v>
      </c>
      <c r="U15" s="277">
        <v>35492</v>
      </c>
      <c r="V15" s="277">
        <v>1</v>
      </c>
      <c r="W15" s="277">
        <v>12621</v>
      </c>
      <c r="X15" s="278">
        <v>102</v>
      </c>
      <c r="Y15" s="73"/>
    </row>
    <row r="16" spans="3:25" ht="13.5" thickBot="1" x14ac:dyDescent="0.25">
      <c r="C16" s="23"/>
      <c r="D16" s="42" t="s">
        <v>427</v>
      </c>
      <c r="E16" s="43"/>
      <c r="F16" s="43"/>
      <c r="G16" s="43"/>
      <c r="H16" s="43"/>
      <c r="I16" s="43"/>
      <c r="J16" s="287"/>
      <c r="K16" s="288"/>
      <c r="L16" s="288"/>
      <c r="M16" s="288"/>
      <c r="N16" s="283"/>
      <c r="O16" s="287"/>
      <c r="P16" s="288"/>
      <c r="Q16" s="288"/>
      <c r="R16" s="288"/>
      <c r="S16" s="283"/>
      <c r="T16" s="292"/>
      <c r="U16" s="288"/>
      <c r="V16" s="288"/>
      <c r="W16" s="288"/>
      <c r="X16" s="283"/>
      <c r="Y16" s="73"/>
    </row>
    <row r="17" spans="3:25" x14ac:dyDescent="0.2">
      <c r="C17" s="23"/>
      <c r="D17" s="86"/>
      <c r="E17" s="87" t="s">
        <v>412</v>
      </c>
      <c r="F17" s="87"/>
      <c r="G17" s="87"/>
      <c r="H17" s="88"/>
      <c r="I17" s="87"/>
      <c r="J17" s="285">
        <v>15255</v>
      </c>
      <c r="K17" s="279">
        <v>12086</v>
      </c>
      <c r="L17" s="279">
        <v>0</v>
      </c>
      <c r="M17" s="279">
        <v>3151</v>
      </c>
      <c r="N17" s="280">
        <v>26</v>
      </c>
      <c r="O17" s="285">
        <v>20362</v>
      </c>
      <c r="P17" s="279">
        <v>13496</v>
      </c>
      <c r="Q17" s="279">
        <v>0</v>
      </c>
      <c r="R17" s="279">
        <v>6806</v>
      </c>
      <c r="S17" s="280">
        <v>68</v>
      </c>
      <c r="T17" s="289">
        <v>35590</v>
      </c>
      <c r="U17" s="279">
        <v>25571</v>
      </c>
      <c r="V17" s="279">
        <v>0</v>
      </c>
      <c r="W17" s="279">
        <v>9945</v>
      </c>
      <c r="X17" s="280">
        <v>94</v>
      </c>
      <c r="Y17" s="73"/>
    </row>
    <row r="18" spans="3:25" x14ac:dyDescent="0.2">
      <c r="C18" s="23"/>
      <c r="D18" s="164"/>
      <c r="E18" s="48" t="s">
        <v>413</v>
      </c>
      <c r="F18" s="48"/>
      <c r="G18" s="48"/>
      <c r="H18" s="49"/>
      <c r="I18" s="48"/>
      <c r="J18" s="286">
        <v>4826</v>
      </c>
      <c r="K18" s="281">
        <v>3958</v>
      </c>
      <c r="L18" s="281">
        <v>0</v>
      </c>
      <c r="M18" s="281">
        <v>867</v>
      </c>
      <c r="N18" s="282">
        <v>5</v>
      </c>
      <c r="O18" s="286">
        <v>2963</v>
      </c>
      <c r="P18" s="281">
        <v>1750</v>
      </c>
      <c r="Q18" s="281">
        <v>0</v>
      </c>
      <c r="R18" s="281">
        <v>1206</v>
      </c>
      <c r="S18" s="282">
        <v>7</v>
      </c>
      <c r="T18" s="290">
        <v>7774</v>
      </c>
      <c r="U18" s="281">
        <v>5703</v>
      </c>
      <c r="V18" s="281">
        <v>0</v>
      </c>
      <c r="W18" s="281">
        <v>2068</v>
      </c>
      <c r="X18" s="282">
        <v>12</v>
      </c>
      <c r="Y18" s="73"/>
    </row>
    <row r="19" spans="3:25" ht="13.5" thickBot="1" x14ac:dyDescent="0.25">
      <c r="C19" s="23"/>
      <c r="D19" s="274"/>
      <c r="E19" s="275" t="s">
        <v>16</v>
      </c>
      <c r="F19" s="275"/>
      <c r="G19" s="275"/>
      <c r="H19" s="276"/>
      <c r="I19" s="275"/>
      <c r="J19" s="284">
        <v>20081</v>
      </c>
      <c r="K19" s="277">
        <v>16044</v>
      </c>
      <c r="L19" s="277">
        <v>0</v>
      </c>
      <c r="M19" s="277">
        <v>4018</v>
      </c>
      <c r="N19" s="278">
        <v>31</v>
      </c>
      <c r="O19" s="284">
        <v>23325</v>
      </c>
      <c r="P19" s="277">
        <v>15246</v>
      </c>
      <c r="Q19" s="277">
        <v>0</v>
      </c>
      <c r="R19" s="277">
        <v>8012</v>
      </c>
      <c r="S19" s="278">
        <v>75</v>
      </c>
      <c r="T19" s="291">
        <v>43364</v>
      </c>
      <c r="U19" s="277">
        <v>31274</v>
      </c>
      <c r="V19" s="277">
        <v>0</v>
      </c>
      <c r="W19" s="277">
        <v>12013</v>
      </c>
      <c r="X19" s="278">
        <v>106</v>
      </c>
      <c r="Y19" s="73"/>
    </row>
    <row r="20" spans="3:25" ht="13.5" thickBot="1" x14ac:dyDescent="0.25">
      <c r="C20" s="23"/>
      <c r="D20" s="42" t="s">
        <v>439</v>
      </c>
      <c r="E20" s="43"/>
      <c r="F20" s="43"/>
      <c r="G20" s="43"/>
      <c r="H20" s="43"/>
      <c r="I20" s="43"/>
      <c r="J20" s="287"/>
      <c r="K20" s="288"/>
      <c r="L20" s="288"/>
      <c r="M20" s="288"/>
      <c r="N20" s="283"/>
      <c r="O20" s="287"/>
      <c r="P20" s="288"/>
      <c r="Q20" s="288"/>
      <c r="R20" s="288"/>
      <c r="S20" s="283"/>
      <c r="T20" s="292"/>
      <c r="U20" s="288"/>
      <c r="V20" s="288"/>
      <c r="W20" s="288"/>
      <c r="X20" s="283"/>
      <c r="Y20" s="73"/>
    </row>
    <row r="21" spans="3:25" x14ac:dyDescent="0.2">
      <c r="C21" s="23"/>
      <c r="D21" s="86"/>
      <c r="E21" s="87" t="s">
        <v>412</v>
      </c>
      <c r="F21" s="87"/>
      <c r="G21" s="87"/>
      <c r="H21" s="88"/>
      <c r="I21" s="87"/>
      <c r="J21" s="285">
        <v>13766</v>
      </c>
      <c r="K21" s="279">
        <v>10817</v>
      </c>
      <c r="L21" s="279">
        <v>0</v>
      </c>
      <c r="M21" s="279">
        <v>2927</v>
      </c>
      <c r="N21" s="280">
        <v>29</v>
      </c>
      <c r="O21" s="285">
        <v>18469</v>
      </c>
      <c r="P21" s="279">
        <v>11778</v>
      </c>
      <c r="Q21" s="279">
        <v>0</v>
      </c>
      <c r="R21" s="279">
        <v>6637</v>
      </c>
      <c r="S21" s="280">
        <v>59</v>
      </c>
      <c r="T21" s="289">
        <v>32209</v>
      </c>
      <c r="U21" s="279">
        <v>22584</v>
      </c>
      <c r="V21" s="279">
        <v>0</v>
      </c>
      <c r="W21" s="279">
        <v>9554</v>
      </c>
      <c r="X21" s="280">
        <v>88</v>
      </c>
      <c r="Y21" s="73"/>
    </row>
    <row r="22" spans="3:25" x14ac:dyDescent="0.2">
      <c r="C22" s="23"/>
      <c r="D22" s="164"/>
      <c r="E22" s="48" t="s">
        <v>413</v>
      </c>
      <c r="F22" s="48"/>
      <c r="G22" s="48"/>
      <c r="H22" s="49"/>
      <c r="I22" s="48"/>
      <c r="J22" s="286">
        <v>4809</v>
      </c>
      <c r="K22" s="281">
        <v>3919</v>
      </c>
      <c r="L22" s="281">
        <v>0</v>
      </c>
      <c r="M22" s="281">
        <v>885</v>
      </c>
      <c r="N22" s="282">
        <v>5</v>
      </c>
      <c r="O22" s="286">
        <v>2103</v>
      </c>
      <c r="P22" s="281">
        <v>1266</v>
      </c>
      <c r="Q22" s="281">
        <v>0</v>
      </c>
      <c r="R22" s="281">
        <v>834</v>
      </c>
      <c r="S22" s="282">
        <v>6</v>
      </c>
      <c r="T22" s="290">
        <v>6903</v>
      </c>
      <c r="U22" s="281">
        <v>5179</v>
      </c>
      <c r="V22" s="281">
        <v>0</v>
      </c>
      <c r="W22" s="281">
        <v>1717</v>
      </c>
      <c r="X22" s="282">
        <v>11</v>
      </c>
      <c r="Y22" s="73"/>
    </row>
    <row r="23" spans="3:25" ht="13.5" thickBot="1" x14ac:dyDescent="0.25">
      <c r="C23" s="23"/>
      <c r="D23" s="274"/>
      <c r="E23" s="275" t="s">
        <v>16</v>
      </c>
      <c r="F23" s="275"/>
      <c r="G23" s="275"/>
      <c r="H23" s="276"/>
      <c r="I23" s="275"/>
      <c r="J23" s="284">
        <v>18575</v>
      </c>
      <c r="K23" s="277">
        <v>14736</v>
      </c>
      <c r="L23" s="277">
        <v>0</v>
      </c>
      <c r="M23" s="277">
        <v>3812</v>
      </c>
      <c r="N23" s="278">
        <v>34</v>
      </c>
      <c r="O23" s="284">
        <v>20571</v>
      </c>
      <c r="P23" s="277">
        <v>13043</v>
      </c>
      <c r="Q23" s="277">
        <v>0</v>
      </c>
      <c r="R23" s="277">
        <v>7471</v>
      </c>
      <c r="S23" s="278">
        <v>65</v>
      </c>
      <c r="T23" s="291">
        <v>39111</v>
      </c>
      <c r="U23" s="277">
        <v>27762</v>
      </c>
      <c r="V23" s="277">
        <v>0</v>
      </c>
      <c r="W23" s="277">
        <v>11271</v>
      </c>
      <c r="X23" s="278">
        <v>99</v>
      </c>
      <c r="Y23" s="73"/>
    </row>
    <row r="24" spans="3:25" ht="13.5" thickBot="1" x14ac:dyDescent="0.25">
      <c r="C24" s="23"/>
      <c r="D24" s="42" t="s">
        <v>443</v>
      </c>
      <c r="E24" s="43"/>
      <c r="F24" s="43"/>
      <c r="G24" s="43"/>
      <c r="H24" s="43"/>
      <c r="I24" s="43"/>
      <c r="J24" s="287"/>
      <c r="K24" s="288"/>
      <c r="L24" s="288"/>
      <c r="M24" s="288"/>
      <c r="N24" s="283"/>
      <c r="O24" s="287"/>
      <c r="P24" s="288"/>
      <c r="Q24" s="288"/>
      <c r="R24" s="288"/>
      <c r="S24" s="283"/>
      <c r="T24" s="292"/>
      <c r="U24" s="288"/>
      <c r="V24" s="288"/>
      <c r="W24" s="288"/>
      <c r="X24" s="283"/>
      <c r="Y24" s="73"/>
    </row>
    <row r="25" spans="3:25" x14ac:dyDescent="0.2">
      <c r="C25" s="23"/>
      <c r="D25" s="86"/>
      <c r="E25" s="87" t="s">
        <v>412</v>
      </c>
      <c r="F25" s="87"/>
      <c r="G25" s="87"/>
      <c r="H25" s="88"/>
      <c r="I25" s="87"/>
      <c r="J25" s="285">
        <v>12416</v>
      </c>
      <c r="K25" s="279">
        <v>9804</v>
      </c>
      <c r="L25" s="279">
        <v>0</v>
      </c>
      <c r="M25" s="279">
        <v>2589</v>
      </c>
      <c r="N25" s="280">
        <v>29</v>
      </c>
      <c r="O25" s="285">
        <v>15766</v>
      </c>
      <c r="P25" s="279">
        <v>10662</v>
      </c>
      <c r="Q25" s="279">
        <v>0</v>
      </c>
      <c r="R25" s="279">
        <v>5055</v>
      </c>
      <c r="S25" s="280">
        <v>52</v>
      </c>
      <c r="T25" s="289">
        <v>28139</v>
      </c>
      <c r="U25" s="279">
        <v>20453</v>
      </c>
      <c r="V25" s="279">
        <v>0</v>
      </c>
      <c r="W25" s="279">
        <v>7620</v>
      </c>
      <c r="X25" s="280">
        <v>81</v>
      </c>
      <c r="Y25" s="73"/>
    </row>
    <row r="26" spans="3:25" x14ac:dyDescent="0.2">
      <c r="C26" s="23"/>
      <c r="D26" s="164"/>
      <c r="E26" s="48" t="s">
        <v>413</v>
      </c>
      <c r="F26" s="48"/>
      <c r="G26" s="48"/>
      <c r="H26" s="49"/>
      <c r="I26" s="48"/>
      <c r="J26" s="286">
        <v>4807</v>
      </c>
      <c r="K26" s="281">
        <v>3902</v>
      </c>
      <c r="L26" s="281">
        <v>0</v>
      </c>
      <c r="M26" s="281">
        <v>904</v>
      </c>
      <c r="N26" s="282">
        <v>4</v>
      </c>
      <c r="O26" s="286">
        <v>1516</v>
      </c>
      <c r="P26" s="281">
        <v>977</v>
      </c>
      <c r="Q26" s="281">
        <v>0</v>
      </c>
      <c r="R26" s="281">
        <v>537</v>
      </c>
      <c r="S26" s="282">
        <v>2</v>
      </c>
      <c r="T26" s="290">
        <v>6314</v>
      </c>
      <c r="U26" s="281">
        <v>4874</v>
      </c>
      <c r="V26" s="281">
        <v>0</v>
      </c>
      <c r="W26" s="281">
        <v>1438</v>
      </c>
      <c r="X26" s="282">
        <v>6</v>
      </c>
      <c r="Y26" s="73"/>
    </row>
    <row r="27" spans="3:25" ht="13.5" thickBot="1" x14ac:dyDescent="0.25">
      <c r="C27" s="23"/>
      <c r="D27" s="274"/>
      <c r="E27" s="275" t="s">
        <v>16</v>
      </c>
      <c r="F27" s="275"/>
      <c r="G27" s="275"/>
      <c r="H27" s="276"/>
      <c r="I27" s="275"/>
      <c r="J27" s="284">
        <v>17221</v>
      </c>
      <c r="K27" s="277">
        <v>13705</v>
      </c>
      <c r="L27" s="277">
        <v>0</v>
      </c>
      <c r="M27" s="277">
        <v>3493</v>
      </c>
      <c r="N27" s="278">
        <v>33</v>
      </c>
      <c r="O27" s="284">
        <v>17282</v>
      </c>
      <c r="P27" s="277">
        <v>11639</v>
      </c>
      <c r="Q27" s="277">
        <v>0</v>
      </c>
      <c r="R27" s="277">
        <v>5592</v>
      </c>
      <c r="S27" s="278">
        <v>54</v>
      </c>
      <c r="T27" s="291">
        <v>34451</v>
      </c>
      <c r="U27" s="277">
        <v>25326</v>
      </c>
      <c r="V27" s="277">
        <v>0</v>
      </c>
      <c r="W27" s="277">
        <v>9058</v>
      </c>
      <c r="X27" s="278">
        <v>87</v>
      </c>
      <c r="Y27" s="73"/>
    </row>
    <row r="28" spans="3:25" ht="13.5" thickBot="1" x14ac:dyDescent="0.25">
      <c r="C28" s="23"/>
      <c r="D28" s="42" t="s">
        <v>445</v>
      </c>
      <c r="E28" s="43"/>
      <c r="F28" s="43"/>
      <c r="G28" s="43"/>
      <c r="H28" s="43"/>
      <c r="I28" s="43"/>
      <c r="J28" s="287"/>
      <c r="K28" s="288"/>
      <c r="L28" s="288"/>
      <c r="M28" s="288"/>
      <c r="N28" s="283"/>
      <c r="O28" s="287"/>
      <c r="P28" s="288"/>
      <c r="Q28" s="288"/>
      <c r="R28" s="288"/>
      <c r="S28" s="283"/>
      <c r="T28" s="292"/>
      <c r="U28" s="288"/>
      <c r="V28" s="288"/>
      <c r="W28" s="288"/>
      <c r="X28" s="283"/>
      <c r="Y28" s="73"/>
    </row>
    <row r="29" spans="3:25" x14ac:dyDescent="0.2">
      <c r="C29" s="23"/>
      <c r="D29" s="86"/>
      <c r="E29" s="87" t="s">
        <v>412</v>
      </c>
      <c r="F29" s="87"/>
      <c r="G29" s="87"/>
      <c r="H29" s="88"/>
      <c r="I29" s="87"/>
      <c r="J29" s="285">
        <v>10929</v>
      </c>
      <c r="K29" s="279">
        <v>8653</v>
      </c>
      <c r="L29" s="279">
        <v>0</v>
      </c>
      <c r="M29" s="279">
        <v>2247</v>
      </c>
      <c r="N29" s="280">
        <v>31</v>
      </c>
      <c r="O29" s="285">
        <v>14567</v>
      </c>
      <c r="P29" s="279">
        <v>9856</v>
      </c>
      <c r="Q29" s="279">
        <v>0</v>
      </c>
      <c r="R29" s="279">
        <v>4675</v>
      </c>
      <c r="S29" s="280">
        <v>45</v>
      </c>
      <c r="T29" s="289">
        <v>25455</v>
      </c>
      <c r="U29" s="279">
        <v>18494</v>
      </c>
      <c r="V29" s="279">
        <v>0</v>
      </c>
      <c r="W29" s="279">
        <v>6899</v>
      </c>
      <c r="X29" s="280">
        <v>76</v>
      </c>
      <c r="Y29" s="73"/>
    </row>
    <row r="30" spans="3:25" x14ac:dyDescent="0.2">
      <c r="C30" s="23"/>
      <c r="D30" s="164"/>
      <c r="E30" s="48" t="s">
        <v>413</v>
      </c>
      <c r="F30" s="48"/>
      <c r="G30" s="48"/>
      <c r="H30" s="49"/>
      <c r="I30" s="48"/>
      <c r="J30" s="286">
        <v>4492</v>
      </c>
      <c r="K30" s="281">
        <v>3602</v>
      </c>
      <c r="L30" s="281">
        <v>0</v>
      </c>
      <c r="M30" s="281">
        <v>890</v>
      </c>
      <c r="N30" s="282">
        <v>5</v>
      </c>
      <c r="O30" s="286">
        <v>1403</v>
      </c>
      <c r="P30" s="281">
        <v>894</v>
      </c>
      <c r="Q30" s="281">
        <v>0</v>
      </c>
      <c r="R30" s="281">
        <v>504</v>
      </c>
      <c r="S30" s="282">
        <v>6</v>
      </c>
      <c r="T30" s="290">
        <v>5882</v>
      </c>
      <c r="U30" s="281">
        <v>4491</v>
      </c>
      <c r="V30" s="281">
        <v>0</v>
      </c>
      <c r="W30" s="281">
        <v>1388</v>
      </c>
      <c r="X30" s="282">
        <v>11</v>
      </c>
      <c r="Y30" s="73"/>
    </row>
    <row r="31" spans="3:25" ht="13.5" thickBot="1" x14ac:dyDescent="0.25">
      <c r="C31" s="23"/>
      <c r="D31" s="274"/>
      <c r="E31" s="275" t="s">
        <v>16</v>
      </c>
      <c r="F31" s="275"/>
      <c r="G31" s="275"/>
      <c r="H31" s="276"/>
      <c r="I31" s="275"/>
      <c r="J31" s="284">
        <v>15421</v>
      </c>
      <c r="K31" s="277">
        <v>12255</v>
      </c>
      <c r="L31" s="277">
        <v>0</v>
      </c>
      <c r="M31" s="277">
        <v>3137</v>
      </c>
      <c r="N31" s="278">
        <v>36</v>
      </c>
      <c r="O31" s="284">
        <v>15969</v>
      </c>
      <c r="P31" s="277">
        <v>10749</v>
      </c>
      <c r="Q31" s="277">
        <v>0</v>
      </c>
      <c r="R31" s="277">
        <v>5179</v>
      </c>
      <c r="S31" s="278">
        <v>51</v>
      </c>
      <c r="T31" s="291">
        <v>31336</v>
      </c>
      <c r="U31" s="277">
        <v>22984</v>
      </c>
      <c r="V31" s="277">
        <v>0</v>
      </c>
      <c r="W31" s="277">
        <v>8287</v>
      </c>
      <c r="X31" s="278">
        <v>87</v>
      </c>
      <c r="Y31" s="73"/>
    </row>
    <row r="32" spans="3:25" ht="13.5" thickBot="1" x14ac:dyDescent="0.25">
      <c r="C32" s="23"/>
      <c r="D32" s="42" t="s">
        <v>449</v>
      </c>
      <c r="E32" s="43"/>
      <c r="F32" s="43"/>
      <c r="G32" s="43"/>
      <c r="H32" s="43"/>
      <c r="I32" s="43"/>
      <c r="J32" s="287"/>
      <c r="K32" s="288"/>
      <c r="L32" s="288"/>
      <c r="M32" s="288"/>
      <c r="N32" s="283"/>
      <c r="O32" s="287"/>
      <c r="P32" s="288"/>
      <c r="Q32" s="288"/>
      <c r="R32" s="288"/>
      <c r="S32" s="283"/>
      <c r="T32" s="292"/>
      <c r="U32" s="288"/>
      <c r="V32" s="288"/>
      <c r="W32" s="288"/>
      <c r="X32" s="283"/>
      <c r="Y32" s="73"/>
    </row>
    <row r="33" spans="3:25" x14ac:dyDescent="0.2">
      <c r="C33" s="23"/>
      <c r="D33" s="86"/>
      <c r="E33" s="87" t="s">
        <v>412</v>
      </c>
      <c r="F33" s="87"/>
      <c r="G33" s="87"/>
      <c r="H33" s="88"/>
      <c r="I33" s="87"/>
      <c r="J33" s="285">
        <v>10309</v>
      </c>
      <c r="K33" s="279">
        <v>8346</v>
      </c>
      <c r="L33" s="279">
        <v>0</v>
      </c>
      <c r="M33" s="279">
        <v>1937</v>
      </c>
      <c r="N33" s="280">
        <v>30</v>
      </c>
      <c r="O33" s="285">
        <v>13626</v>
      </c>
      <c r="P33" s="279">
        <v>9166</v>
      </c>
      <c r="Q33" s="279">
        <v>0</v>
      </c>
      <c r="R33" s="279">
        <v>4422</v>
      </c>
      <c r="S33" s="280">
        <v>42</v>
      </c>
      <c r="T33" s="289">
        <v>23912</v>
      </c>
      <c r="U33" s="279">
        <v>17506</v>
      </c>
      <c r="V33" s="279">
        <v>0</v>
      </c>
      <c r="W33" s="279">
        <v>6347</v>
      </c>
      <c r="X33" s="280">
        <v>72</v>
      </c>
      <c r="Y33" s="73"/>
    </row>
    <row r="34" spans="3:25" x14ac:dyDescent="0.2">
      <c r="C34" s="23"/>
      <c r="D34" s="164"/>
      <c r="E34" s="48" t="s">
        <v>413</v>
      </c>
      <c r="F34" s="48"/>
      <c r="G34" s="48"/>
      <c r="H34" s="49"/>
      <c r="I34" s="48"/>
      <c r="J34" s="286">
        <v>4456</v>
      </c>
      <c r="K34" s="281">
        <v>3541</v>
      </c>
      <c r="L34" s="281">
        <v>0</v>
      </c>
      <c r="M34" s="281">
        <v>912</v>
      </c>
      <c r="N34" s="282">
        <v>5</v>
      </c>
      <c r="O34" s="286">
        <v>1307</v>
      </c>
      <c r="P34" s="281">
        <v>832</v>
      </c>
      <c r="Q34" s="281">
        <v>0</v>
      </c>
      <c r="R34" s="281">
        <v>471</v>
      </c>
      <c r="S34" s="282">
        <v>4</v>
      </c>
      <c r="T34" s="290">
        <v>5751</v>
      </c>
      <c r="U34" s="281">
        <v>4370</v>
      </c>
      <c r="V34" s="281">
        <v>0</v>
      </c>
      <c r="W34" s="281">
        <v>1375</v>
      </c>
      <c r="X34" s="282">
        <v>9</v>
      </c>
      <c r="Y34" s="73"/>
    </row>
    <row r="35" spans="3:25" ht="13.5" thickBot="1" x14ac:dyDescent="0.25">
      <c r="C35" s="23"/>
      <c r="D35" s="274"/>
      <c r="E35" s="275" t="s">
        <v>16</v>
      </c>
      <c r="F35" s="275"/>
      <c r="G35" s="275"/>
      <c r="H35" s="276"/>
      <c r="I35" s="275"/>
      <c r="J35" s="284">
        <v>14765</v>
      </c>
      <c r="K35" s="277">
        <v>11887</v>
      </c>
      <c r="L35" s="277">
        <v>0</v>
      </c>
      <c r="M35" s="277">
        <v>2849</v>
      </c>
      <c r="N35" s="278">
        <v>35</v>
      </c>
      <c r="O35" s="284">
        <v>14931</v>
      </c>
      <c r="P35" s="277">
        <v>9996</v>
      </c>
      <c r="Q35" s="277">
        <v>0</v>
      </c>
      <c r="R35" s="277">
        <v>4893</v>
      </c>
      <c r="S35" s="278">
        <v>46</v>
      </c>
      <c r="T35" s="291">
        <v>29661</v>
      </c>
      <c r="U35" s="277">
        <v>21874</v>
      </c>
      <c r="V35" s="277">
        <v>0</v>
      </c>
      <c r="W35" s="277">
        <v>7722</v>
      </c>
      <c r="X35" s="278">
        <v>81</v>
      </c>
      <c r="Y35" s="73"/>
    </row>
    <row r="36" spans="3:25" ht="13.5" thickBot="1" x14ac:dyDescent="0.25">
      <c r="C36" s="23"/>
      <c r="D36" s="42" t="s">
        <v>476</v>
      </c>
      <c r="E36" s="43"/>
      <c r="F36" s="43"/>
      <c r="G36" s="43"/>
      <c r="H36" s="43"/>
      <c r="I36" s="43"/>
      <c r="J36" s="287"/>
      <c r="K36" s="288"/>
      <c r="L36" s="288"/>
      <c r="M36" s="288"/>
      <c r="N36" s="283"/>
      <c r="O36" s="287"/>
      <c r="P36" s="288"/>
      <c r="Q36" s="288"/>
      <c r="R36" s="288"/>
      <c r="S36" s="283"/>
      <c r="T36" s="292"/>
      <c r="U36" s="288"/>
      <c r="V36" s="288"/>
      <c r="W36" s="288"/>
      <c r="X36" s="283"/>
      <c r="Y36" s="73"/>
    </row>
    <row r="37" spans="3:25" x14ac:dyDescent="0.2">
      <c r="C37" s="23"/>
      <c r="D37" s="86"/>
      <c r="E37" s="87" t="s">
        <v>412</v>
      </c>
      <c r="F37" s="87"/>
      <c r="G37" s="87"/>
      <c r="H37" s="88"/>
      <c r="I37" s="87"/>
      <c r="J37" s="285">
        <v>9818</v>
      </c>
      <c r="K37" s="279">
        <v>8150</v>
      </c>
      <c r="L37" s="279">
        <v>0</v>
      </c>
      <c r="M37" s="279">
        <v>1641</v>
      </c>
      <c r="N37" s="280">
        <v>29</v>
      </c>
      <c r="O37" s="285">
        <v>13095</v>
      </c>
      <c r="P37" s="279">
        <v>8775</v>
      </c>
      <c r="Q37" s="279">
        <v>0</v>
      </c>
      <c r="R37" s="279">
        <v>4292</v>
      </c>
      <c r="S37" s="280">
        <v>34</v>
      </c>
      <c r="T37" s="289">
        <v>22892</v>
      </c>
      <c r="U37" s="279">
        <v>16916</v>
      </c>
      <c r="V37" s="279">
        <v>0</v>
      </c>
      <c r="W37" s="279">
        <v>5926</v>
      </c>
      <c r="X37" s="280">
        <v>63</v>
      </c>
      <c r="Y37" s="73"/>
    </row>
    <row r="38" spans="3:25" x14ac:dyDescent="0.2">
      <c r="C38" s="23"/>
      <c r="D38" s="164"/>
      <c r="E38" s="48" t="s">
        <v>413</v>
      </c>
      <c r="F38" s="48"/>
      <c r="G38" s="48"/>
      <c r="H38" s="49"/>
      <c r="I38" s="48"/>
      <c r="J38" s="286">
        <v>4329</v>
      </c>
      <c r="K38" s="281">
        <v>3475</v>
      </c>
      <c r="L38" s="281">
        <v>0</v>
      </c>
      <c r="M38" s="281">
        <v>851</v>
      </c>
      <c r="N38" s="282">
        <v>5</v>
      </c>
      <c r="O38" s="286">
        <v>1276</v>
      </c>
      <c r="P38" s="281">
        <v>840</v>
      </c>
      <c r="Q38" s="281">
        <v>0</v>
      </c>
      <c r="R38" s="281">
        <v>435</v>
      </c>
      <c r="S38" s="282">
        <v>1</v>
      </c>
      <c r="T38" s="290">
        <v>5603</v>
      </c>
      <c r="U38" s="281">
        <v>4314</v>
      </c>
      <c r="V38" s="281">
        <v>0</v>
      </c>
      <c r="W38" s="281">
        <v>1285</v>
      </c>
      <c r="X38" s="282">
        <v>6</v>
      </c>
      <c r="Y38" s="73"/>
    </row>
    <row r="39" spans="3:25" ht="13.5" thickBot="1" x14ac:dyDescent="0.25">
      <c r="C39" s="23"/>
      <c r="D39" s="274"/>
      <c r="E39" s="275" t="s">
        <v>16</v>
      </c>
      <c r="F39" s="275"/>
      <c r="G39" s="275"/>
      <c r="H39" s="276"/>
      <c r="I39" s="275"/>
      <c r="J39" s="284">
        <v>14147</v>
      </c>
      <c r="K39" s="277">
        <v>11625</v>
      </c>
      <c r="L39" s="277">
        <v>0</v>
      </c>
      <c r="M39" s="277">
        <v>2492</v>
      </c>
      <c r="N39" s="278">
        <v>34</v>
      </c>
      <c r="O39" s="284">
        <v>14370</v>
      </c>
      <c r="P39" s="277">
        <v>9614</v>
      </c>
      <c r="Q39" s="277">
        <v>0</v>
      </c>
      <c r="R39" s="277">
        <v>4727</v>
      </c>
      <c r="S39" s="278">
        <v>35</v>
      </c>
      <c r="T39" s="291">
        <v>28494</v>
      </c>
      <c r="U39" s="277">
        <v>21229</v>
      </c>
      <c r="V39" s="277">
        <v>0</v>
      </c>
      <c r="W39" s="277">
        <v>7211</v>
      </c>
      <c r="X39" s="278">
        <v>69</v>
      </c>
      <c r="Y39" s="73"/>
    </row>
    <row r="40" spans="3:25" ht="13.5" thickBot="1" x14ac:dyDescent="0.25">
      <c r="C40" s="23"/>
      <c r="D40" s="42" t="s">
        <v>482</v>
      </c>
      <c r="E40" s="43"/>
      <c r="F40" s="43"/>
      <c r="G40" s="43"/>
      <c r="H40" s="43"/>
      <c r="I40" s="43"/>
      <c r="J40" s="287"/>
      <c r="K40" s="288"/>
      <c r="L40" s="288"/>
      <c r="M40" s="288"/>
      <c r="N40" s="283"/>
      <c r="O40" s="287"/>
      <c r="P40" s="288"/>
      <c r="Q40" s="288"/>
      <c r="R40" s="288"/>
      <c r="S40" s="283"/>
      <c r="T40" s="292"/>
      <c r="U40" s="288"/>
      <c r="V40" s="288"/>
      <c r="W40" s="288"/>
      <c r="X40" s="283"/>
      <c r="Y40" s="73"/>
    </row>
    <row r="41" spans="3:25" x14ac:dyDescent="0.2">
      <c r="C41" s="23"/>
      <c r="D41" s="86"/>
      <c r="E41" s="87" t="s">
        <v>412</v>
      </c>
      <c r="F41" s="87"/>
      <c r="G41" s="87"/>
      <c r="H41" s="88"/>
      <c r="I41" s="87"/>
      <c r="J41" s="285">
        <v>9681</v>
      </c>
      <c r="K41" s="279">
        <v>8189</v>
      </c>
      <c r="L41" s="279">
        <v>0</v>
      </c>
      <c r="M41" s="279">
        <v>1468</v>
      </c>
      <c r="N41" s="280">
        <v>28</v>
      </c>
      <c r="O41" s="285">
        <v>12604</v>
      </c>
      <c r="P41" s="279">
        <v>8518</v>
      </c>
      <c r="Q41" s="279">
        <v>0</v>
      </c>
      <c r="R41" s="279">
        <v>4059</v>
      </c>
      <c r="S41" s="280">
        <v>32</v>
      </c>
      <c r="T41" s="289">
        <v>22269</v>
      </c>
      <c r="U41" s="279">
        <v>16700</v>
      </c>
      <c r="V41" s="279">
        <v>0</v>
      </c>
      <c r="W41" s="279">
        <v>5519</v>
      </c>
      <c r="X41" s="280">
        <v>60</v>
      </c>
      <c r="Y41" s="73"/>
    </row>
    <row r="42" spans="3:25" x14ac:dyDescent="0.2">
      <c r="C42" s="23"/>
      <c r="D42" s="164"/>
      <c r="E42" s="48" t="s">
        <v>413</v>
      </c>
      <c r="F42" s="48"/>
      <c r="G42" s="48"/>
      <c r="H42" s="49"/>
      <c r="I42" s="48"/>
      <c r="J42" s="286">
        <v>4444</v>
      </c>
      <c r="K42" s="281">
        <v>3643</v>
      </c>
      <c r="L42" s="281">
        <v>0</v>
      </c>
      <c r="M42" s="281">
        <v>799</v>
      </c>
      <c r="N42" s="282">
        <v>3</v>
      </c>
      <c r="O42" s="286">
        <v>1216</v>
      </c>
      <c r="P42" s="281">
        <v>794</v>
      </c>
      <c r="Q42" s="281">
        <v>0</v>
      </c>
      <c r="R42" s="281">
        <v>417</v>
      </c>
      <c r="S42" s="282">
        <v>5</v>
      </c>
      <c r="T42" s="290">
        <v>5658</v>
      </c>
      <c r="U42" s="281">
        <v>4437</v>
      </c>
      <c r="V42" s="281">
        <v>0</v>
      </c>
      <c r="W42" s="281">
        <v>1215</v>
      </c>
      <c r="X42" s="282">
        <v>8</v>
      </c>
      <c r="Y42" s="73"/>
    </row>
    <row r="43" spans="3:25" ht="13.5" thickBot="1" x14ac:dyDescent="0.25">
      <c r="C43" s="23"/>
      <c r="D43" s="274"/>
      <c r="E43" s="275" t="s">
        <v>16</v>
      </c>
      <c r="F43" s="275"/>
      <c r="G43" s="275"/>
      <c r="H43" s="276"/>
      <c r="I43" s="275"/>
      <c r="J43" s="284">
        <v>14125</v>
      </c>
      <c r="K43" s="277">
        <v>11832</v>
      </c>
      <c r="L43" s="277">
        <v>0</v>
      </c>
      <c r="M43" s="277">
        <v>2267</v>
      </c>
      <c r="N43" s="278">
        <v>31</v>
      </c>
      <c r="O43" s="284">
        <v>13820</v>
      </c>
      <c r="P43" s="277">
        <v>9312</v>
      </c>
      <c r="Q43" s="277">
        <v>0</v>
      </c>
      <c r="R43" s="277">
        <v>4476</v>
      </c>
      <c r="S43" s="278">
        <v>37</v>
      </c>
      <c r="T43" s="291">
        <v>27927</v>
      </c>
      <c r="U43" s="277">
        <v>21137</v>
      </c>
      <c r="V43" s="277">
        <v>0</v>
      </c>
      <c r="W43" s="277">
        <v>6734</v>
      </c>
      <c r="X43" s="278">
        <v>68</v>
      </c>
      <c r="Y43" s="73"/>
    </row>
    <row r="44" spans="3:25" ht="13.5" thickBot="1" x14ac:dyDescent="0.25">
      <c r="C44" s="23"/>
      <c r="D44" s="42" t="s">
        <v>511</v>
      </c>
      <c r="E44" s="43"/>
      <c r="F44" s="43"/>
      <c r="G44" s="43"/>
      <c r="H44" s="43"/>
      <c r="I44" s="43"/>
      <c r="J44" s="287"/>
      <c r="K44" s="288"/>
      <c r="L44" s="288"/>
      <c r="M44" s="288"/>
      <c r="N44" s="283"/>
      <c r="O44" s="287"/>
      <c r="P44" s="288"/>
      <c r="Q44" s="288"/>
      <c r="R44" s="288"/>
      <c r="S44" s="283"/>
      <c r="T44" s="292"/>
      <c r="U44" s="288"/>
      <c r="V44" s="288"/>
      <c r="W44" s="288"/>
      <c r="X44" s="283"/>
      <c r="Y44" s="73"/>
    </row>
    <row r="45" spans="3:25" x14ac:dyDescent="0.2">
      <c r="C45" s="23"/>
      <c r="D45" s="86"/>
      <c r="E45" s="87" t="s">
        <v>412</v>
      </c>
      <c r="F45" s="87"/>
      <c r="G45" s="87"/>
      <c r="H45" s="88"/>
      <c r="I45" s="87"/>
      <c r="J45" s="285">
        <v>10293</v>
      </c>
      <c r="K45" s="279">
        <v>8769</v>
      </c>
      <c r="L45" s="279">
        <v>0</v>
      </c>
      <c r="M45" s="279">
        <v>1511</v>
      </c>
      <c r="N45" s="280">
        <v>24</v>
      </c>
      <c r="O45" s="285">
        <v>11830</v>
      </c>
      <c r="P45" s="279">
        <v>8172</v>
      </c>
      <c r="Q45" s="279">
        <v>0</v>
      </c>
      <c r="R45" s="279">
        <v>3647</v>
      </c>
      <c r="S45" s="280">
        <v>36</v>
      </c>
      <c r="T45" s="289">
        <v>22109</v>
      </c>
      <c r="U45" s="279">
        <v>16936</v>
      </c>
      <c r="V45" s="279">
        <v>0</v>
      </c>
      <c r="W45" s="279">
        <v>5155</v>
      </c>
      <c r="X45" s="280">
        <v>60</v>
      </c>
      <c r="Y45" s="73"/>
    </row>
    <row r="46" spans="3:25" x14ac:dyDescent="0.2">
      <c r="C46" s="23"/>
      <c r="D46" s="164"/>
      <c r="E46" s="48" t="s">
        <v>413</v>
      </c>
      <c r="F46" s="48"/>
      <c r="G46" s="48"/>
      <c r="H46" s="49"/>
      <c r="I46" s="48"/>
      <c r="J46" s="286">
        <v>4135</v>
      </c>
      <c r="K46" s="281">
        <v>3416</v>
      </c>
      <c r="L46" s="281">
        <v>0</v>
      </c>
      <c r="M46" s="281">
        <v>717</v>
      </c>
      <c r="N46" s="282">
        <v>6</v>
      </c>
      <c r="O46" s="286">
        <v>1163</v>
      </c>
      <c r="P46" s="281">
        <v>789</v>
      </c>
      <c r="Q46" s="281">
        <v>0</v>
      </c>
      <c r="R46" s="281">
        <v>380</v>
      </c>
      <c r="S46" s="282">
        <v>16</v>
      </c>
      <c r="T46" s="290">
        <v>5295</v>
      </c>
      <c r="U46" s="281">
        <v>4203</v>
      </c>
      <c r="V46" s="281">
        <v>0</v>
      </c>
      <c r="W46" s="281">
        <v>1096</v>
      </c>
      <c r="X46" s="282">
        <v>22</v>
      </c>
      <c r="Y46" s="73"/>
    </row>
    <row r="47" spans="3:25" ht="13.5" thickBot="1" x14ac:dyDescent="0.25">
      <c r="C47" s="23"/>
      <c r="D47" s="274"/>
      <c r="E47" s="275" t="s">
        <v>16</v>
      </c>
      <c r="F47" s="275"/>
      <c r="G47" s="275"/>
      <c r="H47" s="276"/>
      <c r="I47" s="275"/>
      <c r="J47" s="284">
        <v>14427</v>
      </c>
      <c r="K47" s="277">
        <v>12185</v>
      </c>
      <c r="L47" s="277">
        <v>0</v>
      </c>
      <c r="M47" s="277">
        <v>2228</v>
      </c>
      <c r="N47" s="278">
        <v>30</v>
      </c>
      <c r="O47" s="284">
        <v>12993</v>
      </c>
      <c r="P47" s="277">
        <v>8961</v>
      </c>
      <c r="Q47" s="277">
        <v>0</v>
      </c>
      <c r="R47" s="277">
        <v>4027</v>
      </c>
      <c r="S47" s="278">
        <v>52</v>
      </c>
      <c r="T47" s="291">
        <v>27403</v>
      </c>
      <c r="U47" s="277">
        <v>21139</v>
      </c>
      <c r="V47" s="277">
        <v>0</v>
      </c>
      <c r="W47" s="277">
        <v>6251</v>
      </c>
      <c r="X47" s="278">
        <v>82</v>
      </c>
      <c r="Y47" s="73"/>
    </row>
    <row r="48" spans="3:25" ht="13.5" thickBot="1" x14ac:dyDescent="0.25">
      <c r="C48" s="23"/>
      <c r="D48" s="42" t="s">
        <v>522</v>
      </c>
      <c r="E48" s="43"/>
      <c r="F48" s="43"/>
      <c r="G48" s="43"/>
      <c r="H48" s="43"/>
      <c r="I48" s="43"/>
      <c r="J48" s="287"/>
      <c r="K48" s="288"/>
      <c r="L48" s="288"/>
      <c r="M48" s="288"/>
      <c r="N48" s="283"/>
      <c r="O48" s="287"/>
      <c r="P48" s="288"/>
      <c r="Q48" s="288"/>
      <c r="R48" s="288"/>
      <c r="S48" s="283"/>
      <c r="T48" s="292"/>
      <c r="U48" s="288"/>
      <c r="V48" s="288"/>
      <c r="W48" s="288"/>
      <c r="X48" s="283"/>
      <c r="Y48" s="73"/>
    </row>
    <row r="49" spans="3:25" x14ac:dyDescent="0.2">
      <c r="C49" s="23"/>
      <c r="D49" s="86"/>
      <c r="E49" s="87" t="s">
        <v>412</v>
      </c>
      <c r="F49" s="87"/>
      <c r="G49" s="87"/>
      <c r="H49" s="88"/>
      <c r="I49" s="87"/>
      <c r="J49" s="285">
        <v>10969</v>
      </c>
      <c r="K49" s="279">
        <v>9353</v>
      </c>
      <c r="L49" s="279">
        <v>0</v>
      </c>
      <c r="M49" s="279">
        <v>1600</v>
      </c>
      <c r="N49" s="280">
        <v>23</v>
      </c>
      <c r="O49" s="285">
        <v>12050</v>
      </c>
      <c r="P49" s="279">
        <v>8570</v>
      </c>
      <c r="Q49" s="279">
        <v>0</v>
      </c>
      <c r="R49" s="279">
        <v>3454</v>
      </c>
      <c r="S49" s="280">
        <v>33</v>
      </c>
      <c r="T49" s="289">
        <v>23008</v>
      </c>
      <c r="U49" s="279">
        <v>17918</v>
      </c>
      <c r="V49" s="279">
        <v>0</v>
      </c>
      <c r="W49" s="279">
        <v>5051</v>
      </c>
      <c r="X49" s="280">
        <v>56</v>
      </c>
      <c r="Y49" s="73"/>
    </row>
    <row r="50" spans="3:25" x14ac:dyDescent="0.2">
      <c r="C50" s="23"/>
      <c r="D50" s="164"/>
      <c r="E50" s="48" t="s">
        <v>413</v>
      </c>
      <c r="F50" s="48"/>
      <c r="G50" s="48"/>
      <c r="H50" s="49"/>
      <c r="I50" s="48"/>
      <c r="J50" s="286">
        <v>3738</v>
      </c>
      <c r="K50" s="281">
        <v>3075</v>
      </c>
      <c r="L50" s="281">
        <v>0</v>
      </c>
      <c r="M50" s="281">
        <v>657</v>
      </c>
      <c r="N50" s="282">
        <v>6</v>
      </c>
      <c r="O50" s="286">
        <v>1159</v>
      </c>
      <c r="P50" s="281">
        <v>817</v>
      </c>
      <c r="Q50" s="281">
        <v>0</v>
      </c>
      <c r="R50" s="281">
        <v>319</v>
      </c>
      <c r="S50" s="282">
        <v>25</v>
      </c>
      <c r="T50" s="290">
        <v>4895</v>
      </c>
      <c r="U50" s="281">
        <v>3890</v>
      </c>
      <c r="V50" s="281">
        <v>0</v>
      </c>
      <c r="W50" s="281">
        <v>976</v>
      </c>
      <c r="X50" s="282">
        <v>31</v>
      </c>
      <c r="Y50" s="73"/>
    </row>
    <row r="51" spans="3:25" ht="13.5" thickBot="1" x14ac:dyDescent="0.25">
      <c r="C51" s="23"/>
      <c r="D51" s="274"/>
      <c r="E51" s="275" t="s">
        <v>16</v>
      </c>
      <c r="F51" s="275"/>
      <c r="G51" s="275"/>
      <c r="H51" s="276"/>
      <c r="I51" s="275"/>
      <c r="J51" s="284">
        <v>14707</v>
      </c>
      <c r="K51" s="277">
        <v>12428</v>
      </c>
      <c r="L51" s="277">
        <v>0</v>
      </c>
      <c r="M51" s="277">
        <v>2257</v>
      </c>
      <c r="N51" s="278">
        <v>29</v>
      </c>
      <c r="O51" s="284">
        <v>13209</v>
      </c>
      <c r="P51" s="277">
        <v>9387</v>
      </c>
      <c r="Q51" s="277">
        <v>0</v>
      </c>
      <c r="R51" s="277">
        <v>3773</v>
      </c>
      <c r="S51" s="278">
        <v>58</v>
      </c>
      <c r="T51" s="291">
        <v>27903</v>
      </c>
      <c r="U51" s="277">
        <v>21808</v>
      </c>
      <c r="V51" s="277">
        <v>0</v>
      </c>
      <c r="W51" s="277">
        <v>6027</v>
      </c>
      <c r="X51" s="278">
        <v>87</v>
      </c>
      <c r="Y51" s="73"/>
    </row>
    <row r="52" spans="3:25" ht="13.5" thickBot="1" x14ac:dyDescent="0.25">
      <c r="C52" s="23"/>
      <c r="D52" s="42" t="s">
        <v>545</v>
      </c>
      <c r="E52" s="43"/>
      <c r="F52" s="43"/>
      <c r="G52" s="43"/>
      <c r="H52" s="43"/>
      <c r="I52" s="43"/>
      <c r="J52" s="287"/>
      <c r="K52" s="288"/>
      <c r="L52" s="288"/>
      <c r="M52" s="288"/>
      <c r="N52" s="283"/>
      <c r="O52" s="287"/>
      <c r="P52" s="288"/>
      <c r="Q52" s="288"/>
      <c r="R52" s="288"/>
      <c r="S52" s="283"/>
      <c r="T52" s="292"/>
      <c r="U52" s="288"/>
      <c r="V52" s="288"/>
      <c r="W52" s="288"/>
      <c r="X52" s="283"/>
      <c r="Y52" s="73"/>
    </row>
    <row r="53" spans="3:25" x14ac:dyDescent="0.2">
      <c r="C53" s="23"/>
      <c r="D53" s="86"/>
      <c r="E53" s="87" t="s">
        <v>412</v>
      </c>
      <c r="F53" s="87"/>
      <c r="G53" s="87"/>
      <c r="H53" s="88"/>
      <c r="I53" s="87"/>
      <c r="J53" s="285">
        <v>11635</v>
      </c>
      <c r="K53" s="279">
        <v>10082</v>
      </c>
      <c r="L53" s="279">
        <v>0</v>
      </c>
      <c r="M53" s="279">
        <v>1538</v>
      </c>
      <c r="N53" s="280">
        <v>17</v>
      </c>
      <c r="O53" s="285">
        <v>11571</v>
      </c>
      <c r="P53" s="279">
        <v>8204</v>
      </c>
      <c r="Q53" s="279">
        <v>0</v>
      </c>
      <c r="R53" s="279">
        <v>3326</v>
      </c>
      <c r="S53" s="280">
        <v>44</v>
      </c>
      <c r="T53" s="289">
        <v>23191</v>
      </c>
      <c r="U53" s="279">
        <v>18279</v>
      </c>
      <c r="V53" s="279">
        <v>0</v>
      </c>
      <c r="W53" s="279">
        <v>4862</v>
      </c>
      <c r="X53" s="280">
        <v>61</v>
      </c>
      <c r="Y53" s="73"/>
    </row>
    <row r="54" spans="3:25" x14ac:dyDescent="0.2">
      <c r="C54" s="23"/>
      <c r="D54" s="164"/>
      <c r="E54" s="48" t="s">
        <v>413</v>
      </c>
      <c r="F54" s="48"/>
      <c r="G54" s="48"/>
      <c r="H54" s="49"/>
      <c r="I54" s="48"/>
      <c r="J54" s="286">
        <v>4031</v>
      </c>
      <c r="K54" s="281">
        <v>3422</v>
      </c>
      <c r="L54" s="281">
        <v>0</v>
      </c>
      <c r="M54" s="281">
        <v>605</v>
      </c>
      <c r="N54" s="282">
        <v>5</v>
      </c>
      <c r="O54" s="286">
        <v>1159</v>
      </c>
      <c r="P54" s="281">
        <v>826</v>
      </c>
      <c r="Q54" s="281">
        <v>0</v>
      </c>
      <c r="R54" s="281">
        <v>301</v>
      </c>
      <c r="S54" s="282">
        <v>33</v>
      </c>
      <c r="T54" s="290">
        <v>5185</v>
      </c>
      <c r="U54" s="281">
        <v>4244</v>
      </c>
      <c r="V54" s="281">
        <v>0</v>
      </c>
      <c r="W54" s="281">
        <v>905</v>
      </c>
      <c r="X54" s="282">
        <v>38</v>
      </c>
      <c r="Y54" s="73"/>
    </row>
    <row r="55" spans="3:25" ht="13.5" thickBot="1" x14ac:dyDescent="0.25">
      <c r="C55" s="23"/>
      <c r="D55" s="274"/>
      <c r="E55" s="275" t="s">
        <v>16</v>
      </c>
      <c r="F55" s="275"/>
      <c r="G55" s="275"/>
      <c r="H55" s="276"/>
      <c r="I55" s="275"/>
      <c r="J55" s="284">
        <v>15666</v>
      </c>
      <c r="K55" s="277">
        <v>13504</v>
      </c>
      <c r="L55" s="277">
        <v>0</v>
      </c>
      <c r="M55" s="277">
        <v>2143</v>
      </c>
      <c r="N55" s="278">
        <v>22</v>
      </c>
      <c r="O55" s="284">
        <v>12730</v>
      </c>
      <c r="P55" s="277">
        <v>9030</v>
      </c>
      <c r="Q55" s="277">
        <v>0</v>
      </c>
      <c r="R55" s="277">
        <v>3627</v>
      </c>
      <c r="S55" s="278">
        <v>77</v>
      </c>
      <c r="T55" s="291">
        <v>28376</v>
      </c>
      <c r="U55" s="277">
        <v>22523</v>
      </c>
      <c r="V55" s="277">
        <v>0</v>
      </c>
      <c r="W55" s="277">
        <v>5767</v>
      </c>
      <c r="X55" s="278">
        <v>99</v>
      </c>
      <c r="Y55" s="73"/>
    </row>
    <row r="56" spans="3:25" ht="13.5" x14ac:dyDescent="0.25">
      <c r="D56" s="74" t="s">
        <v>203</v>
      </c>
      <c r="E56" s="75"/>
      <c r="F56" s="75"/>
      <c r="G56" s="75"/>
      <c r="H56" s="75"/>
      <c r="I56" s="74"/>
      <c r="J56" s="74"/>
      <c r="K56" s="74"/>
      <c r="L56" s="74"/>
      <c r="M56" s="74"/>
      <c r="N56" s="74"/>
      <c r="O56" s="74"/>
      <c r="P56" s="74"/>
      <c r="Q56" s="74"/>
      <c r="R56" s="74"/>
      <c r="S56" s="74"/>
      <c r="T56" s="74"/>
      <c r="U56" s="74"/>
      <c r="V56" s="74"/>
      <c r="W56" s="74"/>
      <c r="X56" s="65" t="s">
        <v>420</v>
      </c>
      <c r="Y56" s="68" t="s">
        <v>204</v>
      </c>
    </row>
    <row r="57" spans="3:25" x14ac:dyDescent="0.2">
      <c r="D57" s="66"/>
      <c r="E57" s="746" t="s">
        <v>38</v>
      </c>
      <c r="F57" s="746"/>
      <c r="G57" s="746"/>
      <c r="H57" s="746"/>
      <c r="I57" s="746"/>
      <c r="J57" s="746"/>
      <c r="K57" s="746"/>
      <c r="L57" s="746"/>
      <c r="M57" s="746"/>
      <c r="N57" s="746"/>
      <c r="O57" s="746"/>
      <c r="P57" s="322"/>
      <c r="Q57" s="322"/>
      <c r="R57" s="322"/>
      <c r="S57" s="322"/>
      <c r="T57" s="322"/>
      <c r="U57" s="322"/>
      <c r="V57" s="322"/>
      <c r="W57" s="322"/>
      <c r="X57" s="322"/>
    </row>
    <row r="58" spans="3:25" ht="15" customHeight="1" x14ac:dyDescent="0.2">
      <c r="D58" s="66"/>
      <c r="E58" s="746" t="s">
        <v>546</v>
      </c>
      <c r="F58" s="746"/>
      <c r="G58" s="746"/>
      <c r="H58" s="746"/>
      <c r="I58" s="746"/>
      <c r="J58" s="746"/>
      <c r="K58" s="746"/>
      <c r="L58" s="746"/>
      <c r="M58" s="746"/>
      <c r="N58" s="746"/>
      <c r="O58" s="746"/>
      <c r="P58" s="746"/>
      <c r="Q58" s="746"/>
      <c r="R58" s="746"/>
      <c r="S58" s="746"/>
      <c r="T58" s="746"/>
      <c r="U58" s="746"/>
      <c r="V58" s="746"/>
      <c r="W58" s="746"/>
      <c r="X58" s="746"/>
    </row>
    <row r="59" spans="3:25" x14ac:dyDescent="0.2">
      <c r="T59" s="316"/>
    </row>
    <row r="63" spans="3:25" x14ac:dyDescent="0.2">
      <c r="U63" s="316"/>
    </row>
  </sheetData>
  <mergeCells count="21">
    <mergeCell ref="E58:X58"/>
    <mergeCell ref="X9:X11"/>
    <mergeCell ref="P9:P11"/>
    <mergeCell ref="M9:M11"/>
    <mergeCell ref="E57:O57"/>
    <mergeCell ref="D7:I11"/>
    <mergeCell ref="J7:N8"/>
    <mergeCell ref="L9:L11"/>
    <mergeCell ref="J9:J11"/>
    <mergeCell ref="N9:N11"/>
    <mergeCell ref="K9:K11"/>
    <mergeCell ref="T7:X8"/>
    <mergeCell ref="S9:S11"/>
    <mergeCell ref="T9:T11"/>
    <mergeCell ref="R9:R11"/>
    <mergeCell ref="V9:V11"/>
    <mergeCell ref="W9:W11"/>
    <mergeCell ref="O7:S8"/>
    <mergeCell ref="O9:O11"/>
    <mergeCell ref="Q9:Q11"/>
    <mergeCell ref="U9:U11"/>
  </mergeCells>
  <phoneticPr fontId="0" type="noConversion"/>
  <conditionalFormatting sqref="D6">
    <cfRule type="cellIs" dxfId="47" priority="2" stopIfTrue="1" operator="equal">
      <formula>"   sem (do závorky) poznámku, proč vývojová řada nezačíná jako obvykle - nebo červenou buňku vymazat"</formula>
    </cfRule>
  </conditionalFormatting>
  <conditionalFormatting sqref="G6">
    <cfRule type="expression" dxfId="46" priority="1" stopIfTrue="1">
      <formula>Y6="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List31">
    <pageSetUpPr autoPageBreaks="0"/>
  </sheetPr>
  <dimension ref="C1:Y59"/>
  <sheetViews>
    <sheetView showGridLines="0" showOutlineSymbol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68" hidden="1" customWidth="1"/>
    <col min="3" max="3" width="1.7109375" style="68" customWidth="1"/>
    <col min="4" max="4" width="1.140625" style="68" customWidth="1"/>
    <col min="5" max="6" width="1.7109375" style="68" customWidth="1"/>
    <col min="7" max="7" width="15.7109375" style="68" customWidth="1"/>
    <col min="8" max="8" width="3.28515625" style="68" customWidth="1"/>
    <col min="9" max="9" width="1.140625" style="68" customWidth="1"/>
    <col min="10" max="24" width="8.28515625" style="68" customWidth="1"/>
    <col min="25" max="48" width="1.7109375" style="68" customWidth="1"/>
    <col min="49" max="16384" width="9.140625" style="68"/>
  </cols>
  <sheetData>
    <row r="1" spans="3:25" hidden="1" x14ac:dyDescent="0.2"/>
    <row r="2" spans="3:25" hidden="1" x14ac:dyDescent="0.2"/>
    <row r="3" spans="3:25" ht="9" customHeight="1" x14ac:dyDescent="0.2">
      <c r="C3" s="67"/>
    </row>
    <row r="4" spans="3:25" s="69" customFormat="1" ht="15.75" x14ac:dyDescent="0.2">
      <c r="D4" s="15" t="s">
        <v>310</v>
      </c>
      <c r="E4" s="70"/>
      <c r="F4" s="70"/>
      <c r="G4" s="70"/>
      <c r="H4" s="15" t="s">
        <v>32</v>
      </c>
      <c r="I4" s="15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70"/>
    </row>
    <row r="5" spans="3:25" s="69" customFormat="1" ht="15.75" x14ac:dyDescent="0.2">
      <c r="D5" s="309" t="s">
        <v>544</v>
      </c>
      <c r="E5" s="70"/>
      <c r="F5" s="70"/>
      <c r="G5" s="70"/>
      <c r="H5" s="15"/>
      <c r="I5" s="15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</row>
    <row r="6" spans="3:25" s="72" customFormat="1" ht="21" customHeight="1" thickBot="1" x14ac:dyDescent="0.25">
      <c r="D6" s="16"/>
      <c r="E6" s="78"/>
      <c r="F6" s="78"/>
      <c r="G6" s="78"/>
      <c r="H6" s="78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  <c r="X6" s="76"/>
      <c r="Y6" s="14" t="s">
        <v>204</v>
      </c>
    </row>
    <row r="7" spans="3:25" ht="14.1" customHeight="1" x14ac:dyDescent="0.2">
      <c r="C7" s="23"/>
      <c r="D7" s="766" t="s">
        <v>246</v>
      </c>
      <c r="E7" s="767"/>
      <c r="F7" s="767"/>
      <c r="G7" s="767"/>
      <c r="H7" s="767"/>
      <c r="I7" s="767"/>
      <c r="J7" s="835" t="s">
        <v>247</v>
      </c>
      <c r="K7" s="836"/>
      <c r="L7" s="836"/>
      <c r="M7" s="836"/>
      <c r="N7" s="836"/>
      <c r="O7" s="835" t="s">
        <v>483</v>
      </c>
      <c r="P7" s="836"/>
      <c r="Q7" s="836"/>
      <c r="R7" s="836"/>
      <c r="S7" s="836"/>
      <c r="T7" s="850" t="s">
        <v>248</v>
      </c>
      <c r="U7" s="836"/>
      <c r="V7" s="836"/>
      <c r="W7" s="836"/>
      <c r="X7" s="836"/>
      <c r="Y7" s="73"/>
    </row>
    <row r="8" spans="3:25" ht="14.1" customHeight="1" x14ac:dyDescent="0.2">
      <c r="C8" s="23"/>
      <c r="D8" s="769"/>
      <c r="E8" s="770"/>
      <c r="F8" s="770"/>
      <c r="G8" s="770"/>
      <c r="H8" s="770"/>
      <c r="I8" s="770"/>
      <c r="J8" s="837"/>
      <c r="K8" s="837"/>
      <c r="L8" s="837"/>
      <c r="M8" s="837"/>
      <c r="N8" s="837"/>
      <c r="O8" s="837"/>
      <c r="P8" s="837"/>
      <c r="Q8" s="837"/>
      <c r="R8" s="837"/>
      <c r="S8" s="837"/>
      <c r="T8" s="851"/>
      <c r="U8" s="837"/>
      <c r="V8" s="837"/>
      <c r="W8" s="837"/>
      <c r="X8" s="837"/>
      <c r="Y8" s="73"/>
    </row>
    <row r="9" spans="3:25" ht="13.5" customHeight="1" x14ac:dyDescent="0.2">
      <c r="C9" s="23"/>
      <c r="D9" s="769"/>
      <c r="E9" s="770"/>
      <c r="F9" s="770"/>
      <c r="G9" s="770"/>
      <c r="H9" s="770"/>
      <c r="I9" s="770"/>
      <c r="J9" s="838" t="s">
        <v>57</v>
      </c>
      <c r="K9" s="844" t="s">
        <v>249</v>
      </c>
      <c r="L9" s="841" t="s">
        <v>250</v>
      </c>
      <c r="M9" s="832" t="s">
        <v>372</v>
      </c>
      <c r="N9" s="847" t="s">
        <v>371</v>
      </c>
      <c r="O9" s="838" t="s">
        <v>57</v>
      </c>
      <c r="P9" s="844" t="s">
        <v>249</v>
      </c>
      <c r="Q9" s="841" t="s">
        <v>250</v>
      </c>
      <c r="R9" s="832" t="s">
        <v>372</v>
      </c>
      <c r="S9" s="847" t="s">
        <v>371</v>
      </c>
      <c r="T9" s="838" t="s">
        <v>57</v>
      </c>
      <c r="U9" s="844" t="s">
        <v>249</v>
      </c>
      <c r="V9" s="841" t="s">
        <v>250</v>
      </c>
      <c r="W9" s="832" t="s">
        <v>372</v>
      </c>
      <c r="X9" s="847" t="s">
        <v>371</v>
      </c>
      <c r="Y9" s="73"/>
    </row>
    <row r="10" spans="3:25" ht="13.5" customHeight="1" x14ac:dyDescent="0.2">
      <c r="C10" s="23"/>
      <c r="D10" s="769"/>
      <c r="E10" s="770"/>
      <c r="F10" s="770"/>
      <c r="G10" s="770"/>
      <c r="H10" s="770"/>
      <c r="I10" s="770"/>
      <c r="J10" s="839"/>
      <c r="K10" s="845"/>
      <c r="L10" s="842"/>
      <c r="M10" s="833"/>
      <c r="N10" s="848"/>
      <c r="O10" s="839"/>
      <c r="P10" s="845"/>
      <c r="Q10" s="842"/>
      <c r="R10" s="833"/>
      <c r="S10" s="848"/>
      <c r="T10" s="839"/>
      <c r="U10" s="845"/>
      <c r="V10" s="842"/>
      <c r="W10" s="833"/>
      <c r="X10" s="848"/>
      <c r="Y10" s="73"/>
    </row>
    <row r="11" spans="3:25" ht="13.5" thickBot="1" x14ac:dyDescent="0.25">
      <c r="C11" s="23"/>
      <c r="D11" s="772"/>
      <c r="E11" s="773"/>
      <c r="F11" s="773"/>
      <c r="G11" s="773"/>
      <c r="H11" s="773"/>
      <c r="I11" s="773"/>
      <c r="J11" s="840"/>
      <c r="K11" s="846"/>
      <c r="L11" s="843"/>
      <c r="M11" s="834"/>
      <c r="N11" s="849"/>
      <c r="O11" s="840"/>
      <c r="P11" s="846"/>
      <c r="Q11" s="843"/>
      <c r="R11" s="834"/>
      <c r="S11" s="849"/>
      <c r="T11" s="840"/>
      <c r="U11" s="846"/>
      <c r="V11" s="843"/>
      <c r="W11" s="834"/>
      <c r="X11" s="849"/>
      <c r="Y11" s="73"/>
    </row>
    <row r="12" spans="3:25" ht="14.25" thickTop="1" thickBot="1" x14ac:dyDescent="0.25">
      <c r="C12" s="23"/>
      <c r="D12" s="42" t="s">
        <v>424</v>
      </c>
      <c r="E12" s="43"/>
      <c r="F12" s="43"/>
      <c r="G12" s="43"/>
      <c r="H12" s="43"/>
      <c r="I12" s="43"/>
      <c r="J12" s="287"/>
      <c r="K12" s="288"/>
      <c r="L12" s="288"/>
      <c r="M12" s="288"/>
      <c r="N12" s="283"/>
      <c r="O12" s="287"/>
      <c r="P12" s="288"/>
      <c r="Q12" s="288"/>
      <c r="R12" s="288"/>
      <c r="S12" s="283"/>
      <c r="T12" s="292"/>
      <c r="U12" s="288"/>
      <c r="V12" s="288"/>
      <c r="W12" s="288"/>
      <c r="X12" s="283"/>
      <c r="Y12" s="73"/>
    </row>
    <row r="13" spans="3:25" x14ac:dyDescent="0.2">
      <c r="C13" s="23"/>
      <c r="D13" s="86"/>
      <c r="E13" s="87" t="s">
        <v>412</v>
      </c>
      <c r="F13" s="87"/>
      <c r="G13" s="87"/>
      <c r="H13" s="88"/>
      <c r="I13" s="87"/>
      <c r="J13" s="323">
        <v>50699</v>
      </c>
      <c r="K13" s="324">
        <v>48388</v>
      </c>
      <c r="L13" s="324">
        <v>4117</v>
      </c>
      <c r="M13" s="324">
        <v>24018</v>
      </c>
      <c r="N13" s="325">
        <v>3159</v>
      </c>
      <c r="O13" s="323">
        <v>13030</v>
      </c>
      <c r="P13" s="324">
        <v>13686</v>
      </c>
      <c r="Q13" s="324">
        <v>546</v>
      </c>
      <c r="R13" s="324">
        <v>10033</v>
      </c>
      <c r="S13" s="325">
        <v>1024</v>
      </c>
      <c r="T13" s="326">
        <v>63721</v>
      </c>
      <c r="U13" s="324">
        <v>62069</v>
      </c>
      <c r="V13" s="324">
        <v>4663</v>
      </c>
      <c r="W13" s="324">
        <v>34017</v>
      </c>
      <c r="X13" s="325">
        <v>4183</v>
      </c>
      <c r="Y13" s="73"/>
    </row>
    <row r="14" spans="3:25" x14ac:dyDescent="0.2">
      <c r="C14" s="23"/>
      <c r="D14" s="164"/>
      <c r="E14" s="48" t="s">
        <v>413</v>
      </c>
      <c r="F14" s="48"/>
      <c r="G14" s="48"/>
      <c r="H14" s="49"/>
      <c r="I14" s="48"/>
      <c r="J14" s="286">
        <v>7659</v>
      </c>
      <c r="K14" s="281">
        <v>6308</v>
      </c>
      <c r="L14" s="281">
        <v>1487</v>
      </c>
      <c r="M14" s="281">
        <v>2961</v>
      </c>
      <c r="N14" s="282">
        <v>587</v>
      </c>
      <c r="O14" s="286">
        <v>779</v>
      </c>
      <c r="P14" s="281">
        <v>808</v>
      </c>
      <c r="Q14" s="281">
        <v>5</v>
      </c>
      <c r="R14" s="281">
        <v>856</v>
      </c>
      <c r="S14" s="282">
        <v>163</v>
      </c>
      <c r="T14" s="290">
        <v>8437</v>
      </c>
      <c r="U14" s="281">
        <v>7115</v>
      </c>
      <c r="V14" s="281">
        <v>1492</v>
      </c>
      <c r="W14" s="281">
        <v>3815</v>
      </c>
      <c r="X14" s="282">
        <v>750</v>
      </c>
      <c r="Y14" s="73"/>
    </row>
    <row r="15" spans="3:25" ht="13.5" thickBot="1" x14ac:dyDescent="0.25">
      <c r="C15" s="23"/>
      <c r="D15" s="274"/>
      <c r="E15" s="275" t="s">
        <v>16</v>
      </c>
      <c r="F15" s="275"/>
      <c r="G15" s="275"/>
      <c r="H15" s="276"/>
      <c r="I15" s="275"/>
      <c r="J15" s="284">
        <v>58358</v>
      </c>
      <c r="K15" s="277">
        <v>54696</v>
      </c>
      <c r="L15" s="277">
        <v>5604</v>
      </c>
      <c r="M15" s="277">
        <v>26979</v>
      </c>
      <c r="N15" s="278">
        <v>3746</v>
      </c>
      <c r="O15" s="284">
        <v>13809</v>
      </c>
      <c r="P15" s="277">
        <v>14494</v>
      </c>
      <c r="Q15" s="277">
        <v>551</v>
      </c>
      <c r="R15" s="277">
        <v>10889</v>
      </c>
      <c r="S15" s="278">
        <v>1187</v>
      </c>
      <c r="T15" s="291">
        <v>72158</v>
      </c>
      <c r="U15" s="277">
        <v>69184</v>
      </c>
      <c r="V15" s="277">
        <v>6155</v>
      </c>
      <c r="W15" s="277">
        <v>37832</v>
      </c>
      <c r="X15" s="278">
        <v>4933</v>
      </c>
      <c r="Y15" s="73"/>
    </row>
    <row r="16" spans="3:25" ht="13.5" thickBot="1" x14ac:dyDescent="0.25">
      <c r="C16" s="23"/>
      <c r="D16" s="42" t="s">
        <v>427</v>
      </c>
      <c r="E16" s="43"/>
      <c r="F16" s="43"/>
      <c r="G16" s="43"/>
      <c r="H16" s="43"/>
      <c r="I16" s="43"/>
      <c r="J16" s="287"/>
      <c r="K16" s="288"/>
      <c r="L16" s="288"/>
      <c r="M16" s="288"/>
      <c r="N16" s="283"/>
      <c r="O16" s="287"/>
      <c r="P16" s="288"/>
      <c r="Q16" s="288"/>
      <c r="R16" s="288"/>
      <c r="S16" s="283"/>
      <c r="T16" s="292"/>
      <c r="U16" s="288"/>
      <c r="V16" s="288"/>
      <c r="W16" s="288"/>
      <c r="X16" s="283"/>
      <c r="Y16" s="73"/>
    </row>
    <row r="17" spans="3:25" x14ac:dyDescent="0.2">
      <c r="C17" s="23"/>
      <c r="D17" s="86"/>
      <c r="E17" s="87" t="s">
        <v>412</v>
      </c>
      <c r="F17" s="87"/>
      <c r="G17" s="87"/>
      <c r="H17" s="88"/>
      <c r="I17" s="87"/>
      <c r="J17" s="323">
        <v>47751</v>
      </c>
      <c r="K17" s="324">
        <v>45273</v>
      </c>
      <c r="L17" s="324">
        <v>4362</v>
      </c>
      <c r="M17" s="324">
        <v>23691</v>
      </c>
      <c r="N17" s="325">
        <v>3118</v>
      </c>
      <c r="O17" s="323">
        <v>11332</v>
      </c>
      <c r="P17" s="324">
        <v>12080</v>
      </c>
      <c r="Q17" s="324">
        <v>266</v>
      </c>
      <c r="R17" s="324">
        <v>9062</v>
      </c>
      <c r="S17" s="325">
        <v>920</v>
      </c>
      <c r="T17" s="326">
        <v>59077</v>
      </c>
      <c r="U17" s="324">
        <v>57345</v>
      </c>
      <c r="V17" s="324">
        <v>4628</v>
      </c>
      <c r="W17" s="324">
        <v>32729</v>
      </c>
      <c r="X17" s="325">
        <v>4038</v>
      </c>
      <c r="Y17" s="73"/>
    </row>
    <row r="18" spans="3:25" x14ac:dyDescent="0.2">
      <c r="C18" s="23"/>
      <c r="D18" s="164"/>
      <c r="E18" s="48" t="s">
        <v>413</v>
      </c>
      <c r="F18" s="48"/>
      <c r="G18" s="48"/>
      <c r="H18" s="49"/>
      <c r="I18" s="48"/>
      <c r="J18" s="286">
        <v>8005</v>
      </c>
      <c r="K18" s="281">
        <v>6658</v>
      </c>
      <c r="L18" s="281">
        <v>1510</v>
      </c>
      <c r="M18" s="281">
        <v>3266</v>
      </c>
      <c r="N18" s="282">
        <v>719</v>
      </c>
      <c r="O18" s="286">
        <v>641</v>
      </c>
      <c r="P18" s="281">
        <v>648</v>
      </c>
      <c r="Q18" s="281">
        <v>2</v>
      </c>
      <c r="R18" s="281">
        <v>668</v>
      </c>
      <c r="S18" s="282">
        <v>170</v>
      </c>
      <c r="T18" s="290">
        <v>8645</v>
      </c>
      <c r="U18" s="281">
        <v>7305</v>
      </c>
      <c r="V18" s="281">
        <v>1512</v>
      </c>
      <c r="W18" s="281">
        <v>3929</v>
      </c>
      <c r="X18" s="282">
        <v>889</v>
      </c>
      <c r="Y18" s="73"/>
    </row>
    <row r="19" spans="3:25" ht="13.5" thickBot="1" x14ac:dyDescent="0.25">
      <c r="C19" s="23"/>
      <c r="D19" s="274"/>
      <c r="E19" s="275" t="s">
        <v>16</v>
      </c>
      <c r="F19" s="275"/>
      <c r="G19" s="275"/>
      <c r="H19" s="276"/>
      <c r="I19" s="275"/>
      <c r="J19" s="284">
        <v>55756</v>
      </c>
      <c r="K19" s="277">
        <v>51931</v>
      </c>
      <c r="L19" s="277">
        <v>5872</v>
      </c>
      <c r="M19" s="277">
        <v>26957</v>
      </c>
      <c r="N19" s="278">
        <v>3837</v>
      </c>
      <c r="O19" s="284">
        <v>11973</v>
      </c>
      <c r="P19" s="277">
        <v>12728</v>
      </c>
      <c r="Q19" s="277">
        <v>268</v>
      </c>
      <c r="R19" s="277">
        <v>9730</v>
      </c>
      <c r="S19" s="278">
        <v>1090</v>
      </c>
      <c r="T19" s="291">
        <v>67722</v>
      </c>
      <c r="U19" s="277">
        <v>64650</v>
      </c>
      <c r="V19" s="277">
        <v>6140</v>
      </c>
      <c r="W19" s="277">
        <v>36658</v>
      </c>
      <c r="X19" s="278">
        <v>4927</v>
      </c>
      <c r="Y19" s="73"/>
    </row>
    <row r="20" spans="3:25" ht="13.5" thickBot="1" x14ac:dyDescent="0.25">
      <c r="C20" s="23"/>
      <c r="D20" s="42" t="s">
        <v>439</v>
      </c>
      <c r="E20" s="43"/>
      <c r="F20" s="43"/>
      <c r="G20" s="43"/>
      <c r="H20" s="43"/>
      <c r="I20" s="43"/>
      <c r="J20" s="287"/>
      <c r="K20" s="288"/>
      <c r="L20" s="288"/>
      <c r="M20" s="288"/>
      <c r="N20" s="283"/>
      <c r="O20" s="287"/>
      <c r="P20" s="288"/>
      <c r="Q20" s="288"/>
      <c r="R20" s="288"/>
      <c r="S20" s="283"/>
      <c r="T20" s="292"/>
      <c r="U20" s="288"/>
      <c r="V20" s="288"/>
      <c r="W20" s="288"/>
      <c r="X20" s="283"/>
      <c r="Y20" s="73"/>
    </row>
    <row r="21" spans="3:25" x14ac:dyDescent="0.2">
      <c r="C21" s="23"/>
      <c r="D21" s="86"/>
      <c r="E21" s="87" t="s">
        <v>412</v>
      </c>
      <c r="F21" s="87"/>
      <c r="G21" s="87"/>
      <c r="H21" s="88"/>
      <c r="I21" s="87"/>
      <c r="J21" s="323">
        <v>40737</v>
      </c>
      <c r="K21" s="324">
        <v>38273</v>
      </c>
      <c r="L21" s="324">
        <v>4232</v>
      </c>
      <c r="M21" s="324">
        <v>22175</v>
      </c>
      <c r="N21" s="325">
        <v>2960</v>
      </c>
      <c r="O21" s="323">
        <v>9828</v>
      </c>
      <c r="P21" s="324">
        <v>10339</v>
      </c>
      <c r="Q21" s="324">
        <v>514</v>
      </c>
      <c r="R21" s="324">
        <v>8809</v>
      </c>
      <c r="S21" s="325">
        <v>919</v>
      </c>
      <c r="T21" s="326">
        <v>50552</v>
      </c>
      <c r="U21" s="324">
        <v>48605</v>
      </c>
      <c r="V21" s="324">
        <v>4746</v>
      </c>
      <c r="W21" s="324">
        <v>30960</v>
      </c>
      <c r="X21" s="325">
        <v>3879</v>
      </c>
      <c r="Y21" s="73"/>
    </row>
    <row r="22" spans="3:25" x14ac:dyDescent="0.2">
      <c r="C22" s="23"/>
      <c r="D22" s="164"/>
      <c r="E22" s="48" t="s">
        <v>413</v>
      </c>
      <c r="F22" s="48"/>
      <c r="G22" s="48"/>
      <c r="H22" s="49"/>
      <c r="I22" s="48"/>
      <c r="J22" s="286">
        <v>8179</v>
      </c>
      <c r="K22" s="281">
        <v>6805</v>
      </c>
      <c r="L22" s="281">
        <v>1512</v>
      </c>
      <c r="M22" s="281">
        <v>3364</v>
      </c>
      <c r="N22" s="282">
        <v>651</v>
      </c>
      <c r="O22" s="286">
        <v>567</v>
      </c>
      <c r="P22" s="281">
        <v>584</v>
      </c>
      <c r="Q22" s="281">
        <v>1</v>
      </c>
      <c r="R22" s="281">
        <v>448</v>
      </c>
      <c r="S22" s="282">
        <v>174</v>
      </c>
      <c r="T22" s="290">
        <v>8745</v>
      </c>
      <c r="U22" s="281">
        <v>7388</v>
      </c>
      <c r="V22" s="281">
        <v>1513</v>
      </c>
      <c r="W22" s="281">
        <v>3809</v>
      </c>
      <c r="X22" s="282">
        <v>825</v>
      </c>
      <c r="Y22" s="73"/>
    </row>
    <row r="23" spans="3:25" ht="13.5" thickBot="1" x14ac:dyDescent="0.25">
      <c r="C23" s="23"/>
      <c r="D23" s="274"/>
      <c r="E23" s="275" t="s">
        <v>16</v>
      </c>
      <c r="F23" s="275"/>
      <c r="G23" s="275"/>
      <c r="H23" s="276"/>
      <c r="I23" s="275"/>
      <c r="J23" s="284">
        <v>48916</v>
      </c>
      <c r="K23" s="277">
        <v>45078</v>
      </c>
      <c r="L23" s="277">
        <v>5744</v>
      </c>
      <c r="M23" s="277">
        <v>25539</v>
      </c>
      <c r="N23" s="278">
        <v>3611</v>
      </c>
      <c r="O23" s="284">
        <v>10395</v>
      </c>
      <c r="P23" s="277">
        <v>10923</v>
      </c>
      <c r="Q23" s="277">
        <v>515</v>
      </c>
      <c r="R23" s="277">
        <v>9257</v>
      </c>
      <c r="S23" s="278">
        <v>1093</v>
      </c>
      <c r="T23" s="291">
        <v>59297</v>
      </c>
      <c r="U23" s="277">
        <v>55993</v>
      </c>
      <c r="V23" s="277">
        <v>6259</v>
      </c>
      <c r="W23" s="277">
        <v>34769</v>
      </c>
      <c r="X23" s="278">
        <v>4704</v>
      </c>
      <c r="Y23" s="73"/>
    </row>
    <row r="24" spans="3:25" ht="13.5" thickBot="1" x14ac:dyDescent="0.25">
      <c r="C24" s="23"/>
      <c r="D24" s="42" t="s">
        <v>443</v>
      </c>
      <c r="E24" s="43"/>
      <c r="F24" s="43"/>
      <c r="G24" s="43"/>
      <c r="H24" s="43"/>
      <c r="I24" s="43"/>
      <c r="J24" s="287"/>
      <c r="K24" s="288"/>
      <c r="L24" s="288"/>
      <c r="M24" s="288"/>
      <c r="N24" s="283"/>
      <c r="O24" s="287"/>
      <c r="P24" s="288"/>
      <c r="Q24" s="288"/>
      <c r="R24" s="288"/>
      <c r="S24" s="283"/>
      <c r="T24" s="292"/>
      <c r="U24" s="288"/>
      <c r="V24" s="288"/>
      <c r="W24" s="288"/>
      <c r="X24" s="283"/>
      <c r="Y24" s="73"/>
    </row>
    <row r="25" spans="3:25" x14ac:dyDescent="0.2">
      <c r="C25" s="23"/>
      <c r="D25" s="86"/>
      <c r="E25" s="87" t="s">
        <v>412</v>
      </c>
      <c r="F25" s="87"/>
      <c r="G25" s="87"/>
      <c r="H25" s="88"/>
      <c r="I25" s="87"/>
      <c r="J25" s="323">
        <v>38234</v>
      </c>
      <c r="K25" s="324">
        <v>35810</v>
      </c>
      <c r="L25" s="324">
        <v>4089</v>
      </c>
      <c r="M25" s="324">
        <v>20789</v>
      </c>
      <c r="N25" s="325">
        <v>2713</v>
      </c>
      <c r="O25" s="323">
        <v>8733</v>
      </c>
      <c r="P25" s="324">
        <v>9310</v>
      </c>
      <c r="Q25" s="324">
        <v>266</v>
      </c>
      <c r="R25" s="324">
        <v>8039</v>
      </c>
      <c r="S25" s="325">
        <v>958</v>
      </c>
      <c r="T25" s="326">
        <v>46958</v>
      </c>
      <c r="U25" s="324">
        <v>45111</v>
      </c>
      <c r="V25" s="324">
        <v>4355</v>
      </c>
      <c r="W25" s="324">
        <v>28805</v>
      </c>
      <c r="X25" s="325">
        <v>3671</v>
      </c>
      <c r="Y25" s="73"/>
    </row>
    <row r="26" spans="3:25" x14ac:dyDescent="0.2">
      <c r="C26" s="23"/>
      <c r="D26" s="164"/>
      <c r="E26" s="48" t="s">
        <v>413</v>
      </c>
      <c r="F26" s="48"/>
      <c r="G26" s="48"/>
      <c r="H26" s="49"/>
      <c r="I26" s="48"/>
      <c r="J26" s="286">
        <v>8102</v>
      </c>
      <c r="K26" s="281">
        <v>6608</v>
      </c>
      <c r="L26" s="281">
        <v>1660</v>
      </c>
      <c r="M26" s="281">
        <v>3668</v>
      </c>
      <c r="N26" s="282">
        <v>731</v>
      </c>
      <c r="O26" s="286">
        <v>543</v>
      </c>
      <c r="P26" s="281">
        <v>566</v>
      </c>
      <c r="Q26" s="281">
        <v>0</v>
      </c>
      <c r="R26" s="281">
        <v>418</v>
      </c>
      <c r="S26" s="282">
        <v>237</v>
      </c>
      <c r="T26" s="290">
        <v>8645</v>
      </c>
      <c r="U26" s="281">
        <v>7174</v>
      </c>
      <c r="V26" s="281">
        <v>1660</v>
      </c>
      <c r="W26" s="281">
        <v>4085</v>
      </c>
      <c r="X26" s="282">
        <v>968</v>
      </c>
      <c r="Y26" s="73"/>
    </row>
    <row r="27" spans="3:25" ht="13.5" thickBot="1" x14ac:dyDescent="0.25">
      <c r="C27" s="23"/>
      <c r="D27" s="274"/>
      <c r="E27" s="275" t="s">
        <v>16</v>
      </c>
      <c r="F27" s="275"/>
      <c r="G27" s="275"/>
      <c r="H27" s="276"/>
      <c r="I27" s="275"/>
      <c r="J27" s="284">
        <v>46336</v>
      </c>
      <c r="K27" s="277">
        <v>42418</v>
      </c>
      <c r="L27" s="277">
        <v>5749</v>
      </c>
      <c r="M27" s="277">
        <v>24457</v>
      </c>
      <c r="N27" s="278">
        <v>3444</v>
      </c>
      <c r="O27" s="284">
        <v>9276</v>
      </c>
      <c r="P27" s="277">
        <v>9876</v>
      </c>
      <c r="Q27" s="277">
        <v>266</v>
      </c>
      <c r="R27" s="277">
        <v>8457</v>
      </c>
      <c r="S27" s="278">
        <v>1195</v>
      </c>
      <c r="T27" s="291">
        <v>55603</v>
      </c>
      <c r="U27" s="277">
        <v>52285</v>
      </c>
      <c r="V27" s="277">
        <v>6015</v>
      </c>
      <c r="W27" s="277">
        <v>32890</v>
      </c>
      <c r="X27" s="278">
        <v>4639</v>
      </c>
      <c r="Y27" s="73"/>
    </row>
    <row r="28" spans="3:25" ht="13.5" thickBot="1" x14ac:dyDescent="0.25">
      <c r="C28" s="23"/>
      <c r="D28" s="42" t="s">
        <v>445</v>
      </c>
      <c r="E28" s="43"/>
      <c r="F28" s="43"/>
      <c r="G28" s="43"/>
      <c r="H28" s="43"/>
      <c r="I28" s="43"/>
      <c r="J28" s="287"/>
      <c r="K28" s="288"/>
      <c r="L28" s="288"/>
      <c r="M28" s="288"/>
      <c r="N28" s="283"/>
      <c r="O28" s="287"/>
      <c r="P28" s="288"/>
      <c r="Q28" s="288"/>
      <c r="R28" s="288"/>
      <c r="S28" s="283"/>
      <c r="T28" s="292"/>
      <c r="U28" s="288"/>
      <c r="V28" s="288"/>
      <c r="W28" s="288"/>
      <c r="X28" s="283"/>
      <c r="Y28" s="73"/>
    </row>
    <row r="29" spans="3:25" x14ac:dyDescent="0.2">
      <c r="C29" s="23"/>
      <c r="D29" s="86"/>
      <c r="E29" s="87" t="s">
        <v>412</v>
      </c>
      <c r="F29" s="87"/>
      <c r="G29" s="87"/>
      <c r="H29" s="88"/>
      <c r="I29" s="87"/>
      <c r="J29" s="323">
        <v>36953</v>
      </c>
      <c r="K29" s="324">
        <v>34466</v>
      </c>
      <c r="L29" s="324">
        <v>4018</v>
      </c>
      <c r="M29" s="324">
        <v>19818</v>
      </c>
      <c r="N29" s="325">
        <v>2633</v>
      </c>
      <c r="O29" s="323">
        <v>8128</v>
      </c>
      <c r="P29" s="324">
        <v>8574</v>
      </c>
      <c r="Q29" s="324">
        <v>287</v>
      </c>
      <c r="R29" s="324">
        <v>8065</v>
      </c>
      <c r="S29" s="325">
        <v>827</v>
      </c>
      <c r="T29" s="326">
        <v>45067</v>
      </c>
      <c r="U29" s="324">
        <v>43027</v>
      </c>
      <c r="V29" s="324">
        <v>4305</v>
      </c>
      <c r="W29" s="324">
        <v>27852</v>
      </c>
      <c r="X29" s="325">
        <v>3459</v>
      </c>
      <c r="Y29" s="73"/>
    </row>
    <row r="30" spans="3:25" x14ac:dyDescent="0.2">
      <c r="C30" s="23"/>
      <c r="D30" s="164"/>
      <c r="E30" s="48" t="s">
        <v>413</v>
      </c>
      <c r="F30" s="48"/>
      <c r="G30" s="48"/>
      <c r="H30" s="49"/>
      <c r="I30" s="48"/>
      <c r="J30" s="286">
        <v>7992</v>
      </c>
      <c r="K30" s="281">
        <v>6420</v>
      </c>
      <c r="L30" s="281">
        <v>1729</v>
      </c>
      <c r="M30" s="281">
        <v>3948</v>
      </c>
      <c r="N30" s="282">
        <v>736</v>
      </c>
      <c r="O30" s="286">
        <v>502</v>
      </c>
      <c r="P30" s="281">
        <v>525</v>
      </c>
      <c r="Q30" s="281">
        <v>1</v>
      </c>
      <c r="R30" s="281">
        <v>505</v>
      </c>
      <c r="S30" s="282">
        <v>211</v>
      </c>
      <c r="T30" s="290">
        <v>8493</v>
      </c>
      <c r="U30" s="281">
        <v>6944</v>
      </c>
      <c r="V30" s="281">
        <v>1730</v>
      </c>
      <c r="W30" s="281">
        <v>4447</v>
      </c>
      <c r="X30" s="282">
        <v>946</v>
      </c>
      <c r="Y30" s="73"/>
    </row>
    <row r="31" spans="3:25" ht="13.5" thickBot="1" x14ac:dyDescent="0.25">
      <c r="C31" s="23"/>
      <c r="D31" s="274"/>
      <c r="E31" s="275" t="s">
        <v>16</v>
      </c>
      <c r="F31" s="275"/>
      <c r="G31" s="275"/>
      <c r="H31" s="276"/>
      <c r="I31" s="275"/>
      <c r="J31" s="284">
        <v>44945</v>
      </c>
      <c r="K31" s="277">
        <v>40886</v>
      </c>
      <c r="L31" s="277">
        <v>5747</v>
      </c>
      <c r="M31" s="277">
        <v>23766</v>
      </c>
      <c r="N31" s="278">
        <v>3369</v>
      </c>
      <c r="O31" s="284">
        <v>8630</v>
      </c>
      <c r="P31" s="277">
        <v>9099</v>
      </c>
      <c r="Q31" s="277">
        <v>288</v>
      </c>
      <c r="R31" s="277">
        <v>8570</v>
      </c>
      <c r="S31" s="278">
        <v>1038</v>
      </c>
      <c r="T31" s="291">
        <v>53560</v>
      </c>
      <c r="U31" s="277">
        <v>49971</v>
      </c>
      <c r="V31" s="277">
        <v>6035</v>
      </c>
      <c r="W31" s="277">
        <v>32299</v>
      </c>
      <c r="X31" s="278">
        <v>4405</v>
      </c>
      <c r="Y31" s="73"/>
    </row>
    <row r="32" spans="3:25" ht="13.5" thickBot="1" x14ac:dyDescent="0.25">
      <c r="C32" s="23"/>
      <c r="D32" s="42" t="s">
        <v>449</v>
      </c>
      <c r="E32" s="43"/>
      <c r="F32" s="43"/>
      <c r="G32" s="43"/>
      <c r="H32" s="43"/>
      <c r="I32" s="43"/>
      <c r="J32" s="287"/>
      <c r="K32" s="288"/>
      <c r="L32" s="288"/>
      <c r="M32" s="288"/>
      <c r="N32" s="283"/>
      <c r="O32" s="287"/>
      <c r="P32" s="288"/>
      <c r="Q32" s="288"/>
      <c r="R32" s="288"/>
      <c r="S32" s="283"/>
      <c r="T32" s="292"/>
      <c r="U32" s="288"/>
      <c r="V32" s="288"/>
      <c r="W32" s="288"/>
      <c r="X32" s="283"/>
      <c r="Y32" s="73"/>
    </row>
    <row r="33" spans="3:25" x14ac:dyDescent="0.2">
      <c r="C33" s="23"/>
      <c r="D33" s="86"/>
      <c r="E33" s="87" t="s">
        <v>412</v>
      </c>
      <c r="F33" s="87"/>
      <c r="G33" s="87"/>
      <c r="H33" s="88"/>
      <c r="I33" s="87"/>
      <c r="J33" s="323">
        <v>37791</v>
      </c>
      <c r="K33" s="324">
        <v>35060</v>
      </c>
      <c r="L33" s="324">
        <v>4284</v>
      </c>
      <c r="M33" s="324">
        <v>17489</v>
      </c>
      <c r="N33" s="325">
        <v>2411</v>
      </c>
      <c r="O33" s="323">
        <v>8097</v>
      </c>
      <c r="P33" s="324">
        <v>8451</v>
      </c>
      <c r="Q33" s="324">
        <v>343</v>
      </c>
      <c r="R33" s="324">
        <v>7556</v>
      </c>
      <c r="S33" s="325">
        <v>723</v>
      </c>
      <c r="T33" s="326">
        <v>45872</v>
      </c>
      <c r="U33" s="324">
        <v>43497</v>
      </c>
      <c r="V33" s="324">
        <v>4627</v>
      </c>
      <c r="W33" s="324">
        <v>25025</v>
      </c>
      <c r="X33" s="325">
        <v>3134</v>
      </c>
      <c r="Y33" s="73"/>
    </row>
    <row r="34" spans="3:25" x14ac:dyDescent="0.2">
      <c r="C34" s="23"/>
      <c r="D34" s="164"/>
      <c r="E34" s="48" t="s">
        <v>413</v>
      </c>
      <c r="F34" s="48"/>
      <c r="G34" s="48"/>
      <c r="H34" s="49"/>
      <c r="I34" s="48"/>
      <c r="J34" s="286">
        <v>6988</v>
      </c>
      <c r="K34" s="281">
        <v>5678</v>
      </c>
      <c r="L34" s="281">
        <v>1456</v>
      </c>
      <c r="M34" s="281">
        <v>4083</v>
      </c>
      <c r="N34" s="282">
        <v>762</v>
      </c>
      <c r="O34" s="286">
        <v>476</v>
      </c>
      <c r="P34" s="281">
        <v>507</v>
      </c>
      <c r="Q34" s="281">
        <v>1</v>
      </c>
      <c r="R34" s="281">
        <v>539</v>
      </c>
      <c r="S34" s="282">
        <v>210</v>
      </c>
      <c r="T34" s="290">
        <v>7463</v>
      </c>
      <c r="U34" s="281">
        <v>6184</v>
      </c>
      <c r="V34" s="281">
        <v>1457</v>
      </c>
      <c r="W34" s="281">
        <v>4620</v>
      </c>
      <c r="X34" s="282">
        <v>972</v>
      </c>
      <c r="Y34" s="73"/>
    </row>
    <row r="35" spans="3:25" ht="13.5" thickBot="1" x14ac:dyDescent="0.25">
      <c r="C35" s="23"/>
      <c r="D35" s="274"/>
      <c r="E35" s="275" t="s">
        <v>16</v>
      </c>
      <c r="F35" s="275"/>
      <c r="G35" s="275"/>
      <c r="H35" s="276"/>
      <c r="I35" s="275"/>
      <c r="J35" s="284">
        <v>44779</v>
      </c>
      <c r="K35" s="277">
        <v>40738</v>
      </c>
      <c r="L35" s="277">
        <v>5740</v>
      </c>
      <c r="M35" s="277">
        <v>21572</v>
      </c>
      <c r="N35" s="278">
        <v>3173</v>
      </c>
      <c r="O35" s="284">
        <v>8573</v>
      </c>
      <c r="P35" s="277">
        <v>8958</v>
      </c>
      <c r="Q35" s="277">
        <v>344</v>
      </c>
      <c r="R35" s="277">
        <v>8095</v>
      </c>
      <c r="S35" s="278">
        <v>933</v>
      </c>
      <c r="T35" s="291">
        <v>53335</v>
      </c>
      <c r="U35" s="277">
        <v>49681</v>
      </c>
      <c r="V35" s="277">
        <v>6084</v>
      </c>
      <c r="W35" s="277">
        <v>29645</v>
      </c>
      <c r="X35" s="278">
        <v>4106</v>
      </c>
      <c r="Y35" s="73"/>
    </row>
    <row r="36" spans="3:25" ht="13.5" thickBot="1" x14ac:dyDescent="0.25">
      <c r="C36" s="23"/>
      <c r="D36" s="42" t="s">
        <v>476</v>
      </c>
      <c r="E36" s="43"/>
      <c r="F36" s="43"/>
      <c r="G36" s="43"/>
      <c r="H36" s="43"/>
      <c r="I36" s="43"/>
      <c r="J36" s="287"/>
      <c r="K36" s="288"/>
      <c r="L36" s="288"/>
      <c r="M36" s="288"/>
      <c r="N36" s="283"/>
      <c r="O36" s="287"/>
      <c r="P36" s="288"/>
      <c r="Q36" s="288"/>
      <c r="R36" s="288"/>
      <c r="S36" s="283"/>
      <c r="T36" s="292"/>
      <c r="U36" s="288"/>
      <c r="V36" s="288"/>
      <c r="W36" s="288"/>
      <c r="X36" s="283"/>
      <c r="Y36" s="73"/>
    </row>
    <row r="37" spans="3:25" x14ac:dyDescent="0.2">
      <c r="C37" s="23"/>
      <c r="D37" s="86"/>
      <c r="E37" s="87" t="s">
        <v>412</v>
      </c>
      <c r="F37" s="87"/>
      <c r="G37" s="87"/>
      <c r="H37" s="88"/>
      <c r="I37" s="87"/>
      <c r="J37" s="323">
        <v>38124</v>
      </c>
      <c r="K37" s="324">
        <v>35413</v>
      </c>
      <c r="L37" s="324">
        <v>4327</v>
      </c>
      <c r="M37" s="324">
        <v>16121</v>
      </c>
      <c r="N37" s="325">
        <v>2401</v>
      </c>
      <c r="O37" s="323">
        <v>7310</v>
      </c>
      <c r="P37" s="324">
        <v>7624</v>
      </c>
      <c r="Q37" s="324">
        <v>396</v>
      </c>
      <c r="R37" s="324">
        <v>7035</v>
      </c>
      <c r="S37" s="325">
        <v>614</v>
      </c>
      <c r="T37" s="326">
        <v>45426</v>
      </c>
      <c r="U37" s="324">
        <v>43028</v>
      </c>
      <c r="V37" s="324">
        <v>4723</v>
      </c>
      <c r="W37" s="324">
        <v>23132</v>
      </c>
      <c r="X37" s="325">
        <v>3015</v>
      </c>
      <c r="Y37" s="73"/>
    </row>
    <row r="38" spans="3:25" x14ac:dyDescent="0.2">
      <c r="C38" s="23"/>
      <c r="D38" s="164"/>
      <c r="E38" s="48" t="s">
        <v>413</v>
      </c>
      <c r="F38" s="48"/>
      <c r="G38" s="48"/>
      <c r="H38" s="49"/>
      <c r="I38" s="48"/>
      <c r="J38" s="286">
        <v>7944</v>
      </c>
      <c r="K38" s="281">
        <v>6546</v>
      </c>
      <c r="L38" s="281">
        <v>1540</v>
      </c>
      <c r="M38" s="281">
        <v>4303</v>
      </c>
      <c r="N38" s="282">
        <v>863</v>
      </c>
      <c r="O38" s="286">
        <v>473</v>
      </c>
      <c r="P38" s="281">
        <v>482</v>
      </c>
      <c r="Q38" s="281">
        <v>0</v>
      </c>
      <c r="R38" s="281">
        <v>487</v>
      </c>
      <c r="S38" s="282">
        <v>248</v>
      </c>
      <c r="T38" s="290">
        <v>8417</v>
      </c>
      <c r="U38" s="281">
        <v>7028</v>
      </c>
      <c r="V38" s="281">
        <v>1540</v>
      </c>
      <c r="W38" s="281">
        <v>4788</v>
      </c>
      <c r="X38" s="282">
        <v>1111</v>
      </c>
      <c r="Y38" s="73"/>
    </row>
    <row r="39" spans="3:25" ht="13.5" thickBot="1" x14ac:dyDescent="0.25">
      <c r="C39" s="23"/>
      <c r="D39" s="274"/>
      <c r="E39" s="275" t="s">
        <v>16</v>
      </c>
      <c r="F39" s="275"/>
      <c r="G39" s="275"/>
      <c r="H39" s="276"/>
      <c r="I39" s="275"/>
      <c r="J39" s="284">
        <v>46068</v>
      </c>
      <c r="K39" s="277">
        <v>41959</v>
      </c>
      <c r="L39" s="277">
        <v>5867</v>
      </c>
      <c r="M39" s="277">
        <v>20424</v>
      </c>
      <c r="N39" s="278">
        <v>3264</v>
      </c>
      <c r="O39" s="284">
        <v>7783</v>
      </c>
      <c r="P39" s="277">
        <v>8106</v>
      </c>
      <c r="Q39" s="277">
        <v>396</v>
      </c>
      <c r="R39" s="277">
        <v>7522</v>
      </c>
      <c r="S39" s="278">
        <v>862</v>
      </c>
      <c r="T39" s="291">
        <v>53843</v>
      </c>
      <c r="U39" s="277">
        <v>50056</v>
      </c>
      <c r="V39" s="277">
        <v>6263</v>
      </c>
      <c r="W39" s="277">
        <v>27920</v>
      </c>
      <c r="X39" s="278">
        <v>4126</v>
      </c>
      <c r="Y39" s="73"/>
    </row>
    <row r="40" spans="3:25" ht="13.5" thickBot="1" x14ac:dyDescent="0.25">
      <c r="C40" s="23"/>
      <c r="D40" s="42" t="s">
        <v>482</v>
      </c>
      <c r="E40" s="43"/>
      <c r="F40" s="43"/>
      <c r="G40" s="43"/>
      <c r="H40" s="43"/>
      <c r="I40" s="43"/>
      <c r="J40" s="287"/>
      <c r="K40" s="288"/>
      <c r="L40" s="288"/>
      <c r="M40" s="288"/>
      <c r="N40" s="283"/>
      <c r="O40" s="287"/>
      <c r="P40" s="288"/>
      <c r="Q40" s="288"/>
      <c r="R40" s="288"/>
      <c r="S40" s="283"/>
      <c r="T40" s="292"/>
      <c r="U40" s="288"/>
      <c r="V40" s="288"/>
      <c r="W40" s="288"/>
      <c r="X40" s="283"/>
      <c r="Y40" s="73"/>
    </row>
    <row r="41" spans="3:25" x14ac:dyDescent="0.2">
      <c r="C41" s="23"/>
      <c r="D41" s="86"/>
      <c r="E41" s="87" t="s">
        <v>412</v>
      </c>
      <c r="F41" s="87"/>
      <c r="G41" s="87"/>
      <c r="H41" s="88"/>
      <c r="I41" s="87"/>
      <c r="J41" s="323">
        <v>40466</v>
      </c>
      <c r="K41" s="324">
        <v>37468</v>
      </c>
      <c r="L41" s="324">
        <v>4643</v>
      </c>
      <c r="M41" s="324">
        <v>15561</v>
      </c>
      <c r="N41" s="325">
        <v>2351</v>
      </c>
      <c r="O41" s="323">
        <v>7331</v>
      </c>
      <c r="P41" s="324">
        <v>7668</v>
      </c>
      <c r="Q41" s="324">
        <v>360</v>
      </c>
      <c r="R41" s="324">
        <v>6788</v>
      </c>
      <c r="S41" s="325">
        <v>559</v>
      </c>
      <c r="T41" s="326">
        <v>47785</v>
      </c>
      <c r="U41" s="324">
        <v>45122</v>
      </c>
      <c r="V41" s="324">
        <v>5003</v>
      </c>
      <c r="W41" s="324">
        <v>22319</v>
      </c>
      <c r="X41" s="325">
        <v>2910</v>
      </c>
      <c r="Y41" s="73"/>
    </row>
    <row r="42" spans="3:25" x14ac:dyDescent="0.2">
      <c r="C42" s="23"/>
      <c r="D42" s="164"/>
      <c r="E42" s="48" t="s">
        <v>413</v>
      </c>
      <c r="F42" s="48"/>
      <c r="G42" s="48"/>
      <c r="H42" s="49"/>
      <c r="I42" s="48"/>
      <c r="J42" s="286">
        <v>8649</v>
      </c>
      <c r="K42" s="281">
        <v>7273</v>
      </c>
      <c r="L42" s="281">
        <v>1542</v>
      </c>
      <c r="M42" s="281">
        <v>4365</v>
      </c>
      <c r="N42" s="282">
        <v>1052</v>
      </c>
      <c r="O42" s="286">
        <v>470</v>
      </c>
      <c r="P42" s="281">
        <v>481</v>
      </c>
      <c r="Q42" s="281">
        <v>1</v>
      </c>
      <c r="R42" s="281">
        <v>513</v>
      </c>
      <c r="S42" s="282">
        <v>193</v>
      </c>
      <c r="T42" s="290">
        <v>9119</v>
      </c>
      <c r="U42" s="281">
        <v>7754</v>
      </c>
      <c r="V42" s="281">
        <v>1543</v>
      </c>
      <c r="W42" s="281">
        <v>4878</v>
      </c>
      <c r="X42" s="282">
        <v>1245</v>
      </c>
      <c r="Y42" s="73"/>
    </row>
    <row r="43" spans="3:25" ht="13.5" thickBot="1" x14ac:dyDescent="0.25">
      <c r="C43" s="23"/>
      <c r="D43" s="274"/>
      <c r="E43" s="275" t="s">
        <v>16</v>
      </c>
      <c r="F43" s="275"/>
      <c r="G43" s="275"/>
      <c r="H43" s="276"/>
      <c r="I43" s="275"/>
      <c r="J43" s="284">
        <v>49114</v>
      </c>
      <c r="K43" s="277">
        <v>44741</v>
      </c>
      <c r="L43" s="277">
        <v>6185</v>
      </c>
      <c r="M43" s="277">
        <v>19926</v>
      </c>
      <c r="N43" s="278">
        <v>3403</v>
      </c>
      <c r="O43" s="284">
        <v>7801</v>
      </c>
      <c r="P43" s="277">
        <v>8149</v>
      </c>
      <c r="Q43" s="277">
        <v>361</v>
      </c>
      <c r="R43" s="277">
        <v>7301</v>
      </c>
      <c r="S43" s="278">
        <v>752</v>
      </c>
      <c r="T43" s="291">
        <v>56903</v>
      </c>
      <c r="U43" s="277">
        <v>52876</v>
      </c>
      <c r="V43" s="277">
        <v>6546</v>
      </c>
      <c r="W43" s="277">
        <v>27197</v>
      </c>
      <c r="X43" s="278">
        <v>4155</v>
      </c>
      <c r="Y43" s="73"/>
    </row>
    <row r="44" spans="3:25" ht="13.5" thickBot="1" x14ac:dyDescent="0.25">
      <c r="C44" s="23"/>
      <c r="D44" s="42" t="s">
        <v>511</v>
      </c>
      <c r="E44" s="43"/>
      <c r="F44" s="43"/>
      <c r="G44" s="43"/>
      <c r="H44" s="43"/>
      <c r="I44" s="43"/>
      <c r="J44" s="287"/>
      <c r="K44" s="288"/>
      <c r="L44" s="288"/>
      <c r="M44" s="288"/>
      <c r="N44" s="283"/>
      <c r="O44" s="287"/>
      <c r="P44" s="288"/>
      <c r="Q44" s="288"/>
      <c r="R44" s="288"/>
      <c r="S44" s="283"/>
      <c r="T44" s="292"/>
      <c r="U44" s="288"/>
      <c r="V44" s="288"/>
      <c r="W44" s="288"/>
      <c r="X44" s="283"/>
      <c r="Y44" s="73"/>
    </row>
    <row r="45" spans="3:25" x14ac:dyDescent="0.2">
      <c r="C45" s="23"/>
      <c r="D45" s="86"/>
      <c r="E45" s="87" t="s">
        <v>412</v>
      </c>
      <c r="F45" s="87"/>
      <c r="G45" s="87"/>
      <c r="H45" s="88"/>
      <c r="I45" s="87"/>
      <c r="J45" s="323">
        <v>43035</v>
      </c>
      <c r="K45" s="324">
        <v>40147</v>
      </c>
      <c r="L45" s="324">
        <v>4656</v>
      </c>
      <c r="M45" s="324">
        <v>16620</v>
      </c>
      <c r="N45" s="325">
        <v>2375</v>
      </c>
      <c r="O45" s="323">
        <v>7627</v>
      </c>
      <c r="P45" s="324">
        <v>8020</v>
      </c>
      <c r="Q45" s="324">
        <v>322</v>
      </c>
      <c r="R45" s="324">
        <v>6816</v>
      </c>
      <c r="S45" s="325">
        <v>567</v>
      </c>
      <c r="T45" s="326">
        <v>50647</v>
      </c>
      <c r="U45" s="324">
        <v>48150</v>
      </c>
      <c r="V45" s="324">
        <v>4978</v>
      </c>
      <c r="W45" s="324">
        <v>23385</v>
      </c>
      <c r="X45" s="325">
        <v>2942</v>
      </c>
      <c r="Y45" s="73"/>
    </row>
    <row r="46" spans="3:25" x14ac:dyDescent="0.2">
      <c r="C46" s="23"/>
      <c r="D46" s="164"/>
      <c r="E46" s="48" t="s">
        <v>413</v>
      </c>
      <c r="F46" s="48"/>
      <c r="G46" s="48"/>
      <c r="H46" s="49"/>
      <c r="I46" s="48"/>
      <c r="J46" s="286">
        <v>9981</v>
      </c>
      <c r="K46" s="281">
        <v>8379</v>
      </c>
      <c r="L46" s="281">
        <v>1775</v>
      </c>
      <c r="M46" s="281">
        <v>4421</v>
      </c>
      <c r="N46" s="282">
        <v>1112</v>
      </c>
      <c r="O46" s="286">
        <v>524</v>
      </c>
      <c r="P46" s="281">
        <v>538</v>
      </c>
      <c r="Q46" s="281">
        <v>2</v>
      </c>
      <c r="R46" s="281">
        <v>538</v>
      </c>
      <c r="S46" s="282">
        <v>269</v>
      </c>
      <c r="T46" s="290">
        <v>10504</v>
      </c>
      <c r="U46" s="281">
        <v>8917</v>
      </c>
      <c r="V46" s="281">
        <v>1777</v>
      </c>
      <c r="W46" s="281">
        <v>4957</v>
      </c>
      <c r="X46" s="282">
        <v>1379</v>
      </c>
      <c r="Y46" s="73"/>
    </row>
    <row r="47" spans="3:25" ht="13.5" thickBot="1" x14ac:dyDescent="0.25">
      <c r="C47" s="23"/>
      <c r="D47" s="274"/>
      <c r="E47" s="275" t="s">
        <v>16</v>
      </c>
      <c r="F47" s="275"/>
      <c r="G47" s="275"/>
      <c r="H47" s="276"/>
      <c r="I47" s="275"/>
      <c r="J47" s="284">
        <v>53015</v>
      </c>
      <c r="K47" s="277">
        <v>48525</v>
      </c>
      <c r="L47" s="277">
        <v>6431</v>
      </c>
      <c r="M47" s="277">
        <v>21041</v>
      </c>
      <c r="N47" s="278">
        <v>3487</v>
      </c>
      <c r="O47" s="284">
        <v>8151</v>
      </c>
      <c r="P47" s="277">
        <v>8558</v>
      </c>
      <c r="Q47" s="277">
        <v>324</v>
      </c>
      <c r="R47" s="277">
        <v>7354</v>
      </c>
      <c r="S47" s="278">
        <v>836</v>
      </c>
      <c r="T47" s="291">
        <v>61150</v>
      </c>
      <c r="U47" s="277">
        <v>57066</v>
      </c>
      <c r="V47" s="277">
        <v>6755</v>
      </c>
      <c r="W47" s="277">
        <v>28342</v>
      </c>
      <c r="X47" s="278">
        <v>4321</v>
      </c>
      <c r="Y47" s="73"/>
    </row>
    <row r="48" spans="3:25" ht="13.5" thickBot="1" x14ac:dyDescent="0.25">
      <c r="C48" s="23"/>
      <c r="D48" s="42" t="s">
        <v>522</v>
      </c>
      <c r="E48" s="43"/>
      <c r="F48" s="43"/>
      <c r="G48" s="43"/>
      <c r="H48" s="43"/>
      <c r="I48" s="43"/>
      <c r="J48" s="287"/>
      <c r="K48" s="288"/>
      <c r="L48" s="288"/>
      <c r="M48" s="288"/>
      <c r="N48" s="283"/>
      <c r="O48" s="287"/>
      <c r="P48" s="288"/>
      <c r="Q48" s="288"/>
      <c r="R48" s="288"/>
      <c r="S48" s="283"/>
      <c r="T48" s="292"/>
      <c r="U48" s="288"/>
      <c r="V48" s="288"/>
      <c r="W48" s="288"/>
      <c r="X48" s="283"/>
      <c r="Y48" s="73"/>
    </row>
    <row r="49" spans="3:25" x14ac:dyDescent="0.2">
      <c r="C49" s="23"/>
      <c r="D49" s="86"/>
      <c r="E49" s="87" t="s">
        <v>412</v>
      </c>
      <c r="F49" s="87"/>
      <c r="G49" s="87"/>
      <c r="H49" s="88"/>
      <c r="I49" s="87"/>
      <c r="J49" s="323">
        <v>43369</v>
      </c>
      <c r="K49" s="324">
        <v>40168</v>
      </c>
      <c r="L49" s="324">
        <v>4910</v>
      </c>
      <c r="M49" s="324">
        <v>16382</v>
      </c>
      <c r="N49" s="325">
        <v>2126</v>
      </c>
      <c r="O49" s="323">
        <v>7712</v>
      </c>
      <c r="P49" s="324">
        <v>8084</v>
      </c>
      <c r="Q49" s="324">
        <v>334</v>
      </c>
      <c r="R49" s="324">
        <v>6680</v>
      </c>
      <c r="S49" s="325">
        <v>544</v>
      </c>
      <c r="T49" s="326">
        <v>51064</v>
      </c>
      <c r="U49" s="324">
        <v>48235</v>
      </c>
      <c r="V49" s="324">
        <v>5244</v>
      </c>
      <c r="W49" s="324">
        <v>23013</v>
      </c>
      <c r="X49" s="325">
        <v>2670</v>
      </c>
      <c r="Y49" s="73"/>
    </row>
    <row r="50" spans="3:25" x14ac:dyDescent="0.2">
      <c r="C50" s="23"/>
      <c r="D50" s="164"/>
      <c r="E50" s="48" t="s">
        <v>413</v>
      </c>
      <c r="F50" s="48"/>
      <c r="G50" s="48"/>
      <c r="H50" s="49"/>
      <c r="I50" s="48"/>
      <c r="J50" s="286">
        <v>10044</v>
      </c>
      <c r="K50" s="281">
        <v>8575</v>
      </c>
      <c r="L50" s="281">
        <v>1643</v>
      </c>
      <c r="M50" s="281">
        <v>4852</v>
      </c>
      <c r="N50" s="282">
        <v>1055</v>
      </c>
      <c r="O50" s="286">
        <v>588</v>
      </c>
      <c r="P50" s="281">
        <v>607</v>
      </c>
      <c r="Q50" s="281">
        <v>4</v>
      </c>
      <c r="R50" s="281">
        <v>433</v>
      </c>
      <c r="S50" s="282">
        <v>241</v>
      </c>
      <c r="T50" s="290">
        <v>10632</v>
      </c>
      <c r="U50" s="281">
        <v>9182</v>
      </c>
      <c r="V50" s="281">
        <v>1647</v>
      </c>
      <c r="W50" s="281">
        <v>5281</v>
      </c>
      <c r="X50" s="282">
        <v>1296</v>
      </c>
      <c r="Y50" s="73"/>
    </row>
    <row r="51" spans="3:25" ht="13.5" thickBot="1" x14ac:dyDescent="0.25">
      <c r="C51" s="23"/>
      <c r="D51" s="274"/>
      <c r="E51" s="275" t="s">
        <v>16</v>
      </c>
      <c r="F51" s="275"/>
      <c r="G51" s="275"/>
      <c r="H51" s="276"/>
      <c r="I51" s="275"/>
      <c r="J51" s="284">
        <v>53413</v>
      </c>
      <c r="K51" s="277">
        <v>48743</v>
      </c>
      <c r="L51" s="277">
        <v>6553</v>
      </c>
      <c r="M51" s="277">
        <v>21234</v>
      </c>
      <c r="N51" s="278">
        <v>3181</v>
      </c>
      <c r="O51" s="284">
        <v>8300</v>
      </c>
      <c r="P51" s="277">
        <v>8691</v>
      </c>
      <c r="Q51" s="277">
        <v>338</v>
      </c>
      <c r="R51" s="277">
        <v>7113</v>
      </c>
      <c r="S51" s="278">
        <v>785</v>
      </c>
      <c r="T51" s="291">
        <v>61696</v>
      </c>
      <c r="U51" s="277">
        <v>57417</v>
      </c>
      <c r="V51" s="277">
        <v>6891</v>
      </c>
      <c r="W51" s="277">
        <v>28294</v>
      </c>
      <c r="X51" s="278">
        <v>3966</v>
      </c>
      <c r="Y51" s="73"/>
    </row>
    <row r="52" spans="3:25" ht="13.5" thickBot="1" x14ac:dyDescent="0.25">
      <c r="C52" s="23"/>
      <c r="D52" s="42" t="s">
        <v>545</v>
      </c>
      <c r="E52" s="43"/>
      <c r="F52" s="43"/>
      <c r="G52" s="43"/>
      <c r="H52" s="43"/>
      <c r="I52" s="43"/>
      <c r="J52" s="287"/>
      <c r="K52" s="288"/>
      <c r="L52" s="288"/>
      <c r="M52" s="288"/>
      <c r="N52" s="283"/>
      <c r="O52" s="287"/>
      <c r="P52" s="288"/>
      <c r="Q52" s="288"/>
      <c r="R52" s="288"/>
      <c r="S52" s="283"/>
      <c r="T52" s="292"/>
      <c r="U52" s="288"/>
      <c r="V52" s="288"/>
      <c r="W52" s="288"/>
      <c r="X52" s="283"/>
      <c r="Y52" s="73"/>
    </row>
    <row r="53" spans="3:25" x14ac:dyDescent="0.2">
      <c r="C53" s="23"/>
      <c r="D53" s="86"/>
      <c r="E53" s="87" t="s">
        <v>412</v>
      </c>
      <c r="F53" s="87"/>
      <c r="G53" s="87"/>
      <c r="H53" s="88"/>
      <c r="I53" s="87"/>
      <c r="J53" s="323">
        <v>41960</v>
      </c>
      <c r="K53" s="324">
        <v>38856</v>
      </c>
      <c r="L53" s="324">
        <v>4870</v>
      </c>
      <c r="M53" s="324">
        <v>15749</v>
      </c>
      <c r="N53" s="325">
        <v>1926</v>
      </c>
      <c r="O53" s="323">
        <v>6280</v>
      </c>
      <c r="P53" s="324">
        <v>6525</v>
      </c>
      <c r="Q53" s="324">
        <v>387</v>
      </c>
      <c r="R53" s="324">
        <v>5664</v>
      </c>
      <c r="S53" s="325">
        <v>453</v>
      </c>
      <c r="T53" s="326">
        <v>48217</v>
      </c>
      <c r="U53" s="324">
        <v>45359</v>
      </c>
      <c r="V53" s="324">
        <v>5257</v>
      </c>
      <c r="W53" s="324">
        <v>21379</v>
      </c>
      <c r="X53" s="325">
        <v>2379</v>
      </c>
      <c r="Y53" s="73"/>
    </row>
    <row r="54" spans="3:25" x14ac:dyDescent="0.2">
      <c r="C54" s="23"/>
      <c r="D54" s="164"/>
      <c r="E54" s="48" t="s">
        <v>413</v>
      </c>
      <c r="F54" s="48"/>
      <c r="G54" s="48"/>
      <c r="H54" s="49"/>
      <c r="I54" s="48"/>
      <c r="J54" s="286">
        <v>11959</v>
      </c>
      <c r="K54" s="281">
        <v>10234</v>
      </c>
      <c r="L54" s="281">
        <v>1877</v>
      </c>
      <c r="M54" s="281">
        <v>4923</v>
      </c>
      <c r="N54" s="282">
        <v>935</v>
      </c>
      <c r="O54" s="286">
        <v>539</v>
      </c>
      <c r="P54" s="281">
        <v>550</v>
      </c>
      <c r="Q54" s="281">
        <v>2</v>
      </c>
      <c r="R54" s="281">
        <v>411</v>
      </c>
      <c r="S54" s="282">
        <v>185</v>
      </c>
      <c r="T54" s="290">
        <v>12498</v>
      </c>
      <c r="U54" s="281">
        <v>10784</v>
      </c>
      <c r="V54" s="281">
        <v>1879</v>
      </c>
      <c r="W54" s="281">
        <v>5328</v>
      </c>
      <c r="X54" s="282">
        <v>1120</v>
      </c>
      <c r="Y54" s="73"/>
    </row>
    <row r="55" spans="3:25" ht="13.5" thickBot="1" x14ac:dyDescent="0.25">
      <c r="C55" s="23"/>
      <c r="D55" s="274"/>
      <c r="E55" s="275" t="s">
        <v>16</v>
      </c>
      <c r="F55" s="275"/>
      <c r="G55" s="275"/>
      <c r="H55" s="276"/>
      <c r="I55" s="275"/>
      <c r="J55" s="284">
        <v>53919</v>
      </c>
      <c r="K55" s="277">
        <v>49090</v>
      </c>
      <c r="L55" s="277">
        <v>6747</v>
      </c>
      <c r="M55" s="277">
        <v>20672</v>
      </c>
      <c r="N55" s="278">
        <v>2861</v>
      </c>
      <c r="O55" s="284">
        <v>6819</v>
      </c>
      <c r="P55" s="277">
        <v>7075</v>
      </c>
      <c r="Q55" s="277">
        <v>389</v>
      </c>
      <c r="R55" s="277">
        <v>6075</v>
      </c>
      <c r="S55" s="278">
        <v>638</v>
      </c>
      <c r="T55" s="291">
        <v>60715</v>
      </c>
      <c r="U55" s="277">
        <v>56143</v>
      </c>
      <c r="V55" s="277">
        <v>7136</v>
      </c>
      <c r="W55" s="277">
        <v>26707</v>
      </c>
      <c r="X55" s="278">
        <v>3499</v>
      </c>
      <c r="Y55" s="73"/>
    </row>
    <row r="56" spans="3:25" ht="13.5" x14ac:dyDescent="0.25">
      <c r="D56" s="74" t="s">
        <v>203</v>
      </c>
      <c r="E56" s="75"/>
      <c r="F56" s="75"/>
      <c r="G56" s="75"/>
      <c r="H56" s="75"/>
      <c r="I56" s="74"/>
      <c r="J56" s="74"/>
      <c r="K56" s="74"/>
      <c r="L56" s="74"/>
      <c r="M56" s="74"/>
      <c r="N56" s="74"/>
      <c r="O56" s="74"/>
      <c r="P56" s="74"/>
      <c r="Q56" s="74"/>
      <c r="R56" s="74"/>
      <c r="S56" s="74"/>
      <c r="T56" s="74"/>
      <c r="U56" s="74"/>
      <c r="V56" s="74"/>
      <c r="W56" s="74"/>
      <c r="X56" s="65" t="s">
        <v>420</v>
      </c>
      <c r="Y56" s="68" t="s">
        <v>204</v>
      </c>
    </row>
    <row r="57" spans="3:25" ht="12.75" customHeight="1" x14ac:dyDescent="0.2">
      <c r="D57" s="66"/>
      <c r="E57" s="746" t="s">
        <v>38</v>
      </c>
      <c r="F57" s="746"/>
      <c r="G57" s="746"/>
      <c r="H57" s="746"/>
      <c r="I57" s="746"/>
      <c r="J57" s="746"/>
      <c r="K57" s="746"/>
      <c r="L57" s="746"/>
      <c r="M57" s="746"/>
      <c r="N57" s="746"/>
      <c r="O57" s="746"/>
      <c r="P57" s="322"/>
      <c r="Q57" s="322"/>
      <c r="R57" s="322"/>
      <c r="S57" s="322"/>
      <c r="T57" s="322"/>
      <c r="U57" s="322"/>
      <c r="V57" s="322"/>
      <c r="W57" s="322"/>
      <c r="X57" s="322"/>
    </row>
    <row r="58" spans="3:25" ht="12.75" customHeight="1" x14ac:dyDescent="0.2">
      <c r="D58" s="66"/>
      <c r="E58" s="746" t="s">
        <v>519</v>
      </c>
      <c r="F58" s="852"/>
      <c r="G58" s="852"/>
      <c r="H58" s="852"/>
      <c r="I58" s="852"/>
      <c r="J58" s="852"/>
      <c r="K58" s="852"/>
      <c r="L58" s="852"/>
      <c r="M58" s="852"/>
      <c r="N58" s="852"/>
      <c r="O58" s="852"/>
      <c r="P58" s="852"/>
      <c r="Q58" s="852"/>
      <c r="R58" s="852"/>
      <c r="S58" s="852"/>
      <c r="T58" s="852"/>
      <c r="U58" s="852"/>
      <c r="V58" s="852"/>
      <c r="W58" s="852"/>
      <c r="X58" s="852"/>
    </row>
    <row r="59" spans="3:25" ht="15" customHeight="1" x14ac:dyDescent="0.2">
      <c r="D59" s="66"/>
      <c r="E59" s="746" t="s">
        <v>546</v>
      </c>
      <c r="F59" s="746"/>
      <c r="G59" s="746"/>
      <c r="H59" s="746"/>
      <c r="I59" s="746"/>
      <c r="J59" s="746"/>
      <c r="K59" s="746"/>
      <c r="L59" s="746"/>
      <c r="M59" s="746"/>
      <c r="N59" s="746"/>
      <c r="O59" s="746"/>
      <c r="P59" s="746"/>
      <c r="Q59" s="746"/>
      <c r="R59" s="746"/>
      <c r="S59" s="746"/>
      <c r="T59" s="746"/>
      <c r="U59" s="746"/>
      <c r="V59" s="746"/>
      <c r="W59" s="746"/>
      <c r="X59" s="746"/>
    </row>
  </sheetData>
  <mergeCells count="22">
    <mergeCell ref="E59:X59"/>
    <mergeCell ref="K9:K11"/>
    <mergeCell ref="U9:U11"/>
    <mergeCell ref="T7:X8"/>
    <mergeCell ref="S9:S11"/>
    <mergeCell ref="M9:M11"/>
    <mergeCell ref="E58:X58"/>
    <mergeCell ref="W9:W11"/>
    <mergeCell ref="X9:X11"/>
    <mergeCell ref="O9:O11"/>
    <mergeCell ref="P9:P11"/>
    <mergeCell ref="E57:O57"/>
    <mergeCell ref="L9:L11"/>
    <mergeCell ref="T9:T11"/>
    <mergeCell ref="V9:V11"/>
    <mergeCell ref="R9:R11"/>
    <mergeCell ref="D7:I11"/>
    <mergeCell ref="Q9:Q11"/>
    <mergeCell ref="J7:N8"/>
    <mergeCell ref="N9:N11"/>
    <mergeCell ref="O7:S8"/>
    <mergeCell ref="J9:J11"/>
  </mergeCells>
  <phoneticPr fontId="0" type="noConversion"/>
  <conditionalFormatting sqref="D6">
    <cfRule type="cellIs" dxfId="45" priority="2" stopIfTrue="1" operator="equal">
      <formula>"   sem (do závorky) poznámku, proč vývojová řada nezačíná jako obvykle - nebo červenou buňku vymazat"</formula>
    </cfRule>
  </conditionalFormatting>
  <conditionalFormatting sqref="G6">
    <cfRule type="expression" dxfId="44" priority="1" stopIfTrue="1">
      <formula>Y6="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List50">
    <pageSetUpPr autoPageBreaks="0"/>
  </sheetPr>
  <dimension ref="C1:Y59"/>
  <sheetViews>
    <sheetView showGridLines="0" showOutlineSymbol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68" hidden="1" customWidth="1"/>
    <col min="3" max="3" width="1.7109375" style="68" customWidth="1"/>
    <col min="4" max="4" width="1.140625" style="68" customWidth="1"/>
    <col min="5" max="6" width="1.7109375" style="68" customWidth="1"/>
    <col min="7" max="7" width="15.7109375" style="68" customWidth="1"/>
    <col min="8" max="8" width="3.28515625" style="68" customWidth="1"/>
    <col min="9" max="9" width="1.140625" style="68" customWidth="1"/>
    <col min="10" max="24" width="8.28515625" style="68" customWidth="1"/>
    <col min="25" max="48" width="1.7109375" style="68" customWidth="1"/>
    <col min="49" max="16384" width="9.140625" style="68"/>
  </cols>
  <sheetData>
    <row r="1" spans="3:25" hidden="1" x14ac:dyDescent="0.2"/>
    <row r="2" spans="3:25" hidden="1" x14ac:dyDescent="0.2"/>
    <row r="3" spans="3:25" ht="9" customHeight="1" x14ac:dyDescent="0.2">
      <c r="C3" s="67"/>
    </row>
    <row r="4" spans="3:25" s="69" customFormat="1" ht="15.75" x14ac:dyDescent="0.2">
      <c r="D4" s="15" t="s">
        <v>287</v>
      </c>
      <c r="E4" s="70"/>
      <c r="F4" s="70"/>
      <c r="G4" s="70"/>
      <c r="H4" s="15" t="s">
        <v>31</v>
      </c>
      <c r="I4" s="15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70"/>
    </row>
    <row r="5" spans="3:25" s="69" customFormat="1" ht="15.75" x14ac:dyDescent="0.2">
      <c r="D5" s="309" t="s">
        <v>544</v>
      </c>
      <c r="E5" s="70"/>
      <c r="F5" s="70"/>
      <c r="G5" s="70"/>
      <c r="H5" s="15"/>
      <c r="I5" s="15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</row>
    <row r="6" spans="3:25" s="72" customFormat="1" ht="21" customHeight="1" thickBot="1" x14ac:dyDescent="0.25">
      <c r="D6" s="16"/>
      <c r="E6" s="78"/>
      <c r="F6" s="78"/>
      <c r="G6" s="78"/>
      <c r="H6" s="78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  <c r="X6" s="76"/>
      <c r="Y6" s="14" t="s">
        <v>204</v>
      </c>
    </row>
    <row r="7" spans="3:25" ht="14.1" customHeight="1" x14ac:dyDescent="0.2">
      <c r="C7" s="23"/>
      <c r="D7" s="766" t="s">
        <v>246</v>
      </c>
      <c r="E7" s="767"/>
      <c r="F7" s="767"/>
      <c r="G7" s="767"/>
      <c r="H7" s="767"/>
      <c r="I7" s="767"/>
      <c r="J7" s="835" t="s">
        <v>247</v>
      </c>
      <c r="K7" s="836"/>
      <c r="L7" s="836"/>
      <c r="M7" s="836"/>
      <c r="N7" s="836"/>
      <c r="O7" s="835" t="s">
        <v>483</v>
      </c>
      <c r="P7" s="836"/>
      <c r="Q7" s="836"/>
      <c r="R7" s="836"/>
      <c r="S7" s="836"/>
      <c r="T7" s="850" t="s">
        <v>248</v>
      </c>
      <c r="U7" s="836"/>
      <c r="V7" s="836"/>
      <c r="W7" s="836"/>
      <c r="X7" s="836"/>
      <c r="Y7" s="73"/>
    </row>
    <row r="8" spans="3:25" ht="14.1" customHeight="1" x14ac:dyDescent="0.2">
      <c r="C8" s="23"/>
      <c r="D8" s="769"/>
      <c r="E8" s="770"/>
      <c r="F8" s="770"/>
      <c r="G8" s="770"/>
      <c r="H8" s="770"/>
      <c r="I8" s="770"/>
      <c r="J8" s="837"/>
      <c r="K8" s="837"/>
      <c r="L8" s="837"/>
      <c r="M8" s="837"/>
      <c r="N8" s="837"/>
      <c r="O8" s="837"/>
      <c r="P8" s="837"/>
      <c r="Q8" s="837"/>
      <c r="R8" s="837"/>
      <c r="S8" s="837"/>
      <c r="T8" s="851"/>
      <c r="U8" s="837"/>
      <c r="V8" s="837"/>
      <c r="W8" s="837"/>
      <c r="X8" s="837"/>
      <c r="Y8" s="73"/>
    </row>
    <row r="9" spans="3:25" ht="13.5" customHeight="1" x14ac:dyDescent="0.2">
      <c r="C9" s="23"/>
      <c r="D9" s="769"/>
      <c r="E9" s="770"/>
      <c r="F9" s="770"/>
      <c r="G9" s="770"/>
      <c r="H9" s="770"/>
      <c r="I9" s="770"/>
      <c r="J9" s="838" t="s">
        <v>57</v>
      </c>
      <c r="K9" s="844" t="s">
        <v>249</v>
      </c>
      <c r="L9" s="841" t="s">
        <v>250</v>
      </c>
      <c r="M9" s="832" t="s">
        <v>372</v>
      </c>
      <c r="N9" s="847" t="s">
        <v>371</v>
      </c>
      <c r="O9" s="838" t="s">
        <v>57</v>
      </c>
      <c r="P9" s="844" t="s">
        <v>249</v>
      </c>
      <c r="Q9" s="841" t="s">
        <v>250</v>
      </c>
      <c r="R9" s="832" t="s">
        <v>372</v>
      </c>
      <c r="S9" s="847" t="s">
        <v>371</v>
      </c>
      <c r="T9" s="838" t="s">
        <v>57</v>
      </c>
      <c r="U9" s="844" t="s">
        <v>249</v>
      </c>
      <c r="V9" s="841" t="s">
        <v>250</v>
      </c>
      <c r="W9" s="832" t="s">
        <v>372</v>
      </c>
      <c r="X9" s="847" t="s">
        <v>371</v>
      </c>
      <c r="Y9" s="73"/>
    </row>
    <row r="10" spans="3:25" ht="13.5" customHeight="1" x14ac:dyDescent="0.2">
      <c r="C10" s="23"/>
      <c r="D10" s="769"/>
      <c r="E10" s="770"/>
      <c r="F10" s="770"/>
      <c r="G10" s="770"/>
      <c r="H10" s="770"/>
      <c r="I10" s="770"/>
      <c r="J10" s="839"/>
      <c r="K10" s="855"/>
      <c r="L10" s="853"/>
      <c r="M10" s="833"/>
      <c r="N10" s="848"/>
      <c r="O10" s="839"/>
      <c r="P10" s="855"/>
      <c r="Q10" s="853"/>
      <c r="R10" s="833"/>
      <c r="S10" s="848"/>
      <c r="T10" s="839"/>
      <c r="U10" s="855"/>
      <c r="V10" s="853"/>
      <c r="W10" s="833"/>
      <c r="X10" s="848"/>
      <c r="Y10" s="73"/>
    </row>
    <row r="11" spans="3:25" ht="13.5" thickBot="1" x14ac:dyDescent="0.25">
      <c r="C11" s="23"/>
      <c r="D11" s="772"/>
      <c r="E11" s="773"/>
      <c r="F11" s="773"/>
      <c r="G11" s="773"/>
      <c r="H11" s="773"/>
      <c r="I11" s="773"/>
      <c r="J11" s="840"/>
      <c r="K11" s="856"/>
      <c r="L11" s="854"/>
      <c r="M11" s="834"/>
      <c r="N11" s="849"/>
      <c r="O11" s="840"/>
      <c r="P11" s="856"/>
      <c r="Q11" s="854"/>
      <c r="R11" s="834"/>
      <c r="S11" s="849"/>
      <c r="T11" s="840"/>
      <c r="U11" s="856"/>
      <c r="V11" s="854"/>
      <c r="W11" s="834"/>
      <c r="X11" s="849"/>
      <c r="Y11" s="73"/>
    </row>
    <row r="12" spans="3:25" ht="14.25" thickTop="1" thickBot="1" x14ac:dyDescent="0.25">
      <c r="C12" s="23"/>
      <c r="D12" s="42" t="s">
        <v>424</v>
      </c>
      <c r="E12" s="43"/>
      <c r="F12" s="43"/>
      <c r="G12" s="43"/>
      <c r="H12" s="43"/>
      <c r="I12" s="43"/>
      <c r="J12" s="287"/>
      <c r="K12" s="288"/>
      <c r="L12" s="288"/>
      <c r="M12" s="288"/>
      <c r="N12" s="283"/>
      <c r="O12" s="287"/>
      <c r="P12" s="288"/>
      <c r="Q12" s="288"/>
      <c r="R12" s="288"/>
      <c r="S12" s="283"/>
      <c r="T12" s="292"/>
      <c r="U12" s="288"/>
      <c r="V12" s="288"/>
      <c r="W12" s="288"/>
      <c r="X12" s="283"/>
      <c r="Y12" s="73"/>
    </row>
    <row r="13" spans="3:25" x14ac:dyDescent="0.2">
      <c r="C13" s="23"/>
      <c r="D13" s="86"/>
      <c r="E13" s="87" t="s">
        <v>412</v>
      </c>
      <c r="F13" s="87"/>
      <c r="G13" s="87"/>
      <c r="H13" s="88"/>
      <c r="I13" s="87"/>
      <c r="J13" s="323">
        <v>46959</v>
      </c>
      <c r="K13" s="324">
        <v>44597</v>
      </c>
      <c r="L13" s="324">
        <v>4117</v>
      </c>
      <c r="M13" s="324">
        <v>22465</v>
      </c>
      <c r="N13" s="325">
        <v>3151</v>
      </c>
      <c r="O13" s="323">
        <v>9993</v>
      </c>
      <c r="P13" s="324">
        <v>10492</v>
      </c>
      <c r="Q13" s="324">
        <v>546</v>
      </c>
      <c r="R13" s="324">
        <v>7107</v>
      </c>
      <c r="S13" s="325">
        <v>1005</v>
      </c>
      <c r="T13" s="326">
        <v>56945</v>
      </c>
      <c r="U13" s="324">
        <v>55085</v>
      </c>
      <c r="V13" s="324">
        <v>4663</v>
      </c>
      <c r="W13" s="324">
        <v>29542</v>
      </c>
      <c r="X13" s="325">
        <v>4156</v>
      </c>
      <c r="Y13" s="73"/>
    </row>
    <row r="14" spans="3:25" x14ac:dyDescent="0.2">
      <c r="C14" s="23"/>
      <c r="D14" s="164"/>
      <c r="E14" s="48" t="s">
        <v>413</v>
      </c>
      <c r="F14" s="48"/>
      <c r="G14" s="48"/>
      <c r="H14" s="49"/>
      <c r="I14" s="48"/>
      <c r="J14" s="286">
        <v>6331</v>
      </c>
      <c r="K14" s="281">
        <v>4971</v>
      </c>
      <c r="L14" s="281">
        <v>1487</v>
      </c>
      <c r="M14" s="281">
        <v>2570</v>
      </c>
      <c r="N14" s="282">
        <v>587</v>
      </c>
      <c r="O14" s="286">
        <v>328</v>
      </c>
      <c r="P14" s="281">
        <v>352</v>
      </c>
      <c r="Q14" s="281">
        <v>5</v>
      </c>
      <c r="R14" s="281">
        <v>213</v>
      </c>
      <c r="S14" s="282">
        <v>161</v>
      </c>
      <c r="T14" s="290">
        <v>6659</v>
      </c>
      <c r="U14" s="281">
        <v>5323</v>
      </c>
      <c r="V14" s="281">
        <v>1492</v>
      </c>
      <c r="W14" s="281">
        <v>2782</v>
      </c>
      <c r="X14" s="282">
        <v>748</v>
      </c>
      <c r="Y14" s="73"/>
    </row>
    <row r="15" spans="3:25" ht="13.5" thickBot="1" x14ac:dyDescent="0.25">
      <c r="C15" s="23"/>
      <c r="D15" s="274"/>
      <c r="E15" s="275" t="s">
        <v>16</v>
      </c>
      <c r="F15" s="275"/>
      <c r="G15" s="275"/>
      <c r="H15" s="276"/>
      <c r="I15" s="275"/>
      <c r="J15" s="284">
        <v>53290</v>
      </c>
      <c r="K15" s="277">
        <v>49568</v>
      </c>
      <c r="L15" s="277">
        <v>5604</v>
      </c>
      <c r="M15" s="277">
        <v>25035</v>
      </c>
      <c r="N15" s="278">
        <v>3738</v>
      </c>
      <c r="O15" s="284">
        <v>10321</v>
      </c>
      <c r="P15" s="277">
        <v>10844</v>
      </c>
      <c r="Q15" s="277">
        <v>551</v>
      </c>
      <c r="R15" s="277">
        <v>7320</v>
      </c>
      <c r="S15" s="278">
        <v>1166</v>
      </c>
      <c r="T15" s="291">
        <v>63604</v>
      </c>
      <c r="U15" s="277">
        <v>60408</v>
      </c>
      <c r="V15" s="277">
        <v>6155</v>
      </c>
      <c r="W15" s="277">
        <v>32324</v>
      </c>
      <c r="X15" s="278">
        <v>4904</v>
      </c>
      <c r="Y15" s="73"/>
    </row>
    <row r="16" spans="3:25" ht="13.5" thickBot="1" x14ac:dyDescent="0.25">
      <c r="C16" s="23"/>
      <c r="D16" s="42" t="s">
        <v>427</v>
      </c>
      <c r="E16" s="43"/>
      <c r="F16" s="43"/>
      <c r="G16" s="43"/>
      <c r="H16" s="43"/>
      <c r="I16" s="43"/>
      <c r="J16" s="287"/>
      <c r="K16" s="288"/>
      <c r="L16" s="288"/>
      <c r="M16" s="288"/>
      <c r="N16" s="283"/>
      <c r="O16" s="287"/>
      <c r="P16" s="288"/>
      <c r="Q16" s="288"/>
      <c r="R16" s="288"/>
      <c r="S16" s="283"/>
      <c r="T16" s="292"/>
      <c r="U16" s="288"/>
      <c r="V16" s="288"/>
      <c r="W16" s="288"/>
      <c r="X16" s="283"/>
      <c r="Y16" s="73"/>
    </row>
    <row r="17" spans="3:25" x14ac:dyDescent="0.2">
      <c r="C17" s="23"/>
      <c r="D17" s="86"/>
      <c r="E17" s="87" t="s">
        <v>412</v>
      </c>
      <c r="F17" s="87"/>
      <c r="G17" s="87"/>
      <c r="H17" s="88"/>
      <c r="I17" s="87"/>
      <c r="J17" s="323">
        <v>44497</v>
      </c>
      <c r="K17" s="324">
        <v>41981</v>
      </c>
      <c r="L17" s="324">
        <v>4362</v>
      </c>
      <c r="M17" s="324">
        <v>22275</v>
      </c>
      <c r="N17" s="325">
        <v>3113</v>
      </c>
      <c r="O17" s="323">
        <v>8648</v>
      </c>
      <c r="P17" s="324">
        <v>9257</v>
      </c>
      <c r="Q17" s="324">
        <v>266</v>
      </c>
      <c r="R17" s="324">
        <v>6638</v>
      </c>
      <c r="S17" s="325">
        <v>908</v>
      </c>
      <c r="T17" s="326">
        <v>53139</v>
      </c>
      <c r="U17" s="324">
        <v>51230</v>
      </c>
      <c r="V17" s="324">
        <v>4628</v>
      </c>
      <c r="W17" s="324">
        <v>28892</v>
      </c>
      <c r="X17" s="325">
        <v>4021</v>
      </c>
      <c r="Y17" s="73"/>
    </row>
    <row r="18" spans="3:25" x14ac:dyDescent="0.2">
      <c r="C18" s="23"/>
      <c r="D18" s="164"/>
      <c r="E18" s="48" t="s">
        <v>413</v>
      </c>
      <c r="F18" s="48"/>
      <c r="G18" s="48"/>
      <c r="H18" s="49"/>
      <c r="I18" s="48"/>
      <c r="J18" s="286">
        <v>6642</v>
      </c>
      <c r="K18" s="281">
        <v>5286</v>
      </c>
      <c r="L18" s="281">
        <v>1510</v>
      </c>
      <c r="M18" s="281">
        <v>2844</v>
      </c>
      <c r="N18" s="282">
        <v>719</v>
      </c>
      <c r="O18" s="286">
        <v>332</v>
      </c>
      <c r="P18" s="281">
        <v>335</v>
      </c>
      <c r="Q18" s="281">
        <v>2</v>
      </c>
      <c r="R18" s="281">
        <v>220</v>
      </c>
      <c r="S18" s="282">
        <v>169</v>
      </c>
      <c r="T18" s="290">
        <v>6974</v>
      </c>
      <c r="U18" s="281">
        <v>5621</v>
      </c>
      <c r="V18" s="281">
        <v>1512</v>
      </c>
      <c r="W18" s="281">
        <v>3062</v>
      </c>
      <c r="X18" s="282">
        <v>888</v>
      </c>
      <c r="Y18" s="73"/>
    </row>
    <row r="19" spans="3:25" ht="13.5" thickBot="1" x14ac:dyDescent="0.25">
      <c r="C19" s="23"/>
      <c r="D19" s="274"/>
      <c r="E19" s="275" t="s">
        <v>16</v>
      </c>
      <c r="F19" s="275"/>
      <c r="G19" s="275"/>
      <c r="H19" s="276"/>
      <c r="I19" s="275"/>
      <c r="J19" s="284">
        <v>51139</v>
      </c>
      <c r="K19" s="277">
        <v>47267</v>
      </c>
      <c r="L19" s="277">
        <v>5872</v>
      </c>
      <c r="M19" s="277">
        <v>25119</v>
      </c>
      <c r="N19" s="278">
        <v>3832</v>
      </c>
      <c r="O19" s="284">
        <v>8980</v>
      </c>
      <c r="P19" s="277">
        <v>9592</v>
      </c>
      <c r="Q19" s="277">
        <v>268</v>
      </c>
      <c r="R19" s="277">
        <v>6858</v>
      </c>
      <c r="S19" s="278">
        <v>1077</v>
      </c>
      <c r="T19" s="291">
        <v>60113</v>
      </c>
      <c r="U19" s="277">
        <v>56851</v>
      </c>
      <c r="V19" s="277">
        <v>6140</v>
      </c>
      <c r="W19" s="277">
        <v>31954</v>
      </c>
      <c r="X19" s="278">
        <v>4909</v>
      </c>
      <c r="Y19" s="73"/>
    </row>
    <row r="20" spans="3:25" ht="13.5" thickBot="1" x14ac:dyDescent="0.25">
      <c r="C20" s="23"/>
      <c r="D20" s="42" t="s">
        <v>439</v>
      </c>
      <c r="E20" s="43"/>
      <c r="F20" s="43"/>
      <c r="G20" s="43"/>
      <c r="H20" s="43"/>
      <c r="I20" s="43"/>
      <c r="J20" s="287"/>
      <c r="K20" s="288"/>
      <c r="L20" s="288"/>
      <c r="M20" s="288"/>
      <c r="N20" s="283"/>
      <c r="O20" s="287"/>
      <c r="P20" s="288"/>
      <c r="Q20" s="288"/>
      <c r="R20" s="288"/>
      <c r="S20" s="283"/>
      <c r="T20" s="292"/>
      <c r="U20" s="288"/>
      <c r="V20" s="288"/>
      <c r="W20" s="288"/>
      <c r="X20" s="283"/>
      <c r="Y20" s="73"/>
    </row>
    <row r="21" spans="3:25" x14ac:dyDescent="0.2">
      <c r="C21" s="23"/>
      <c r="D21" s="86"/>
      <c r="E21" s="87" t="s">
        <v>412</v>
      </c>
      <c r="F21" s="87"/>
      <c r="G21" s="87"/>
      <c r="H21" s="88"/>
      <c r="I21" s="87"/>
      <c r="J21" s="323">
        <v>38091</v>
      </c>
      <c r="K21" s="324">
        <v>35593</v>
      </c>
      <c r="L21" s="324">
        <v>4232</v>
      </c>
      <c r="M21" s="324">
        <v>20887</v>
      </c>
      <c r="N21" s="325">
        <v>2952</v>
      </c>
      <c r="O21" s="323">
        <v>7562</v>
      </c>
      <c r="P21" s="324">
        <v>7955</v>
      </c>
      <c r="Q21" s="324">
        <v>514</v>
      </c>
      <c r="R21" s="324">
        <v>6147</v>
      </c>
      <c r="S21" s="325">
        <v>911</v>
      </c>
      <c r="T21" s="326">
        <v>45641</v>
      </c>
      <c r="U21" s="324">
        <v>43542</v>
      </c>
      <c r="V21" s="324">
        <v>4746</v>
      </c>
      <c r="W21" s="324">
        <v>27013</v>
      </c>
      <c r="X21" s="325">
        <v>3863</v>
      </c>
      <c r="Y21" s="73"/>
    </row>
    <row r="22" spans="3:25" x14ac:dyDescent="0.2">
      <c r="C22" s="23"/>
      <c r="D22" s="164"/>
      <c r="E22" s="48" t="s">
        <v>413</v>
      </c>
      <c r="F22" s="48"/>
      <c r="G22" s="48"/>
      <c r="H22" s="49"/>
      <c r="I22" s="48"/>
      <c r="J22" s="286">
        <v>7001</v>
      </c>
      <c r="K22" s="281">
        <v>5623</v>
      </c>
      <c r="L22" s="281">
        <v>1512</v>
      </c>
      <c r="M22" s="281">
        <v>2970</v>
      </c>
      <c r="N22" s="282">
        <v>650</v>
      </c>
      <c r="O22" s="286">
        <v>312</v>
      </c>
      <c r="P22" s="281">
        <v>326</v>
      </c>
      <c r="Q22" s="281">
        <v>1</v>
      </c>
      <c r="R22" s="281">
        <v>198</v>
      </c>
      <c r="S22" s="282">
        <v>174</v>
      </c>
      <c r="T22" s="290">
        <v>7312</v>
      </c>
      <c r="U22" s="281">
        <v>5948</v>
      </c>
      <c r="V22" s="281">
        <v>1513</v>
      </c>
      <c r="W22" s="281">
        <v>3165</v>
      </c>
      <c r="X22" s="282">
        <v>824</v>
      </c>
      <c r="Y22" s="73"/>
    </row>
    <row r="23" spans="3:25" ht="13.5" thickBot="1" x14ac:dyDescent="0.25">
      <c r="C23" s="23"/>
      <c r="D23" s="274"/>
      <c r="E23" s="275" t="s">
        <v>16</v>
      </c>
      <c r="F23" s="275"/>
      <c r="G23" s="275"/>
      <c r="H23" s="276"/>
      <c r="I23" s="275"/>
      <c r="J23" s="284">
        <v>45092</v>
      </c>
      <c r="K23" s="277">
        <v>41216</v>
      </c>
      <c r="L23" s="277">
        <v>5744</v>
      </c>
      <c r="M23" s="277">
        <v>23857</v>
      </c>
      <c r="N23" s="278">
        <v>3602</v>
      </c>
      <c r="O23" s="284">
        <v>7874</v>
      </c>
      <c r="P23" s="277">
        <v>8281</v>
      </c>
      <c r="Q23" s="277">
        <v>515</v>
      </c>
      <c r="R23" s="277">
        <v>6345</v>
      </c>
      <c r="S23" s="278">
        <v>1085</v>
      </c>
      <c r="T23" s="291">
        <v>52953</v>
      </c>
      <c r="U23" s="277">
        <v>49490</v>
      </c>
      <c r="V23" s="277">
        <v>6259</v>
      </c>
      <c r="W23" s="277">
        <v>30178</v>
      </c>
      <c r="X23" s="278">
        <v>4687</v>
      </c>
      <c r="Y23" s="73"/>
    </row>
    <row r="24" spans="3:25" ht="13.5" thickBot="1" x14ac:dyDescent="0.25">
      <c r="C24" s="23"/>
      <c r="D24" s="42" t="s">
        <v>443</v>
      </c>
      <c r="E24" s="43"/>
      <c r="F24" s="43"/>
      <c r="G24" s="43"/>
      <c r="H24" s="43"/>
      <c r="I24" s="43"/>
      <c r="J24" s="287"/>
      <c r="K24" s="288"/>
      <c r="L24" s="288"/>
      <c r="M24" s="288"/>
      <c r="N24" s="283"/>
      <c r="O24" s="287"/>
      <c r="P24" s="288"/>
      <c r="Q24" s="288"/>
      <c r="R24" s="288"/>
      <c r="S24" s="283"/>
      <c r="T24" s="292"/>
      <c r="U24" s="288"/>
      <c r="V24" s="288"/>
      <c r="W24" s="288"/>
      <c r="X24" s="283"/>
      <c r="Y24" s="73"/>
    </row>
    <row r="25" spans="3:25" x14ac:dyDescent="0.2">
      <c r="C25" s="23"/>
      <c r="D25" s="86"/>
      <c r="E25" s="87" t="s">
        <v>412</v>
      </c>
      <c r="F25" s="87"/>
      <c r="G25" s="87"/>
      <c r="H25" s="88"/>
      <c r="I25" s="87"/>
      <c r="J25" s="323">
        <v>35792</v>
      </c>
      <c r="K25" s="324">
        <v>33328</v>
      </c>
      <c r="L25" s="324">
        <v>4089</v>
      </c>
      <c r="M25" s="324">
        <v>19675</v>
      </c>
      <c r="N25" s="325">
        <v>2707</v>
      </c>
      <c r="O25" s="323">
        <v>6734</v>
      </c>
      <c r="P25" s="324">
        <v>7224</v>
      </c>
      <c r="Q25" s="324">
        <v>266</v>
      </c>
      <c r="R25" s="324">
        <v>6330</v>
      </c>
      <c r="S25" s="325">
        <v>948</v>
      </c>
      <c r="T25" s="326">
        <v>42517</v>
      </c>
      <c r="U25" s="324">
        <v>40543</v>
      </c>
      <c r="V25" s="324">
        <v>4355</v>
      </c>
      <c r="W25" s="324">
        <v>25990</v>
      </c>
      <c r="X25" s="325">
        <v>3655</v>
      </c>
      <c r="Y25" s="73"/>
    </row>
    <row r="26" spans="3:25" x14ac:dyDescent="0.2">
      <c r="C26" s="23"/>
      <c r="D26" s="164"/>
      <c r="E26" s="48" t="s">
        <v>413</v>
      </c>
      <c r="F26" s="48"/>
      <c r="G26" s="48"/>
      <c r="H26" s="49"/>
      <c r="I26" s="48"/>
      <c r="J26" s="286">
        <v>7033</v>
      </c>
      <c r="K26" s="281">
        <v>5526</v>
      </c>
      <c r="L26" s="281">
        <v>1660</v>
      </c>
      <c r="M26" s="281">
        <v>3267</v>
      </c>
      <c r="N26" s="282">
        <v>731</v>
      </c>
      <c r="O26" s="286">
        <v>345</v>
      </c>
      <c r="P26" s="281">
        <v>362</v>
      </c>
      <c r="Q26" s="281">
        <v>0</v>
      </c>
      <c r="R26" s="281">
        <v>221</v>
      </c>
      <c r="S26" s="282">
        <v>237</v>
      </c>
      <c r="T26" s="290">
        <v>7378</v>
      </c>
      <c r="U26" s="281">
        <v>5888</v>
      </c>
      <c r="V26" s="281">
        <v>1660</v>
      </c>
      <c r="W26" s="281">
        <v>3487</v>
      </c>
      <c r="X26" s="282">
        <v>968</v>
      </c>
      <c r="Y26" s="73"/>
    </row>
    <row r="27" spans="3:25" ht="13.5" thickBot="1" x14ac:dyDescent="0.25">
      <c r="C27" s="23"/>
      <c r="D27" s="274"/>
      <c r="E27" s="275" t="s">
        <v>16</v>
      </c>
      <c r="F27" s="275"/>
      <c r="G27" s="275"/>
      <c r="H27" s="276"/>
      <c r="I27" s="275"/>
      <c r="J27" s="284">
        <v>42825</v>
      </c>
      <c r="K27" s="277">
        <v>38854</v>
      </c>
      <c r="L27" s="277">
        <v>5749</v>
      </c>
      <c r="M27" s="277">
        <v>22942</v>
      </c>
      <c r="N27" s="278">
        <v>3438</v>
      </c>
      <c r="O27" s="284">
        <v>7079</v>
      </c>
      <c r="P27" s="277">
        <v>7586</v>
      </c>
      <c r="Q27" s="277">
        <v>266</v>
      </c>
      <c r="R27" s="277">
        <v>6551</v>
      </c>
      <c r="S27" s="278">
        <v>1185</v>
      </c>
      <c r="T27" s="291">
        <v>49895</v>
      </c>
      <c r="U27" s="277">
        <v>46431</v>
      </c>
      <c r="V27" s="277">
        <v>6015</v>
      </c>
      <c r="W27" s="277">
        <v>29477</v>
      </c>
      <c r="X27" s="278">
        <v>4623</v>
      </c>
      <c r="Y27" s="73"/>
    </row>
    <row r="28" spans="3:25" ht="13.5" thickBot="1" x14ac:dyDescent="0.25">
      <c r="C28" s="23"/>
      <c r="D28" s="42" t="s">
        <v>445</v>
      </c>
      <c r="E28" s="43"/>
      <c r="F28" s="43"/>
      <c r="G28" s="43"/>
      <c r="H28" s="43"/>
      <c r="I28" s="43"/>
      <c r="J28" s="287"/>
      <c r="K28" s="288"/>
      <c r="L28" s="288"/>
      <c r="M28" s="288"/>
      <c r="N28" s="283"/>
      <c r="O28" s="287"/>
      <c r="P28" s="288"/>
      <c r="Q28" s="288"/>
      <c r="R28" s="288"/>
      <c r="S28" s="283"/>
      <c r="T28" s="292"/>
      <c r="U28" s="288"/>
      <c r="V28" s="288"/>
      <c r="W28" s="288"/>
      <c r="X28" s="283"/>
      <c r="Y28" s="73"/>
    </row>
    <row r="29" spans="3:25" x14ac:dyDescent="0.2">
      <c r="C29" s="23"/>
      <c r="D29" s="86"/>
      <c r="E29" s="87" t="s">
        <v>412</v>
      </c>
      <c r="F29" s="87"/>
      <c r="G29" s="87"/>
      <c r="H29" s="88"/>
      <c r="I29" s="87"/>
      <c r="J29" s="323">
        <v>34780</v>
      </c>
      <c r="K29" s="324">
        <v>32270</v>
      </c>
      <c r="L29" s="324">
        <v>4018</v>
      </c>
      <c r="M29" s="324">
        <v>18802</v>
      </c>
      <c r="N29" s="325">
        <v>2624</v>
      </c>
      <c r="O29" s="323">
        <v>6235</v>
      </c>
      <c r="P29" s="324">
        <v>6588</v>
      </c>
      <c r="Q29" s="324">
        <v>287</v>
      </c>
      <c r="R29" s="324">
        <v>6444</v>
      </c>
      <c r="S29" s="325">
        <v>819</v>
      </c>
      <c r="T29" s="326">
        <v>41003</v>
      </c>
      <c r="U29" s="324">
        <v>38847</v>
      </c>
      <c r="V29" s="324">
        <v>4305</v>
      </c>
      <c r="W29" s="324">
        <v>25220</v>
      </c>
      <c r="X29" s="325">
        <v>3442</v>
      </c>
      <c r="Y29" s="73"/>
    </row>
    <row r="30" spans="3:25" x14ac:dyDescent="0.2">
      <c r="C30" s="23"/>
      <c r="D30" s="164"/>
      <c r="E30" s="48" t="s">
        <v>413</v>
      </c>
      <c r="F30" s="48"/>
      <c r="G30" s="48"/>
      <c r="H30" s="49"/>
      <c r="I30" s="48"/>
      <c r="J30" s="286">
        <v>7114</v>
      </c>
      <c r="K30" s="281">
        <v>5537</v>
      </c>
      <c r="L30" s="281">
        <v>1729</v>
      </c>
      <c r="M30" s="281">
        <v>3554</v>
      </c>
      <c r="N30" s="282">
        <v>734</v>
      </c>
      <c r="O30" s="286">
        <v>282</v>
      </c>
      <c r="P30" s="281">
        <v>300</v>
      </c>
      <c r="Q30" s="281">
        <v>1</v>
      </c>
      <c r="R30" s="281">
        <v>308</v>
      </c>
      <c r="S30" s="282">
        <v>207</v>
      </c>
      <c r="T30" s="290">
        <v>7396</v>
      </c>
      <c r="U30" s="281">
        <v>5837</v>
      </c>
      <c r="V30" s="281">
        <v>1730</v>
      </c>
      <c r="W30" s="281">
        <v>3858</v>
      </c>
      <c r="X30" s="282">
        <v>940</v>
      </c>
      <c r="Y30" s="73"/>
    </row>
    <row r="31" spans="3:25" ht="13.5" thickBot="1" x14ac:dyDescent="0.25">
      <c r="C31" s="23"/>
      <c r="D31" s="274"/>
      <c r="E31" s="275" t="s">
        <v>16</v>
      </c>
      <c r="F31" s="275"/>
      <c r="G31" s="275"/>
      <c r="H31" s="276"/>
      <c r="I31" s="275"/>
      <c r="J31" s="284">
        <v>41894</v>
      </c>
      <c r="K31" s="277">
        <v>37807</v>
      </c>
      <c r="L31" s="277">
        <v>5747</v>
      </c>
      <c r="M31" s="277">
        <v>22356</v>
      </c>
      <c r="N31" s="278">
        <v>3358</v>
      </c>
      <c r="O31" s="284">
        <v>6517</v>
      </c>
      <c r="P31" s="277">
        <v>6888</v>
      </c>
      <c r="Q31" s="277">
        <v>288</v>
      </c>
      <c r="R31" s="277">
        <v>6752</v>
      </c>
      <c r="S31" s="278">
        <v>1026</v>
      </c>
      <c r="T31" s="291">
        <v>48399</v>
      </c>
      <c r="U31" s="277">
        <v>44684</v>
      </c>
      <c r="V31" s="277">
        <v>6035</v>
      </c>
      <c r="W31" s="277">
        <v>29078</v>
      </c>
      <c r="X31" s="278">
        <v>4382</v>
      </c>
      <c r="Y31" s="73"/>
    </row>
    <row r="32" spans="3:25" ht="13.5" thickBot="1" x14ac:dyDescent="0.25">
      <c r="C32" s="23"/>
      <c r="D32" s="42" t="s">
        <v>449</v>
      </c>
      <c r="E32" s="43"/>
      <c r="F32" s="43"/>
      <c r="G32" s="43"/>
      <c r="H32" s="43"/>
      <c r="I32" s="43"/>
      <c r="J32" s="287"/>
      <c r="K32" s="288"/>
      <c r="L32" s="288"/>
      <c r="M32" s="288"/>
      <c r="N32" s="283"/>
      <c r="O32" s="287"/>
      <c r="P32" s="288"/>
      <c r="Q32" s="288"/>
      <c r="R32" s="288"/>
      <c r="S32" s="283"/>
      <c r="T32" s="292"/>
      <c r="U32" s="288"/>
      <c r="V32" s="288"/>
      <c r="W32" s="288"/>
      <c r="X32" s="283"/>
      <c r="Y32" s="73"/>
    </row>
    <row r="33" spans="3:25" x14ac:dyDescent="0.2">
      <c r="C33" s="23"/>
      <c r="D33" s="86"/>
      <c r="E33" s="87" t="s">
        <v>412</v>
      </c>
      <c r="F33" s="87"/>
      <c r="G33" s="87"/>
      <c r="H33" s="88"/>
      <c r="I33" s="87"/>
      <c r="J33" s="323">
        <v>35559</v>
      </c>
      <c r="K33" s="324">
        <v>32802</v>
      </c>
      <c r="L33" s="324">
        <v>4284</v>
      </c>
      <c r="M33" s="324">
        <v>16751</v>
      </c>
      <c r="N33" s="325">
        <v>2406</v>
      </c>
      <c r="O33" s="323">
        <v>6327</v>
      </c>
      <c r="P33" s="324">
        <v>6604</v>
      </c>
      <c r="Q33" s="324">
        <v>343</v>
      </c>
      <c r="R33" s="324">
        <v>6043</v>
      </c>
      <c r="S33" s="325">
        <v>715</v>
      </c>
      <c r="T33" s="326">
        <v>41871</v>
      </c>
      <c r="U33" s="324">
        <v>39393</v>
      </c>
      <c r="V33" s="324">
        <v>4627</v>
      </c>
      <c r="W33" s="324">
        <v>22775</v>
      </c>
      <c r="X33" s="325">
        <v>3121</v>
      </c>
      <c r="Y33" s="73"/>
    </row>
    <row r="34" spans="3:25" x14ac:dyDescent="0.2">
      <c r="C34" s="23"/>
      <c r="D34" s="164"/>
      <c r="E34" s="48" t="s">
        <v>413</v>
      </c>
      <c r="F34" s="48"/>
      <c r="G34" s="48"/>
      <c r="H34" s="49"/>
      <c r="I34" s="48"/>
      <c r="J34" s="286">
        <v>6103</v>
      </c>
      <c r="K34" s="281">
        <v>4788</v>
      </c>
      <c r="L34" s="281">
        <v>1456</v>
      </c>
      <c r="M34" s="281">
        <v>3685</v>
      </c>
      <c r="N34" s="282">
        <v>761</v>
      </c>
      <c r="O34" s="286">
        <v>280</v>
      </c>
      <c r="P34" s="281">
        <v>304</v>
      </c>
      <c r="Q34" s="281">
        <v>1</v>
      </c>
      <c r="R34" s="281">
        <v>354</v>
      </c>
      <c r="S34" s="282">
        <v>210</v>
      </c>
      <c r="T34" s="290">
        <v>6382</v>
      </c>
      <c r="U34" s="281">
        <v>5091</v>
      </c>
      <c r="V34" s="281">
        <v>1457</v>
      </c>
      <c r="W34" s="281">
        <v>4037</v>
      </c>
      <c r="X34" s="282">
        <v>971</v>
      </c>
      <c r="Y34" s="73"/>
    </row>
    <row r="35" spans="3:25" ht="13.5" thickBot="1" x14ac:dyDescent="0.25">
      <c r="C35" s="23"/>
      <c r="D35" s="274"/>
      <c r="E35" s="275" t="s">
        <v>16</v>
      </c>
      <c r="F35" s="275"/>
      <c r="G35" s="275"/>
      <c r="H35" s="276"/>
      <c r="I35" s="275"/>
      <c r="J35" s="284">
        <v>41662</v>
      </c>
      <c r="K35" s="277">
        <v>37590</v>
      </c>
      <c r="L35" s="277">
        <v>5740</v>
      </c>
      <c r="M35" s="277">
        <v>20436</v>
      </c>
      <c r="N35" s="278">
        <v>3167</v>
      </c>
      <c r="O35" s="284">
        <v>6607</v>
      </c>
      <c r="P35" s="277">
        <v>6908</v>
      </c>
      <c r="Q35" s="277">
        <v>344</v>
      </c>
      <c r="R35" s="277">
        <v>6397</v>
      </c>
      <c r="S35" s="278">
        <v>925</v>
      </c>
      <c r="T35" s="291">
        <v>48253</v>
      </c>
      <c r="U35" s="277">
        <v>44484</v>
      </c>
      <c r="V35" s="277">
        <v>6084</v>
      </c>
      <c r="W35" s="277">
        <v>26812</v>
      </c>
      <c r="X35" s="278">
        <v>4092</v>
      </c>
      <c r="Y35" s="73"/>
    </row>
    <row r="36" spans="3:25" ht="13.5" thickBot="1" x14ac:dyDescent="0.25">
      <c r="C36" s="23"/>
      <c r="D36" s="42" t="s">
        <v>476</v>
      </c>
      <c r="E36" s="43"/>
      <c r="F36" s="43"/>
      <c r="G36" s="43"/>
      <c r="H36" s="43"/>
      <c r="I36" s="43"/>
      <c r="J36" s="287"/>
      <c r="K36" s="288"/>
      <c r="L36" s="288"/>
      <c r="M36" s="288"/>
      <c r="N36" s="283"/>
      <c r="O36" s="287"/>
      <c r="P36" s="288"/>
      <c r="Q36" s="288"/>
      <c r="R36" s="288"/>
      <c r="S36" s="283"/>
      <c r="T36" s="292"/>
      <c r="U36" s="288"/>
      <c r="V36" s="288"/>
      <c r="W36" s="288"/>
      <c r="X36" s="283"/>
      <c r="Y36" s="73"/>
    </row>
    <row r="37" spans="3:25" x14ac:dyDescent="0.2">
      <c r="C37" s="23"/>
      <c r="D37" s="86"/>
      <c r="E37" s="87" t="s">
        <v>412</v>
      </c>
      <c r="F37" s="87"/>
      <c r="G37" s="87"/>
      <c r="H37" s="88"/>
      <c r="I37" s="87"/>
      <c r="J37" s="323">
        <v>35731</v>
      </c>
      <c r="K37" s="324">
        <v>32983</v>
      </c>
      <c r="L37" s="324">
        <v>4327</v>
      </c>
      <c r="M37" s="324">
        <v>15426</v>
      </c>
      <c r="N37" s="325">
        <v>2394</v>
      </c>
      <c r="O37" s="323">
        <v>5686</v>
      </c>
      <c r="P37" s="324">
        <v>5927</v>
      </c>
      <c r="Q37" s="324">
        <v>396</v>
      </c>
      <c r="R37" s="324">
        <v>5554</v>
      </c>
      <c r="S37" s="325">
        <v>601</v>
      </c>
      <c r="T37" s="326">
        <v>41410</v>
      </c>
      <c r="U37" s="324">
        <v>38902</v>
      </c>
      <c r="V37" s="324">
        <v>4723</v>
      </c>
      <c r="W37" s="324">
        <v>20958</v>
      </c>
      <c r="X37" s="325">
        <v>2995</v>
      </c>
      <c r="Y37" s="73"/>
    </row>
    <row r="38" spans="3:25" x14ac:dyDescent="0.2">
      <c r="C38" s="23"/>
      <c r="D38" s="164"/>
      <c r="E38" s="48" t="s">
        <v>413</v>
      </c>
      <c r="F38" s="48"/>
      <c r="G38" s="48"/>
      <c r="H38" s="49"/>
      <c r="I38" s="48"/>
      <c r="J38" s="286">
        <v>7048</v>
      </c>
      <c r="K38" s="281">
        <v>5637</v>
      </c>
      <c r="L38" s="281">
        <v>1540</v>
      </c>
      <c r="M38" s="281">
        <v>3965</v>
      </c>
      <c r="N38" s="282">
        <v>863</v>
      </c>
      <c r="O38" s="286">
        <v>281</v>
      </c>
      <c r="P38" s="281">
        <v>289</v>
      </c>
      <c r="Q38" s="281">
        <v>0</v>
      </c>
      <c r="R38" s="281">
        <v>346</v>
      </c>
      <c r="S38" s="282">
        <v>248</v>
      </c>
      <c r="T38" s="290">
        <v>7329</v>
      </c>
      <c r="U38" s="281">
        <v>5926</v>
      </c>
      <c r="V38" s="281">
        <v>1540</v>
      </c>
      <c r="W38" s="281">
        <v>4309</v>
      </c>
      <c r="X38" s="282">
        <v>1111</v>
      </c>
      <c r="Y38" s="73"/>
    </row>
    <row r="39" spans="3:25" ht="13.5" thickBot="1" x14ac:dyDescent="0.25">
      <c r="C39" s="23"/>
      <c r="D39" s="274"/>
      <c r="E39" s="275" t="s">
        <v>16</v>
      </c>
      <c r="F39" s="275"/>
      <c r="G39" s="275"/>
      <c r="H39" s="276"/>
      <c r="I39" s="275"/>
      <c r="J39" s="284">
        <v>42779</v>
      </c>
      <c r="K39" s="277">
        <v>38620</v>
      </c>
      <c r="L39" s="277">
        <v>5867</v>
      </c>
      <c r="M39" s="277">
        <v>19391</v>
      </c>
      <c r="N39" s="278">
        <v>3257</v>
      </c>
      <c r="O39" s="284">
        <v>5967</v>
      </c>
      <c r="P39" s="277">
        <v>6216</v>
      </c>
      <c r="Q39" s="277">
        <v>396</v>
      </c>
      <c r="R39" s="277">
        <v>5900</v>
      </c>
      <c r="S39" s="278">
        <v>849</v>
      </c>
      <c r="T39" s="291">
        <v>48739</v>
      </c>
      <c r="U39" s="277">
        <v>44828</v>
      </c>
      <c r="V39" s="277">
        <v>6263</v>
      </c>
      <c r="W39" s="277">
        <v>25267</v>
      </c>
      <c r="X39" s="278">
        <v>4106</v>
      </c>
      <c r="Y39" s="73"/>
    </row>
    <row r="40" spans="3:25" ht="13.5" thickBot="1" x14ac:dyDescent="0.25">
      <c r="C40" s="23"/>
      <c r="D40" s="42" t="s">
        <v>482</v>
      </c>
      <c r="E40" s="43"/>
      <c r="F40" s="43"/>
      <c r="G40" s="43"/>
      <c r="H40" s="43"/>
      <c r="I40" s="43"/>
      <c r="J40" s="287"/>
      <c r="K40" s="288"/>
      <c r="L40" s="288"/>
      <c r="M40" s="288"/>
      <c r="N40" s="283"/>
      <c r="O40" s="287"/>
      <c r="P40" s="288"/>
      <c r="Q40" s="288"/>
      <c r="R40" s="288"/>
      <c r="S40" s="283"/>
      <c r="T40" s="292"/>
      <c r="U40" s="288"/>
      <c r="V40" s="288"/>
      <c r="W40" s="288"/>
      <c r="X40" s="283"/>
      <c r="Y40" s="73"/>
    </row>
    <row r="41" spans="3:25" x14ac:dyDescent="0.2">
      <c r="C41" s="23"/>
      <c r="D41" s="86"/>
      <c r="E41" s="87" t="s">
        <v>412</v>
      </c>
      <c r="F41" s="87"/>
      <c r="G41" s="87"/>
      <c r="H41" s="88"/>
      <c r="I41" s="87"/>
      <c r="J41" s="323">
        <v>38137</v>
      </c>
      <c r="K41" s="324">
        <v>35108</v>
      </c>
      <c r="L41" s="324">
        <v>4643</v>
      </c>
      <c r="M41" s="324">
        <v>14957</v>
      </c>
      <c r="N41" s="325">
        <v>2345</v>
      </c>
      <c r="O41" s="323">
        <v>5616</v>
      </c>
      <c r="P41" s="324">
        <v>5877</v>
      </c>
      <c r="Q41" s="324">
        <v>360</v>
      </c>
      <c r="R41" s="324">
        <v>5462</v>
      </c>
      <c r="S41" s="325">
        <v>550</v>
      </c>
      <c r="T41" s="326">
        <v>43743</v>
      </c>
      <c r="U41" s="324">
        <v>40973</v>
      </c>
      <c r="V41" s="324">
        <v>5003</v>
      </c>
      <c r="W41" s="324">
        <v>20390</v>
      </c>
      <c r="X41" s="325">
        <v>2895</v>
      </c>
      <c r="Y41" s="73"/>
    </row>
    <row r="42" spans="3:25" x14ac:dyDescent="0.2">
      <c r="C42" s="23"/>
      <c r="D42" s="164"/>
      <c r="E42" s="48" t="s">
        <v>413</v>
      </c>
      <c r="F42" s="48"/>
      <c r="G42" s="48"/>
      <c r="H42" s="49"/>
      <c r="I42" s="48"/>
      <c r="J42" s="286">
        <v>7641</v>
      </c>
      <c r="K42" s="281">
        <v>6253</v>
      </c>
      <c r="L42" s="281">
        <v>1542</v>
      </c>
      <c r="M42" s="281">
        <v>4063</v>
      </c>
      <c r="N42" s="282">
        <v>1052</v>
      </c>
      <c r="O42" s="286">
        <v>266</v>
      </c>
      <c r="P42" s="281">
        <v>272</v>
      </c>
      <c r="Q42" s="281">
        <v>1</v>
      </c>
      <c r="R42" s="281">
        <v>357</v>
      </c>
      <c r="S42" s="282">
        <v>190</v>
      </c>
      <c r="T42" s="290">
        <v>7907</v>
      </c>
      <c r="U42" s="281">
        <v>6525</v>
      </c>
      <c r="V42" s="281">
        <v>1543</v>
      </c>
      <c r="W42" s="281">
        <v>4420</v>
      </c>
      <c r="X42" s="282">
        <v>1242</v>
      </c>
      <c r="Y42" s="73"/>
    </row>
    <row r="43" spans="3:25" ht="13.5" thickBot="1" x14ac:dyDescent="0.25">
      <c r="C43" s="23"/>
      <c r="D43" s="274"/>
      <c r="E43" s="275" t="s">
        <v>16</v>
      </c>
      <c r="F43" s="275"/>
      <c r="G43" s="275"/>
      <c r="H43" s="276"/>
      <c r="I43" s="275"/>
      <c r="J43" s="284">
        <v>45777</v>
      </c>
      <c r="K43" s="277">
        <v>41361</v>
      </c>
      <c r="L43" s="277">
        <v>6185</v>
      </c>
      <c r="M43" s="277">
        <v>19020</v>
      </c>
      <c r="N43" s="278">
        <v>3397</v>
      </c>
      <c r="O43" s="284">
        <v>5882</v>
      </c>
      <c r="P43" s="277">
        <v>6149</v>
      </c>
      <c r="Q43" s="277">
        <v>361</v>
      </c>
      <c r="R43" s="277">
        <v>5819</v>
      </c>
      <c r="S43" s="278">
        <v>740</v>
      </c>
      <c r="T43" s="291">
        <v>51649</v>
      </c>
      <c r="U43" s="277">
        <v>47498</v>
      </c>
      <c r="V43" s="277">
        <v>6546</v>
      </c>
      <c r="W43" s="277">
        <v>24810</v>
      </c>
      <c r="X43" s="278">
        <v>4137</v>
      </c>
      <c r="Y43" s="73"/>
    </row>
    <row r="44" spans="3:25" ht="13.5" thickBot="1" x14ac:dyDescent="0.25">
      <c r="C44" s="23"/>
      <c r="D44" s="42" t="s">
        <v>511</v>
      </c>
      <c r="E44" s="43"/>
      <c r="F44" s="43"/>
      <c r="G44" s="43"/>
      <c r="H44" s="43"/>
      <c r="I44" s="43"/>
      <c r="J44" s="287"/>
      <c r="K44" s="288"/>
      <c r="L44" s="288"/>
      <c r="M44" s="288"/>
      <c r="N44" s="283"/>
      <c r="O44" s="287"/>
      <c r="P44" s="288"/>
      <c r="Q44" s="288"/>
      <c r="R44" s="288"/>
      <c r="S44" s="283"/>
      <c r="T44" s="292"/>
      <c r="U44" s="288"/>
      <c r="V44" s="288"/>
      <c r="W44" s="288"/>
      <c r="X44" s="283"/>
      <c r="Y44" s="73"/>
    </row>
    <row r="45" spans="3:25" x14ac:dyDescent="0.2">
      <c r="C45" s="23"/>
      <c r="D45" s="86"/>
      <c r="E45" s="87" t="s">
        <v>412</v>
      </c>
      <c r="F45" s="87"/>
      <c r="G45" s="87"/>
      <c r="H45" s="88"/>
      <c r="I45" s="87"/>
      <c r="J45" s="323">
        <v>40525</v>
      </c>
      <c r="K45" s="324">
        <v>37616</v>
      </c>
      <c r="L45" s="324">
        <v>4656</v>
      </c>
      <c r="M45" s="324">
        <v>15900</v>
      </c>
      <c r="N45" s="325">
        <v>2374</v>
      </c>
      <c r="O45" s="323">
        <v>6193</v>
      </c>
      <c r="P45" s="324">
        <v>6528</v>
      </c>
      <c r="Q45" s="324">
        <v>322</v>
      </c>
      <c r="R45" s="324">
        <v>5701</v>
      </c>
      <c r="S45" s="325">
        <v>559</v>
      </c>
      <c r="T45" s="326">
        <v>46707</v>
      </c>
      <c r="U45" s="324">
        <v>44132</v>
      </c>
      <c r="V45" s="324">
        <v>4978</v>
      </c>
      <c r="W45" s="324">
        <v>21550</v>
      </c>
      <c r="X45" s="325">
        <v>2933</v>
      </c>
      <c r="Y45" s="73"/>
    </row>
    <row r="46" spans="3:25" x14ac:dyDescent="0.2">
      <c r="C46" s="23"/>
      <c r="D46" s="164"/>
      <c r="E46" s="48" t="s">
        <v>413</v>
      </c>
      <c r="F46" s="48"/>
      <c r="G46" s="48"/>
      <c r="H46" s="49"/>
      <c r="I46" s="48"/>
      <c r="J46" s="286">
        <v>9194</v>
      </c>
      <c r="K46" s="281">
        <v>7588</v>
      </c>
      <c r="L46" s="281">
        <v>1775</v>
      </c>
      <c r="M46" s="281">
        <v>4168</v>
      </c>
      <c r="N46" s="282">
        <v>1109</v>
      </c>
      <c r="O46" s="286">
        <v>344</v>
      </c>
      <c r="P46" s="281">
        <v>355</v>
      </c>
      <c r="Q46" s="281">
        <v>2</v>
      </c>
      <c r="R46" s="281">
        <v>395</v>
      </c>
      <c r="S46" s="282">
        <v>258</v>
      </c>
      <c r="T46" s="290">
        <v>9537</v>
      </c>
      <c r="U46" s="281">
        <v>7943</v>
      </c>
      <c r="V46" s="281">
        <v>1777</v>
      </c>
      <c r="W46" s="281">
        <v>4561</v>
      </c>
      <c r="X46" s="282">
        <v>1365</v>
      </c>
      <c r="Y46" s="73"/>
    </row>
    <row r="47" spans="3:25" ht="13.5" thickBot="1" x14ac:dyDescent="0.25">
      <c r="C47" s="23"/>
      <c r="D47" s="274"/>
      <c r="E47" s="275" t="s">
        <v>16</v>
      </c>
      <c r="F47" s="275"/>
      <c r="G47" s="275"/>
      <c r="H47" s="276"/>
      <c r="I47" s="275"/>
      <c r="J47" s="284">
        <v>49718</v>
      </c>
      <c r="K47" s="277">
        <v>45203</v>
      </c>
      <c r="L47" s="277">
        <v>6431</v>
      </c>
      <c r="M47" s="277">
        <v>20068</v>
      </c>
      <c r="N47" s="278">
        <v>3483</v>
      </c>
      <c r="O47" s="284">
        <v>6537</v>
      </c>
      <c r="P47" s="277">
        <v>6883</v>
      </c>
      <c r="Q47" s="277">
        <v>324</v>
      </c>
      <c r="R47" s="277">
        <v>6096</v>
      </c>
      <c r="S47" s="278">
        <v>817</v>
      </c>
      <c r="T47" s="291">
        <v>56243</v>
      </c>
      <c r="U47" s="277">
        <v>52074</v>
      </c>
      <c r="V47" s="277">
        <v>6755</v>
      </c>
      <c r="W47" s="277">
        <v>26111</v>
      </c>
      <c r="X47" s="278">
        <v>4298</v>
      </c>
      <c r="Y47" s="73"/>
    </row>
    <row r="48" spans="3:25" ht="13.5" thickBot="1" x14ac:dyDescent="0.25">
      <c r="C48" s="23"/>
      <c r="D48" s="42" t="s">
        <v>522</v>
      </c>
      <c r="E48" s="43"/>
      <c r="F48" s="43"/>
      <c r="G48" s="43"/>
      <c r="H48" s="43"/>
      <c r="I48" s="43"/>
      <c r="J48" s="287"/>
      <c r="K48" s="288"/>
      <c r="L48" s="288"/>
      <c r="M48" s="288"/>
      <c r="N48" s="283"/>
      <c r="O48" s="287"/>
      <c r="P48" s="288"/>
      <c r="Q48" s="288"/>
      <c r="R48" s="288"/>
      <c r="S48" s="283"/>
      <c r="T48" s="292"/>
      <c r="U48" s="288"/>
      <c r="V48" s="288"/>
      <c r="W48" s="288"/>
      <c r="X48" s="283"/>
      <c r="Y48" s="73"/>
    </row>
    <row r="49" spans="3:25" x14ac:dyDescent="0.2">
      <c r="C49" s="23"/>
      <c r="D49" s="86"/>
      <c r="E49" s="87" t="s">
        <v>412</v>
      </c>
      <c r="F49" s="87"/>
      <c r="G49" s="87"/>
      <c r="H49" s="88"/>
      <c r="I49" s="87"/>
      <c r="J49" s="323">
        <v>40545</v>
      </c>
      <c r="K49" s="324">
        <v>37298</v>
      </c>
      <c r="L49" s="324">
        <v>4910</v>
      </c>
      <c r="M49" s="324">
        <v>15677</v>
      </c>
      <c r="N49" s="325">
        <v>2125</v>
      </c>
      <c r="O49" s="323">
        <v>5983</v>
      </c>
      <c r="P49" s="324">
        <v>6267</v>
      </c>
      <c r="Q49" s="324">
        <v>334</v>
      </c>
      <c r="R49" s="324">
        <v>5457</v>
      </c>
      <c r="S49" s="325">
        <v>536</v>
      </c>
      <c r="T49" s="326">
        <v>46512</v>
      </c>
      <c r="U49" s="324">
        <v>43549</v>
      </c>
      <c r="V49" s="324">
        <v>5244</v>
      </c>
      <c r="W49" s="324">
        <v>21087</v>
      </c>
      <c r="X49" s="325">
        <v>2661</v>
      </c>
      <c r="Y49" s="73"/>
    </row>
    <row r="50" spans="3:25" x14ac:dyDescent="0.2">
      <c r="C50" s="23"/>
      <c r="D50" s="164"/>
      <c r="E50" s="48" t="s">
        <v>413</v>
      </c>
      <c r="F50" s="48"/>
      <c r="G50" s="48"/>
      <c r="H50" s="49"/>
      <c r="I50" s="48"/>
      <c r="J50" s="286">
        <v>9229</v>
      </c>
      <c r="K50" s="281">
        <v>7751</v>
      </c>
      <c r="L50" s="281">
        <v>1643</v>
      </c>
      <c r="M50" s="281">
        <v>4619</v>
      </c>
      <c r="N50" s="282">
        <v>1054</v>
      </c>
      <c r="O50" s="286">
        <v>311</v>
      </c>
      <c r="P50" s="281">
        <v>328</v>
      </c>
      <c r="Q50" s="281">
        <v>4</v>
      </c>
      <c r="R50" s="281">
        <v>323</v>
      </c>
      <c r="S50" s="282">
        <v>229</v>
      </c>
      <c r="T50" s="290">
        <v>9540</v>
      </c>
      <c r="U50" s="281">
        <v>8079</v>
      </c>
      <c r="V50" s="281">
        <v>1647</v>
      </c>
      <c r="W50" s="281">
        <v>4938</v>
      </c>
      <c r="X50" s="282">
        <v>1283</v>
      </c>
      <c r="Y50" s="73"/>
    </row>
    <row r="51" spans="3:25" ht="13.5" thickBot="1" x14ac:dyDescent="0.25">
      <c r="C51" s="23"/>
      <c r="D51" s="274"/>
      <c r="E51" s="275" t="s">
        <v>16</v>
      </c>
      <c r="F51" s="275"/>
      <c r="G51" s="275"/>
      <c r="H51" s="276"/>
      <c r="I51" s="275"/>
      <c r="J51" s="284">
        <v>49774</v>
      </c>
      <c r="K51" s="277">
        <v>45049</v>
      </c>
      <c r="L51" s="277">
        <v>6553</v>
      </c>
      <c r="M51" s="277">
        <v>20296</v>
      </c>
      <c r="N51" s="278">
        <v>3179</v>
      </c>
      <c r="O51" s="284">
        <v>6294</v>
      </c>
      <c r="P51" s="277">
        <v>6595</v>
      </c>
      <c r="Q51" s="277">
        <v>338</v>
      </c>
      <c r="R51" s="277">
        <v>5780</v>
      </c>
      <c r="S51" s="278">
        <v>765</v>
      </c>
      <c r="T51" s="291">
        <v>56052</v>
      </c>
      <c r="U51" s="277">
        <v>51628</v>
      </c>
      <c r="V51" s="277">
        <v>6891</v>
      </c>
      <c r="W51" s="277">
        <v>26025</v>
      </c>
      <c r="X51" s="278">
        <v>3944</v>
      </c>
      <c r="Y51" s="73"/>
    </row>
    <row r="52" spans="3:25" ht="13.5" thickBot="1" x14ac:dyDescent="0.25">
      <c r="C52" s="23"/>
      <c r="D52" s="42" t="s">
        <v>545</v>
      </c>
      <c r="E52" s="43"/>
      <c r="F52" s="43"/>
      <c r="G52" s="43"/>
      <c r="H52" s="43"/>
      <c r="I52" s="43"/>
      <c r="J52" s="287"/>
      <c r="K52" s="288"/>
      <c r="L52" s="288"/>
      <c r="M52" s="288"/>
      <c r="N52" s="283"/>
      <c r="O52" s="287"/>
      <c r="P52" s="288"/>
      <c r="Q52" s="288"/>
      <c r="R52" s="288"/>
      <c r="S52" s="283"/>
      <c r="T52" s="292"/>
      <c r="U52" s="288"/>
      <c r="V52" s="288"/>
      <c r="W52" s="288"/>
      <c r="X52" s="283"/>
      <c r="Y52" s="73"/>
    </row>
    <row r="53" spans="3:25" x14ac:dyDescent="0.2">
      <c r="C53" s="23"/>
      <c r="D53" s="86"/>
      <c r="E53" s="87" t="s">
        <v>412</v>
      </c>
      <c r="F53" s="87"/>
      <c r="G53" s="87"/>
      <c r="H53" s="88"/>
      <c r="I53" s="87"/>
      <c r="J53" s="323">
        <v>39189</v>
      </c>
      <c r="K53" s="324">
        <v>36035</v>
      </c>
      <c r="L53" s="324">
        <v>4870</v>
      </c>
      <c r="M53" s="324">
        <v>15132</v>
      </c>
      <c r="N53" s="325">
        <v>1924</v>
      </c>
      <c r="O53" s="323">
        <v>4813</v>
      </c>
      <c r="P53" s="324">
        <v>4998</v>
      </c>
      <c r="Q53" s="324">
        <v>387</v>
      </c>
      <c r="R53" s="324">
        <v>4603</v>
      </c>
      <c r="S53" s="325">
        <v>431</v>
      </c>
      <c r="T53" s="326">
        <v>43979</v>
      </c>
      <c r="U53" s="324">
        <v>41011</v>
      </c>
      <c r="V53" s="324">
        <v>5257</v>
      </c>
      <c r="W53" s="324">
        <v>19703</v>
      </c>
      <c r="X53" s="325">
        <v>2355</v>
      </c>
      <c r="Y53" s="73"/>
    </row>
    <row r="54" spans="3:25" x14ac:dyDescent="0.2">
      <c r="C54" s="23"/>
      <c r="D54" s="164"/>
      <c r="E54" s="48" t="s">
        <v>413</v>
      </c>
      <c r="F54" s="48"/>
      <c r="G54" s="48"/>
      <c r="H54" s="49"/>
      <c r="I54" s="48"/>
      <c r="J54" s="286">
        <v>10897</v>
      </c>
      <c r="K54" s="281">
        <v>9168</v>
      </c>
      <c r="L54" s="281">
        <v>1877</v>
      </c>
      <c r="M54" s="281">
        <v>4696</v>
      </c>
      <c r="N54" s="282">
        <v>935</v>
      </c>
      <c r="O54" s="286">
        <v>296</v>
      </c>
      <c r="P54" s="281">
        <v>307</v>
      </c>
      <c r="Q54" s="281">
        <v>2</v>
      </c>
      <c r="R54" s="281">
        <v>296</v>
      </c>
      <c r="S54" s="282">
        <v>175</v>
      </c>
      <c r="T54" s="290">
        <v>11193</v>
      </c>
      <c r="U54" s="281">
        <v>9475</v>
      </c>
      <c r="V54" s="281">
        <v>1879</v>
      </c>
      <c r="W54" s="281">
        <v>4986</v>
      </c>
      <c r="X54" s="282">
        <v>1110</v>
      </c>
      <c r="Y54" s="73"/>
    </row>
    <row r="55" spans="3:25" ht="13.5" thickBot="1" x14ac:dyDescent="0.25">
      <c r="C55" s="23"/>
      <c r="D55" s="274"/>
      <c r="E55" s="275" t="s">
        <v>16</v>
      </c>
      <c r="F55" s="275"/>
      <c r="G55" s="275"/>
      <c r="H55" s="276"/>
      <c r="I55" s="275"/>
      <c r="J55" s="284">
        <v>50086</v>
      </c>
      <c r="K55" s="277">
        <v>45203</v>
      </c>
      <c r="L55" s="277">
        <v>6747</v>
      </c>
      <c r="M55" s="277">
        <v>19828</v>
      </c>
      <c r="N55" s="278">
        <v>2859</v>
      </c>
      <c r="O55" s="284">
        <v>5109</v>
      </c>
      <c r="P55" s="277">
        <v>5305</v>
      </c>
      <c r="Q55" s="277">
        <v>389</v>
      </c>
      <c r="R55" s="277">
        <v>4899</v>
      </c>
      <c r="S55" s="278">
        <v>606</v>
      </c>
      <c r="T55" s="291">
        <v>55172</v>
      </c>
      <c r="U55" s="277">
        <v>50486</v>
      </c>
      <c r="V55" s="277">
        <v>7136</v>
      </c>
      <c r="W55" s="277">
        <v>24689</v>
      </c>
      <c r="X55" s="278">
        <v>3465</v>
      </c>
      <c r="Y55" s="73"/>
    </row>
    <row r="56" spans="3:25" ht="13.5" x14ac:dyDescent="0.25">
      <c r="D56" s="74" t="s">
        <v>203</v>
      </c>
      <c r="E56" s="75"/>
      <c r="F56" s="75"/>
      <c r="G56" s="75"/>
      <c r="H56" s="75"/>
      <c r="I56" s="74"/>
      <c r="J56" s="74"/>
      <c r="K56" s="74"/>
      <c r="L56" s="74"/>
      <c r="M56" s="74"/>
      <c r="N56" s="74"/>
      <c r="O56" s="74"/>
      <c r="P56" s="74"/>
      <c r="Q56" s="74"/>
      <c r="R56" s="74"/>
      <c r="S56" s="74"/>
      <c r="T56" s="74"/>
      <c r="U56" s="74"/>
      <c r="V56" s="74"/>
      <c r="W56" s="74"/>
      <c r="X56" s="65" t="s">
        <v>420</v>
      </c>
      <c r="Y56" s="68" t="s">
        <v>204</v>
      </c>
    </row>
    <row r="57" spans="3:25" ht="12.75" customHeight="1" x14ac:dyDescent="0.2">
      <c r="D57" s="66"/>
      <c r="E57" s="746" t="s">
        <v>38</v>
      </c>
      <c r="F57" s="746"/>
      <c r="G57" s="746"/>
      <c r="H57" s="746"/>
      <c r="I57" s="746"/>
      <c r="J57" s="746"/>
      <c r="K57" s="746"/>
      <c r="L57" s="746"/>
      <c r="M57" s="746"/>
      <c r="N57" s="746"/>
      <c r="O57" s="746"/>
      <c r="P57" s="322"/>
      <c r="Q57" s="322"/>
      <c r="R57" s="322"/>
      <c r="S57" s="322"/>
      <c r="T57" s="322"/>
      <c r="U57" s="322"/>
      <c r="V57" s="322"/>
      <c r="W57" s="322"/>
      <c r="X57" s="322"/>
    </row>
    <row r="58" spans="3:25" ht="12" customHeight="1" x14ac:dyDescent="0.2">
      <c r="D58" s="66"/>
      <c r="E58" s="746" t="s">
        <v>519</v>
      </c>
      <c r="F58" s="852"/>
      <c r="G58" s="852"/>
      <c r="H58" s="852"/>
      <c r="I58" s="852"/>
      <c r="J58" s="852"/>
      <c r="K58" s="852"/>
      <c r="L58" s="852"/>
      <c r="M58" s="852"/>
      <c r="N58" s="852"/>
      <c r="O58" s="852"/>
      <c r="P58" s="852"/>
      <c r="Q58" s="852"/>
      <c r="R58" s="852"/>
      <c r="S58" s="852"/>
      <c r="T58" s="852"/>
      <c r="U58" s="852"/>
      <c r="V58" s="852"/>
      <c r="W58" s="852"/>
      <c r="X58" s="852"/>
    </row>
    <row r="59" spans="3:25" ht="15" customHeight="1" x14ac:dyDescent="0.2">
      <c r="D59" s="66"/>
      <c r="E59" s="746" t="s">
        <v>546</v>
      </c>
      <c r="F59" s="746"/>
      <c r="G59" s="746"/>
      <c r="H59" s="746"/>
      <c r="I59" s="746"/>
      <c r="J59" s="746"/>
      <c r="K59" s="746"/>
      <c r="L59" s="746"/>
      <c r="M59" s="746"/>
      <c r="N59" s="746"/>
      <c r="O59" s="746"/>
      <c r="P59" s="746"/>
      <c r="Q59" s="746"/>
      <c r="R59" s="746"/>
      <c r="S59" s="746"/>
      <c r="T59" s="746"/>
      <c r="U59" s="746"/>
      <c r="V59" s="746"/>
      <c r="W59" s="746"/>
      <c r="X59" s="746"/>
    </row>
  </sheetData>
  <mergeCells count="22">
    <mergeCell ref="E59:X59"/>
    <mergeCell ref="L9:L11"/>
    <mergeCell ref="M9:M11"/>
    <mergeCell ref="E58:X58"/>
    <mergeCell ref="W9:W11"/>
    <mergeCell ref="X9:X11"/>
    <mergeCell ref="E57:O57"/>
    <mergeCell ref="D7:I11"/>
    <mergeCell ref="V9:V11"/>
    <mergeCell ref="T7:X8"/>
    <mergeCell ref="S9:S11"/>
    <mergeCell ref="J7:N8"/>
    <mergeCell ref="K9:K11"/>
    <mergeCell ref="O7:S8"/>
    <mergeCell ref="J9:J11"/>
    <mergeCell ref="U9:U11"/>
    <mergeCell ref="T9:T11"/>
    <mergeCell ref="N9:N11"/>
    <mergeCell ref="Q9:Q11"/>
    <mergeCell ref="P9:P11"/>
    <mergeCell ref="O9:O11"/>
    <mergeCell ref="R9:R11"/>
  </mergeCells>
  <phoneticPr fontId="0" type="noConversion"/>
  <conditionalFormatting sqref="D6">
    <cfRule type="cellIs" dxfId="43" priority="2" stopIfTrue="1" operator="equal">
      <formula>"   sem (do závorky) poznámku, proč vývojová řada nezačíná jako obvykle - nebo červenou buňku vymazat"</formula>
    </cfRule>
  </conditionalFormatting>
  <conditionalFormatting sqref="G6">
    <cfRule type="expression" dxfId="42" priority="1" stopIfTrue="1">
      <formula>Y6="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List51">
    <pageSetUpPr autoPageBreaks="0"/>
  </sheetPr>
  <dimension ref="C1:Y59"/>
  <sheetViews>
    <sheetView showGridLines="0" showOutlineSymbol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68" hidden="1" customWidth="1"/>
    <col min="3" max="3" width="1.7109375" style="68" customWidth="1"/>
    <col min="4" max="4" width="1.140625" style="68" customWidth="1"/>
    <col min="5" max="6" width="1.7109375" style="68" customWidth="1"/>
    <col min="7" max="7" width="15" style="68" customWidth="1"/>
    <col min="8" max="8" width="3.28515625" style="68" customWidth="1"/>
    <col min="9" max="9" width="1.140625" style="68" customWidth="1"/>
    <col min="10" max="18" width="8.28515625" style="68" customWidth="1"/>
    <col min="19" max="19" width="8.5703125" style="68" customWidth="1"/>
    <col min="20" max="24" width="8.28515625" style="68" customWidth="1"/>
    <col min="25" max="48" width="1.7109375" style="68" customWidth="1"/>
    <col min="49" max="16384" width="9.140625" style="68"/>
  </cols>
  <sheetData>
    <row r="1" spans="3:25" hidden="1" x14ac:dyDescent="0.2"/>
    <row r="2" spans="3:25" hidden="1" x14ac:dyDescent="0.2"/>
    <row r="3" spans="3:25" ht="9" customHeight="1" x14ac:dyDescent="0.2">
      <c r="C3" s="67"/>
    </row>
    <row r="4" spans="3:25" s="69" customFormat="1" ht="15.75" x14ac:dyDescent="0.2">
      <c r="D4" s="15" t="s">
        <v>286</v>
      </c>
      <c r="E4" s="70"/>
      <c r="F4" s="70"/>
      <c r="G4" s="70"/>
      <c r="H4" s="15" t="s">
        <v>30</v>
      </c>
      <c r="I4" s="15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70"/>
    </row>
    <row r="5" spans="3:25" s="69" customFormat="1" ht="15.75" x14ac:dyDescent="0.2">
      <c r="D5" s="309" t="s">
        <v>544</v>
      </c>
      <c r="E5" s="70"/>
      <c r="F5" s="70"/>
      <c r="G5" s="70"/>
      <c r="H5" s="15"/>
      <c r="I5" s="15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</row>
    <row r="6" spans="3:25" s="72" customFormat="1" ht="21" customHeight="1" thickBot="1" x14ac:dyDescent="0.25">
      <c r="D6" s="16"/>
      <c r="E6" s="78"/>
      <c r="F6" s="78"/>
      <c r="G6" s="78"/>
      <c r="H6" s="78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  <c r="X6" s="76"/>
      <c r="Y6" s="14" t="s">
        <v>204</v>
      </c>
    </row>
    <row r="7" spans="3:25" ht="14.1" customHeight="1" x14ac:dyDescent="0.2">
      <c r="C7" s="23"/>
      <c r="D7" s="766" t="s">
        <v>246</v>
      </c>
      <c r="E7" s="767"/>
      <c r="F7" s="767"/>
      <c r="G7" s="767"/>
      <c r="H7" s="767"/>
      <c r="I7" s="767"/>
      <c r="J7" s="835" t="s">
        <v>247</v>
      </c>
      <c r="K7" s="836"/>
      <c r="L7" s="836"/>
      <c r="M7" s="836"/>
      <c r="N7" s="836"/>
      <c r="O7" s="835" t="s">
        <v>483</v>
      </c>
      <c r="P7" s="836"/>
      <c r="Q7" s="836"/>
      <c r="R7" s="836"/>
      <c r="S7" s="836"/>
      <c r="T7" s="850" t="s">
        <v>248</v>
      </c>
      <c r="U7" s="836"/>
      <c r="V7" s="836"/>
      <c r="W7" s="836"/>
      <c r="X7" s="836"/>
      <c r="Y7" s="73"/>
    </row>
    <row r="8" spans="3:25" ht="14.1" customHeight="1" x14ac:dyDescent="0.2">
      <c r="C8" s="23"/>
      <c r="D8" s="769"/>
      <c r="E8" s="770"/>
      <c r="F8" s="770"/>
      <c r="G8" s="770"/>
      <c r="H8" s="770"/>
      <c r="I8" s="770"/>
      <c r="J8" s="837"/>
      <c r="K8" s="837"/>
      <c r="L8" s="837"/>
      <c r="M8" s="837"/>
      <c r="N8" s="837"/>
      <c r="O8" s="837"/>
      <c r="P8" s="837"/>
      <c r="Q8" s="837"/>
      <c r="R8" s="837"/>
      <c r="S8" s="837"/>
      <c r="T8" s="851"/>
      <c r="U8" s="837"/>
      <c r="V8" s="837"/>
      <c r="W8" s="837"/>
      <c r="X8" s="837"/>
      <c r="Y8" s="73"/>
    </row>
    <row r="9" spans="3:25" ht="13.5" customHeight="1" x14ac:dyDescent="0.2">
      <c r="C9" s="23"/>
      <c r="D9" s="769"/>
      <c r="E9" s="770"/>
      <c r="F9" s="770"/>
      <c r="G9" s="770"/>
      <c r="H9" s="770"/>
      <c r="I9" s="770"/>
      <c r="J9" s="838" t="s">
        <v>57</v>
      </c>
      <c r="K9" s="844" t="s">
        <v>249</v>
      </c>
      <c r="L9" s="841" t="s">
        <v>250</v>
      </c>
      <c r="M9" s="832" t="s">
        <v>372</v>
      </c>
      <c r="N9" s="847" t="s">
        <v>371</v>
      </c>
      <c r="O9" s="838" t="s">
        <v>57</v>
      </c>
      <c r="P9" s="844" t="s">
        <v>249</v>
      </c>
      <c r="Q9" s="841" t="s">
        <v>250</v>
      </c>
      <c r="R9" s="832" t="s">
        <v>372</v>
      </c>
      <c r="S9" s="847" t="s">
        <v>371</v>
      </c>
      <c r="T9" s="838" t="s">
        <v>57</v>
      </c>
      <c r="U9" s="844" t="s">
        <v>249</v>
      </c>
      <c r="V9" s="841" t="s">
        <v>250</v>
      </c>
      <c r="W9" s="832" t="s">
        <v>372</v>
      </c>
      <c r="X9" s="847" t="s">
        <v>371</v>
      </c>
      <c r="Y9" s="73"/>
    </row>
    <row r="10" spans="3:25" ht="13.5" customHeight="1" x14ac:dyDescent="0.2">
      <c r="C10" s="23"/>
      <c r="D10" s="769"/>
      <c r="E10" s="770"/>
      <c r="F10" s="770"/>
      <c r="G10" s="770"/>
      <c r="H10" s="770"/>
      <c r="I10" s="770"/>
      <c r="J10" s="839"/>
      <c r="K10" s="845"/>
      <c r="L10" s="842"/>
      <c r="M10" s="833"/>
      <c r="N10" s="848"/>
      <c r="O10" s="839"/>
      <c r="P10" s="845"/>
      <c r="Q10" s="842"/>
      <c r="R10" s="833"/>
      <c r="S10" s="848"/>
      <c r="T10" s="839"/>
      <c r="U10" s="845"/>
      <c r="V10" s="842"/>
      <c r="W10" s="833"/>
      <c r="X10" s="848"/>
      <c r="Y10" s="73"/>
    </row>
    <row r="11" spans="3:25" ht="13.5" thickBot="1" x14ac:dyDescent="0.25">
      <c r="C11" s="23"/>
      <c r="D11" s="772"/>
      <c r="E11" s="773"/>
      <c r="F11" s="773"/>
      <c r="G11" s="773"/>
      <c r="H11" s="773"/>
      <c r="I11" s="773"/>
      <c r="J11" s="840"/>
      <c r="K11" s="846"/>
      <c r="L11" s="843"/>
      <c r="M11" s="834"/>
      <c r="N11" s="849"/>
      <c r="O11" s="840"/>
      <c r="P11" s="846"/>
      <c r="Q11" s="843"/>
      <c r="R11" s="834"/>
      <c r="S11" s="849"/>
      <c r="T11" s="840"/>
      <c r="U11" s="846"/>
      <c r="V11" s="843"/>
      <c r="W11" s="834"/>
      <c r="X11" s="849"/>
      <c r="Y11" s="73"/>
    </row>
    <row r="12" spans="3:25" ht="14.25" thickTop="1" thickBot="1" x14ac:dyDescent="0.25">
      <c r="C12" s="23"/>
      <c r="D12" s="42" t="s">
        <v>424</v>
      </c>
      <c r="E12" s="43"/>
      <c r="F12" s="43"/>
      <c r="G12" s="43"/>
      <c r="H12" s="43"/>
      <c r="I12" s="43"/>
      <c r="J12" s="287"/>
      <c r="K12" s="288"/>
      <c r="L12" s="288"/>
      <c r="M12" s="288"/>
      <c r="N12" s="283"/>
      <c r="O12" s="287"/>
      <c r="P12" s="288"/>
      <c r="Q12" s="288"/>
      <c r="R12" s="288"/>
      <c r="S12" s="283"/>
      <c r="T12" s="292"/>
      <c r="U12" s="288"/>
      <c r="V12" s="288"/>
      <c r="W12" s="288"/>
      <c r="X12" s="283"/>
      <c r="Y12" s="73"/>
    </row>
    <row r="13" spans="3:25" x14ac:dyDescent="0.2">
      <c r="C13" s="23"/>
      <c r="D13" s="86"/>
      <c r="E13" s="87" t="s">
        <v>412</v>
      </c>
      <c r="F13" s="87"/>
      <c r="G13" s="87"/>
      <c r="H13" s="88"/>
      <c r="I13" s="87"/>
      <c r="J13" s="323">
        <v>3740</v>
      </c>
      <c r="K13" s="324">
        <v>3791</v>
      </c>
      <c r="L13" s="324">
        <v>0</v>
      </c>
      <c r="M13" s="324">
        <v>1554</v>
      </c>
      <c r="N13" s="325">
        <v>8</v>
      </c>
      <c r="O13" s="323">
        <v>3037</v>
      </c>
      <c r="P13" s="324">
        <v>3194</v>
      </c>
      <c r="Q13" s="324">
        <v>0</v>
      </c>
      <c r="R13" s="324">
        <v>2926</v>
      </c>
      <c r="S13" s="325">
        <v>19</v>
      </c>
      <c r="T13" s="326">
        <v>6776</v>
      </c>
      <c r="U13" s="324">
        <v>6984</v>
      </c>
      <c r="V13" s="324">
        <v>0</v>
      </c>
      <c r="W13" s="324">
        <v>4476</v>
      </c>
      <c r="X13" s="325">
        <v>27</v>
      </c>
      <c r="Y13" s="73"/>
    </row>
    <row r="14" spans="3:25" x14ac:dyDescent="0.2">
      <c r="C14" s="23"/>
      <c r="D14" s="164"/>
      <c r="E14" s="48" t="s">
        <v>413</v>
      </c>
      <c r="F14" s="48"/>
      <c r="G14" s="48"/>
      <c r="H14" s="49"/>
      <c r="I14" s="48"/>
      <c r="J14" s="286">
        <v>1328</v>
      </c>
      <c r="K14" s="281">
        <v>1337</v>
      </c>
      <c r="L14" s="281">
        <v>0</v>
      </c>
      <c r="M14" s="281">
        <v>391</v>
      </c>
      <c r="N14" s="282">
        <v>0</v>
      </c>
      <c r="O14" s="286">
        <v>451</v>
      </c>
      <c r="P14" s="281">
        <v>456</v>
      </c>
      <c r="Q14" s="281">
        <v>0</v>
      </c>
      <c r="R14" s="281">
        <v>643</v>
      </c>
      <c r="S14" s="282">
        <v>2</v>
      </c>
      <c r="T14" s="290">
        <v>1778</v>
      </c>
      <c r="U14" s="281">
        <v>1792</v>
      </c>
      <c r="V14" s="281">
        <v>0</v>
      </c>
      <c r="W14" s="281">
        <v>1033</v>
      </c>
      <c r="X14" s="282">
        <v>2</v>
      </c>
      <c r="Y14" s="73"/>
    </row>
    <row r="15" spans="3:25" ht="13.5" thickBot="1" x14ac:dyDescent="0.25">
      <c r="C15" s="23"/>
      <c r="D15" s="274"/>
      <c r="E15" s="275" t="s">
        <v>16</v>
      </c>
      <c r="F15" s="275"/>
      <c r="G15" s="275"/>
      <c r="H15" s="276"/>
      <c r="I15" s="275"/>
      <c r="J15" s="284">
        <v>5068</v>
      </c>
      <c r="K15" s="277">
        <v>5128</v>
      </c>
      <c r="L15" s="277">
        <v>0</v>
      </c>
      <c r="M15" s="277">
        <v>1945</v>
      </c>
      <c r="N15" s="278">
        <v>8</v>
      </c>
      <c r="O15" s="284">
        <v>3488</v>
      </c>
      <c r="P15" s="277">
        <v>3650</v>
      </c>
      <c r="Q15" s="277">
        <v>0</v>
      </c>
      <c r="R15" s="277">
        <v>3569</v>
      </c>
      <c r="S15" s="278">
        <v>21</v>
      </c>
      <c r="T15" s="291">
        <v>8554</v>
      </c>
      <c r="U15" s="277">
        <v>8776</v>
      </c>
      <c r="V15" s="277">
        <v>0</v>
      </c>
      <c r="W15" s="277">
        <v>5509</v>
      </c>
      <c r="X15" s="278">
        <v>29</v>
      </c>
      <c r="Y15" s="73"/>
    </row>
    <row r="16" spans="3:25" ht="13.5" thickBot="1" x14ac:dyDescent="0.25">
      <c r="C16" s="23"/>
      <c r="D16" s="42" t="s">
        <v>427</v>
      </c>
      <c r="E16" s="43"/>
      <c r="F16" s="43"/>
      <c r="G16" s="43"/>
      <c r="H16" s="43"/>
      <c r="I16" s="43"/>
      <c r="J16" s="287"/>
      <c r="K16" s="288"/>
      <c r="L16" s="288"/>
      <c r="M16" s="288"/>
      <c r="N16" s="283"/>
      <c r="O16" s="287"/>
      <c r="P16" s="288"/>
      <c r="Q16" s="288"/>
      <c r="R16" s="288"/>
      <c r="S16" s="283"/>
      <c r="T16" s="292"/>
      <c r="U16" s="288"/>
      <c r="V16" s="288"/>
      <c r="W16" s="288"/>
      <c r="X16" s="283"/>
      <c r="Y16" s="73"/>
    </row>
    <row r="17" spans="3:25" x14ac:dyDescent="0.2">
      <c r="C17" s="23"/>
      <c r="D17" s="86"/>
      <c r="E17" s="87" t="s">
        <v>412</v>
      </c>
      <c r="F17" s="87"/>
      <c r="G17" s="87"/>
      <c r="H17" s="88"/>
      <c r="I17" s="87"/>
      <c r="J17" s="323">
        <v>3255</v>
      </c>
      <c r="K17" s="324">
        <v>3293</v>
      </c>
      <c r="L17" s="324">
        <v>0</v>
      </c>
      <c r="M17" s="324">
        <v>1416</v>
      </c>
      <c r="N17" s="325">
        <v>5</v>
      </c>
      <c r="O17" s="323">
        <v>2684</v>
      </c>
      <c r="P17" s="324">
        <v>2823</v>
      </c>
      <c r="Q17" s="324">
        <v>0</v>
      </c>
      <c r="R17" s="324">
        <v>2424</v>
      </c>
      <c r="S17" s="325">
        <v>12</v>
      </c>
      <c r="T17" s="326">
        <v>5939</v>
      </c>
      <c r="U17" s="324">
        <v>6116</v>
      </c>
      <c r="V17" s="324">
        <v>0</v>
      </c>
      <c r="W17" s="324">
        <v>3837</v>
      </c>
      <c r="X17" s="325">
        <v>17</v>
      </c>
      <c r="Y17" s="73"/>
    </row>
    <row r="18" spans="3:25" x14ac:dyDescent="0.2">
      <c r="C18" s="23"/>
      <c r="D18" s="164"/>
      <c r="E18" s="48" t="s">
        <v>413</v>
      </c>
      <c r="F18" s="48"/>
      <c r="G18" s="48"/>
      <c r="H18" s="49"/>
      <c r="I18" s="48"/>
      <c r="J18" s="286">
        <v>1363</v>
      </c>
      <c r="K18" s="281">
        <v>1372</v>
      </c>
      <c r="L18" s="281">
        <v>0</v>
      </c>
      <c r="M18" s="281">
        <v>422</v>
      </c>
      <c r="N18" s="282">
        <v>0</v>
      </c>
      <c r="O18" s="286">
        <v>309</v>
      </c>
      <c r="P18" s="281">
        <v>313</v>
      </c>
      <c r="Q18" s="281">
        <v>0</v>
      </c>
      <c r="R18" s="281">
        <v>448</v>
      </c>
      <c r="S18" s="282">
        <v>1</v>
      </c>
      <c r="T18" s="290">
        <v>1671</v>
      </c>
      <c r="U18" s="281">
        <v>1684</v>
      </c>
      <c r="V18" s="281">
        <v>0</v>
      </c>
      <c r="W18" s="281">
        <v>867</v>
      </c>
      <c r="X18" s="282">
        <v>1</v>
      </c>
      <c r="Y18" s="73"/>
    </row>
    <row r="19" spans="3:25" ht="13.5" thickBot="1" x14ac:dyDescent="0.25">
      <c r="C19" s="23"/>
      <c r="D19" s="274"/>
      <c r="E19" s="275" t="s">
        <v>16</v>
      </c>
      <c r="F19" s="275"/>
      <c r="G19" s="275"/>
      <c r="H19" s="276"/>
      <c r="I19" s="275"/>
      <c r="J19" s="284">
        <v>4618</v>
      </c>
      <c r="K19" s="277">
        <v>4665</v>
      </c>
      <c r="L19" s="277">
        <v>0</v>
      </c>
      <c r="M19" s="277">
        <v>1838</v>
      </c>
      <c r="N19" s="278">
        <v>5</v>
      </c>
      <c r="O19" s="284">
        <v>2993</v>
      </c>
      <c r="P19" s="277">
        <v>3136</v>
      </c>
      <c r="Q19" s="277">
        <v>0</v>
      </c>
      <c r="R19" s="277">
        <v>2872</v>
      </c>
      <c r="S19" s="278">
        <v>13</v>
      </c>
      <c r="T19" s="291">
        <v>7610</v>
      </c>
      <c r="U19" s="277">
        <v>7800</v>
      </c>
      <c r="V19" s="277">
        <v>0</v>
      </c>
      <c r="W19" s="277">
        <v>4704</v>
      </c>
      <c r="X19" s="278">
        <v>18</v>
      </c>
      <c r="Y19" s="73"/>
    </row>
    <row r="20" spans="3:25" ht="13.5" thickBot="1" x14ac:dyDescent="0.25">
      <c r="C20" s="23"/>
      <c r="D20" s="42" t="s">
        <v>439</v>
      </c>
      <c r="E20" s="43"/>
      <c r="F20" s="43"/>
      <c r="G20" s="43"/>
      <c r="H20" s="43"/>
      <c r="I20" s="43"/>
      <c r="J20" s="287"/>
      <c r="K20" s="288"/>
      <c r="L20" s="288"/>
      <c r="M20" s="288"/>
      <c r="N20" s="283"/>
      <c r="O20" s="287"/>
      <c r="P20" s="288"/>
      <c r="Q20" s="288"/>
      <c r="R20" s="288"/>
      <c r="S20" s="283"/>
      <c r="T20" s="292"/>
      <c r="U20" s="288"/>
      <c r="V20" s="288"/>
      <c r="W20" s="288"/>
      <c r="X20" s="283"/>
      <c r="Y20" s="73"/>
    </row>
    <row r="21" spans="3:25" x14ac:dyDescent="0.2">
      <c r="C21" s="23"/>
      <c r="D21" s="86"/>
      <c r="E21" s="87" t="s">
        <v>412</v>
      </c>
      <c r="F21" s="87"/>
      <c r="G21" s="87"/>
      <c r="H21" s="88"/>
      <c r="I21" s="87"/>
      <c r="J21" s="323">
        <v>2646</v>
      </c>
      <c r="K21" s="324">
        <v>2680</v>
      </c>
      <c r="L21" s="324">
        <v>0</v>
      </c>
      <c r="M21" s="324">
        <v>1288</v>
      </c>
      <c r="N21" s="325">
        <v>8</v>
      </c>
      <c r="O21" s="323">
        <v>2266</v>
      </c>
      <c r="P21" s="324">
        <v>2384</v>
      </c>
      <c r="Q21" s="324">
        <v>0</v>
      </c>
      <c r="R21" s="324">
        <v>2663</v>
      </c>
      <c r="S21" s="325">
        <v>8</v>
      </c>
      <c r="T21" s="326">
        <v>4911</v>
      </c>
      <c r="U21" s="324">
        <v>5063</v>
      </c>
      <c r="V21" s="324">
        <v>0</v>
      </c>
      <c r="W21" s="324">
        <v>3948</v>
      </c>
      <c r="X21" s="325">
        <v>16</v>
      </c>
      <c r="Y21" s="73"/>
    </row>
    <row r="22" spans="3:25" x14ac:dyDescent="0.2">
      <c r="C22" s="23"/>
      <c r="D22" s="164"/>
      <c r="E22" s="48" t="s">
        <v>413</v>
      </c>
      <c r="F22" s="48"/>
      <c r="G22" s="48"/>
      <c r="H22" s="49"/>
      <c r="I22" s="48"/>
      <c r="J22" s="286">
        <v>1178</v>
      </c>
      <c r="K22" s="281">
        <v>1182</v>
      </c>
      <c r="L22" s="281">
        <v>0</v>
      </c>
      <c r="M22" s="281">
        <v>394</v>
      </c>
      <c r="N22" s="282">
        <v>1</v>
      </c>
      <c r="O22" s="286">
        <v>255</v>
      </c>
      <c r="P22" s="281">
        <v>258</v>
      </c>
      <c r="Q22" s="281">
        <v>0</v>
      </c>
      <c r="R22" s="281">
        <v>250</v>
      </c>
      <c r="S22" s="282">
        <v>0</v>
      </c>
      <c r="T22" s="290">
        <v>1433</v>
      </c>
      <c r="U22" s="281">
        <v>1440</v>
      </c>
      <c r="V22" s="281">
        <v>0</v>
      </c>
      <c r="W22" s="281">
        <v>644</v>
      </c>
      <c r="X22" s="282">
        <v>1</v>
      </c>
      <c r="Y22" s="73"/>
    </row>
    <row r="23" spans="3:25" ht="13.5" thickBot="1" x14ac:dyDescent="0.25">
      <c r="C23" s="23"/>
      <c r="D23" s="274"/>
      <c r="E23" s="275" t="s">
        <v>16</v>
      </c>
      <c r="F23" s="275"/>
      <c r="G23" s="275"/>
      <c r="H23" s="276"/>
      <c r="I23" s="275"/>
      <c r="J23" s="284">
        <v>3824</v>
      </c>
      <c r="K23" s="277">
        <v>3862</v>
      </c>
      <c r="L23" s="277">
        <v>0</v>
      </c>
      <c r="M23" s="277">
        <v>1682</v>
      </c>
      <c r="N23" s="278">
        <v>9</v>
      </c>
      <c r="O23" s="284">
        <v>2521</v>
      </c>
      <c r="P23" s="277">
        <v>2642</v>
      </c>
      <c r="Q23" s="277">
        <v>0</v>
      </c>
      <c r="R23" s="277">
        <v>2913</v>
      </c>
      <c r="S23" s="278">
        <v>8</v>
      </c>
      <c r="T23" s="291">
        <v>6344</v>
      </c>
      <c r="U23" s="277">
        <v>6503</v>
      </c>
      <c r="V23" s="277">
        <v>0</v>
      </c>
      <c r="W23" s="277">
        <v>4592</v>
      </c>
      <c r="X23" s="278">
        <v>17</v>
      </c>
      <c r="Y23" s="73"/>
    </row>
    <row r="24" spans="3:25" ht="13.5" thickBot="1" x14ac:dyDescent="0.25">
      <c r="C24" s="23"/>
      <c r="D24" s="42" t="s">
        <v>443</v>
      </c>
      <c r="E24" s="43"/>
      <c r="F24" s="43"/>
      <c r="G24" s="43"/>
      <c r="H24" s="43"/>
      <c r="I24" s="43"/>
      <c r="J24" s="287"/>
      <c r="K24" s="288"/>
      <c r="L24" s="288"/>
      <c r="M24" s="288"/>
      <c r="N24" s="283"/>
      <c r="O24" s="287"/>
      <c r="P24" s="288"/>
      <c r="Q24" s="288"/>
      <c r="R24" s="288"/>
      <c r="S24" s="283"/>
      <c r="T24" s="292"/>
      <c r="U24" s="288"/>
      <c r="V24" s="288"/>
      <c r="W24" s="288"/>
      <c r="X24" s="283"/>
      <c r="Y24" s="73"/>
    </row>
    <row r="25" spans="3:25" x14ac:dyDescent="0.2">
      <c r="C25" s="23"/>
      <c r="D25" s="86"/>
      <c r="E25" s="87" t="s">
        <v>412</v>
      </c>
      <c r="F25" s="87"/>
      <c r="G25" s="87"/>
      <c r="H25" s="88"/>
      <c r="I25" s="87"/>
      <c r="J25" s="323">
        <v>2444</v>
      </c>
      <c r="K25" s="324">
        <v>2483</v>
      </c>
      <c r="L25" s="324">
        <v>0</v>
      </c>
      <c r="M25" s="324">
        <v>1114</v>
      </c>
      <c r="N25" s="325">
        <v>6</v>
      </c>
      <c r="O25" s="323">
        <v>1999</v>
      </c>
      <c r="P25" s="324">
        <v>2086</v>
      </c>
      <c r="Q25" s="324">
        <v>0</v>
      </c>
      <c r="R25" s="324">
        <v>1709</v>
      </c>
      <c r="S25" s="325">
        <v>10</v>
      </c>
      <c r="T25" s="326">
        <v>4443</v>
      </c>
      <c r="U25" s="324">
        <v>4569</v>
      </c>
      <c r="V25" s="324">
        <v>0</v>
      </c>
      <c r="W25" s="324">
        <v>2815</v>
      </c>
      <c r="X25" s="325">
        <v>16</v>
      </c>
      <c r="Y25" s="73"/>
    </row>
    <row r="26" spans="3:25" x14ac:dyDescent="0.2">
      <c r="C26" s="23"/>
      <c r="D26" s="164"/>
      <c r="E26" s="48" t="s">
        <v>413</v>
      </c>
      <c r="F26" s="48"/>
      <c r="G26" s="48"/>
      <c r="H26" s="49"/>
      <c r="I26" s="48"/>
      <c r="J26" s="286">
        <v>1069</v>
      </c>
      <c r="K26" s="281">
        <v>1082</v>
      </c>
      <c r="L26" s="281">
        <v>0</v>
      </c>
      <c r="M26" s="281">
        <v>401</v>
      </c>
      <c r="N26" s="282">
        <v>0</v>
      </c>
      <c r="O26" s="286">
        <v>198</v>
      </c>
      <c r="P26" s="281">
        <v>204</v>
      </c>
      <c r="Q26" s="281">
        <v>0</v>
      </c>
      <c r="R26" s="281">
        <v>197</v>
      </c>
      <c r="S26" s="282">
        <v>0</v>
      </c>
      <c r="T26" s="290">
        <v>1267</v>
      </c>
      <c r="U26" s="281">
        <v>1286</v>
      </c>
      <c r="V26" s="281">
        <v>0</v>
      </c>
      <c r="W26" s="281">
        <v>598</v>
      </c>
      <c r="X26" s="282">
        <v>0</v>
      </c>
      <c r="Y26" s="73"/>
    </row>
    <row r="27" spans="3:25" ht="13.5" thickBot="1" x14ac:dyDescent="0.25">
      <c r="C27" s="23"/>
      <c r="D27" s="274"/>
      <c r="E27" s="275" t="s">
        <v>16</v>
      </c>
      <c r="F27" s="275"/>
      <c r="G27" s="275"/>
      <c r="H27" s="276"/>
      <c r="I27" s="275"/>
      <c r="J27" s="284">
        <v>3513</v>
      </c>
      <c r="K27" s="277">
        <v>3565</v>
      </c>
      <c r="L27" s="277">
        <v>0</v>
      </c>
      <c r="M27" s="277">
        <v>1515</v>
      </c>
      <c r="N27" s="278">
        <v>6</v>
      </c>
      <c r="O27" s="284">
        <v>2197</v>
      </c>
      <c r="P27" s="277">
        <v>2290</v>
      </c>
      <c r="Q27" s="277">
        <v>0</v>
      </c>
      <c r="R27" s="277">
        <v>1906</v>
      </c>
      <c r="S27" s="278">
        <v>10</v>
      </c>
      <c r="T27" s="291">
        <v>5710</v>
      </c>
      <c r="U27" s="277">
        <v>5855</v>
      </c>
      <c r="V27" s="277">
        <v>0</v>
      </c>
      <c r="W27" s="277">
        <v>3413</v>
      </c>
      <c r="X27" s="278">
        <v>16</v>
      </c>
      <c r="Y27" s="73"/>
    </row>
    <row r="28" spans="3:25" ht="13.5" thickBot="1" x14ac:dyDescent="0.25">
      <c r="C28" s="23"/>
      <c r="D28" s="42" t="s">
        <v>445</v>
      </c>
      <c r="E28" s="43"/>
      <c r="F28" s="43"/>
      <c r="G28" s="43"/>
      <c r="H28" s="43"/>
      <c r="I28" s="43"/>
      <c r="J28" s="287"/>
      <c r="K28" s="288"/>
      <c r="L28" s="288"/>
      <c r="M28" s="288"/>
      <c r="N28" s="283"/>
      <c r="O28" s="287"/>
      <c r="P28" s="288"/>
      <c r="Q28" s="288"/>
      <c r="R28" s="288"/>
      <c r="S28" s="283"/>
      <c r="T28" s="292"/>
      <c r="U28" s="288"/>
      <c r="V28" s="288"/>
      <c r="W28" s="288"/>
      <c r="X28" s="283"/>
      <c r="Y28" s="73"/>
    </row>
    <row r="29" spans="3:25" x14ac:dyDescent="0.2">
      <c r="C29" s="23"/>
      <c r="D29" s="86"/>
      <c r="E29" s="87" t="s">
        <v>412</v>
      </c>
      <c r="F29" s="87"/>
      <c r="G29" s="87"/>
      <c r="H29" s="88"/>
      <c r="I29" s="87"/>
      <c r="J29" s="323">
        <v>2174</v>
      </c>
      <c r="K29" s="324">
        <v>2197</v>
      </c>
      <c r="L29" s="324">
        <v>0</v>
      </c>
      <c r="M29" s="324">
        <v>1016</v>
      </c>
      <c r="N29" s="325">
        <v>9</v>
      </c>
      <c r="O29" s="323">
        <v>1893</v>
      </c>
      <c r="P29" s="324">
        <v>1987</v>
      </c>
      <c r="Q29" s="324">
        <v>0</v>
      </c>
      <c r="R29" s="324">
        <v>1621</v>
      </c>
      <c r="S29" s="325">
        <v>8</v>
      </c>
      <c r="T29" s="326">
        <v>4066</v>
      </c>
      <c r="U29" s="324">
        <v>4183</v>
      </c>
      <c r="V29" s="324">
        <v>0</v>
      </c>
      <c r="W29" s="324">
        <v>2632</v>
      </c>
      <c r="X29" s="325">
        <v>17</v>
      </c>
      <c r="Y29" s="73"/>
    </row>
    <row r="30" spans="3:25" x14ac:dyDescent="0.2">
      <c r="C30" s="23"/>
      <c r="D30" s="164"/>
      <c r="E30" s="48" t="s">
        <v>413</v>
      </c>
      <c r="F30" s="48"/>
      <c r="G30" s="48"/>
      <c r="H30" s="49"/>
      <c r="I30" s="48"/>
      <c r="J30" s="286">
        <v>878</v>
      </c>
      <c r="K30" s="281">
        <v>883</v>
      </c>
      <c r="L30" s="281">
        <v>0</v>
      </c>
      <c r="M30" s="281">
        <v>394</v>
      </c>
      <c r="N30" s="282">
        <v>2</v>
      </c>
      <c r="O30" s="286">
        <v>220</v>
      </c>
      <c r="P30" s="281">
        <v>225</v>
      </c>
      <c r="Q30" s="281">
        <v>0</v>
      </c>
      <c r="R30" s="281">
        <v>197</v>
      </c>
      <c r="S30" s="282">
        <v>4</v>
      </c>
      <c r="T30" s="290">
        <v>1097</v>
      </c>
      <c r="U30" s="281">
        <v>1107</v>
      </c>
      <c r="V30" s="281">
        <v>0</v>
      </c>
      <c r="W30" s="281">
        <v>589</v>
      </c>
      <c r="X30" s="282">
        <v>6</v>
      </c>
      <c r="Y30" s="73"/>
    </row>
    <row r="31" spans="3:25" ht="13.5" thickBot="1" x14ac:dyDescent="0.25">
      <c r="C31" s="23"/>
      <c r="D31" s="274"/>
      <c r="E31" s="275" t="s">
        <v>16</v>
      </c>
      <c r="F31" s="275"/>
      <c r="G31" s="275"/>
      <c r="H31" s="276"/>
      <c r="I31" s="275"/>
      <c r="J31" s="284">
        <v>3052</v>
      </c>
      <c r="K31" s="277">
        <v>3080</v>
      </c>
      <c r="L31" s="277">
        <v>0</v>
      </c>
      <c r="M31" s="277">
        <v>1410</v>
      </c>
      <c r="N31" s="278">
        <v>11</v>
      </c>
      <c r="O31" s="284">
        <v>2113</v>
      </c>
      <c r="P31" s="277">
        <v>2212</v>
      </c>
      <c r="Q31" s="277">
        <v>0</v>
      </c>
      <c r="R31" s="277">
        <v>1818</v>
      </c>
      <c r="S31" s="278">
        <v>12</v>
      </c>
      <c r="T31" s="291">
        <v>5163</v>
      </c>
      <c r="U31" s="277">
        <v>5290</v>
      </c>
      <c r="V31" s="277">
        <v>0</v>
      </c>
      <c r="W31" s="277">
        <v>3221</v>
      </c>
      <c r="X31" s="278">
        <v>23</v>
      </c>
      <c r="Y31" s="73"/>
    </row>
    <row r="32" spans="3:25" ht="13.5" thickBot="1" x14ac:dyDescent="0.25">
      <c r="C32" s="23"/>
      <c r="D32" s="42" t="s">
        <v>449</v>
      </c>
      <c r="E32" s="43"/>
      <c r="F32" s="43"/>
      <c r="G32" s="43"/>
      <c r="H32" s="43"/>
      <c r="I32" s="43"/>
      <c r="J32" s="287"/>
      <c r="K32" s="288"/>
      <c r="L32" s="288"/>
      <c r="M32" s="288"/>
      <c r="N32" s="283"/>
      <c r="O32" s="287"/>
      <c r="P32" s="288"/>
      <c r="Q32" s="288"/>
      <c r="R32" s="288"/>
      <c r="S32" s="283"/>
      <c r="T32" s="292"/>
      <c r="U32" s="288"/>
      <c r="V32" s="288"/>
      <c r="W32" s="288"/>
      <c r="X32" s="283"/>
      <c r="Y32" s="73"/>
    </row>
    <row r="33" spans="3:25" x14ac:dyDescent="0.2">
      <c r="C33" s="23"/>
      <c r="D33" s="86"/>
      <c r="E33" s="87" t="s">
        <v>412</v>
      </c>
      <c r="F33" s="87"/>
      <c r="G33" s="87"/>
      <c r="H33" s="88"/>
      <c r="I33" s="87"/>
      <c r="J33" s="323">
        <v>2235</v>
      </c>
      <c r="K33" s="324">
        <v>2261</v>
      </c>
      <c r="L33" s="324">
        <v>0</v>
      </c>
      <c r="M33" s="324">
        <v>738</v>
      </c>
      <c r="N33" s="325">
        <v>5</v>
      </c>
      <c r="O33" s="323">
        <v>1770</v>
      </c>
      <c r="P33" s="324">
        <v>1847</v>
      </c>
      <c r="Q33" s="324">
        <v>0</v>
      </c>
      <c r="R33" s="324">
        <v>1513</v>
      </c>
      <c r="S33" s="325">
        <v>8</v>
      </c>
      <c r="T33" s="326">
        <v>4005</v>
      </c>
      <c r="U33" s="324">
        <v>4108</v>
      </c>
      <c r="V33" s="324">
        <v>0</v>
      </c>
      <c r="W33" s="324">
        <v>2250</v>
      </c>
      <c r="X33" s="325">
        <v>13</v>
      </c>
      <c r="Y33" s="73"/>
    </row>
    <row r="34" spans="3:25" x14ac:dyDescent="0.2">
      <c r="C34" s="23"/>
      <c r="D34" s="164"/>
      <c r="E34" s="48" t="s">
        <v>413</v>
      </c>
      <c r="F34" s="48"/>
      <c r="G34" s="48"/>
      <c r="H34" s="49"/>
      <c r="I34" s="48"/>
      <c r="J34" s="286">
        <v>885</v>
      </c>
      <c r="K34" s="281">
        <v>890</v>
      </c>
      <c r="L34" s="281">
        <v>0</v>
      </c>
      <c r="M34" s="281">
        <v>398</v>
      </c>
      <c r="N34" s="282">
        <v>1</v>
      </c>
      <c r="O34" s="286">
        <v>196</v>
      </c>
      <c r="P34" s="281">
        <v>203</v>
      </c>
      <c r="Q34" s="281">
        <v>0</v>
      </c>
      <c r="R34" s="281">
        <v>185</v>
      </c>
      <c r="S34" s="282">
        <v>0</v>
      </c>
      <c r="T34" s="290">
        <v>1081</v>
      </c>
      <c r="U34" s="281">
        <v>1093</v>
      </c>
      <c r="V34" s="281">
        <v>0</v>
      </c>
      <c r="W34" s="281">
        <v>583</v>
      </c>
      <c r="X34" s="282">
        <v>1</v>
      </c>
      <c r="Y34" s="73"/>
    </row>
    <row r="35" spans="3:25" ht="13.5" thickBot="1" x14ac:dyDescent="0.25">
      <c r="C35" s="23"/>
      <c r="D35" s="274"/>
      <c r="E35" s="275" t="s">
        <v>16</v>
      </c>
      <c r="F35" s="275"/>
      <c r="G35" s="275"/>
      <c r="H35" s="276"/>
      <c r="I35" s="275"/>
      <c r="J35" s="284">
        <v>3120</v>
      </c>
      <c r="K35" s="277">
        <v>3151</v>
      </c>
      <c r="L35" s="277">
        <v>0</v>
      </c>
      <c r="M35" s="277">
        <v>1136</v>
      </c>
      <c r="N35" s="278">
        <v>6</v>
      </c>
      <c r="O35" s="284">
        <v>1966</v>
      </c>
      <c r="P35" s="277">
        <v>2050</v>
      </c>
      <c r="Q35" s="277">
        <v>0</v>
      </c>
      <c r="R35" s="277">
        <v>1698</v>
      </c>
      <c r="S35" s="278">
        <v>8</v>
      </c>
      <c r="T35" s="291">
        <v>5086</v>
      </c>
      <c r="U35" s="277">
        <v>5201</v>
      </c>
      <c r="V35" s="277">
        <v>0</v>
      </c>
      <c r="W35" s="277">
        <v>2833</v>
      </c>
      <c r="X35" s="278">
        <v>14</v>
      </c>
      <c r="Y35" s="73"/>
    </row>
    <row r="36" spans="3:25" ht="13.5" thickBot="1" x14ac:dyDescent="0.25">
      <c r="C36" s="23"/>
      <c r="D36" s="42" t="s">
        <v>476</v>
      </c>
      <c r="E36" s="43"/>
      <c r="F36" s="43"/>
      <c r="G36" s="43"/>
      <c r="H36" s="43"/>
      <c r="I36" s="43"/>
      <c r="J36" s="287"/>
      <c r="K36" s="288"/>
      <c r="L36" s="288"/>
      <c r="M36" s="288"/>
      <c r="N36" s="283"/>
      <c r="O36" s="287"/>
      <c r="P36" s="288"/>
      <c r="Q36" s="288"/>
      <c r="R36" s="288"/>
      <c r="S36" s="283"/>
      <c r="T36" s="292"/>
      <c r="U36" s="288"/>
      <c r="V36" s="288"/>
      <c r="W36" s="288"/>
      <c r="X36" s="283"/>
      <c r="Y36" s="73"/>
    </row>
    <row r="37" spans="3:25" x14ac:dyDescent="0.2">
      <c r="C37" s="23"/>
      <c r="D37" s="86"/>
      <c r="E37" s="87" t="s">
        <v>412</v>
      </c>
      <c r="F37" s="87"/>
      <c r="G37" s="87"/>
      <c r="H37" s="88"/>
      <c r="I37" s="87"/>
      <c r="J37" s="323">
        <v>2395</v>
      </c>
      <c r="K37" s="324">
        <v>2432</v>
      </c>
      <c r="L37" s="324">
        <v>0</v>
      </c>
      <c r="M37" s="324">
        <v>695</v>
      </c>
      <c r="N37" s="325">
        <v>7</v>
      </c>
      <c r="O37" s="323">
        <v>1624</v>
      </c>
      <c r="P37" s="324">
        <v>1697</v>
      </c>
      <c r="Q37" s="324">
        <v>0</v>
      </c>
      <c r="R37" s="324">
        <v>1481</v>
      </c>
      <c r="S37" s="325">
        <v>13</v>
      </c>
      <c r="T37" s="326">
        <v>4018</v>
      </c>
      <c r="U37" s="324">
        <v>4128</v>
      </c>
      <c r="V37" s="324">
        <v>0</v>
      </c>
      <c r="W37" s="324">
        <v>2175</v>
      </c>
      <c r="X37" s="325">
        <v>20</v>
      </c>
      <c r="Y37" s="73"/>
    </row>
    <row r="38" spans="3:25" x14ac:dyDescent="0.2">
      <c r="C38" s="23"/>
      <c r="D38" s="164"/>
      <c r="E38" s="48" t="s">
        <v>413</v>
      </c>
      <c r="F38" s="48"/>
      <c r="G38" s="48"/>
      <c r="H38" s="49"/>
      <c r="I38" s="48"/>
      <c r="J38" s="286">
        <v>896</v>
      </c>
      <c r="K38" s="281">
        <v>909</v>
      </c>
      <c r="L38" s="281">
        <v>0</v>
      </c>
      <c r="M38" s="281">
        <v>338</v>
      </c>
      <c r="N38" s="282">
        <v>0</v>
      </c>
      <c r="O38" s="286">
        <v>192</v>
      </c>
      <c r="P38" s="281">
        <v>193</v>
      </c>
      <c r="Q38" s="281">
        <v>0</v>
      </c>
      <c r="R38" s="281">
        <v>141</v>
      </c>
      <c r="S38" s="282">
        <v>0</v>
      </c>
      <c r="T38" s="290">
        <v>1088</v>
      </c>
      <c r="U38" s="281">
        <v>1102</v>
      </c>
      <c r="V38" s="281">
        <v>0</v>
      </c>
      <c r="W38" s="281">
        <v>479</v>
      </c>
      <c r="X38" s="282">
        <v>0</v>
      </c>
      <c r="Y38" s="73"/>
    </row>
    <row r="39" spans="3:25" ht="13.5" thickBot="1" x14ac:dyDescent="0.25">
      <c r="C39" s="23"/>
      <c r="D39" s="274"/>
      <c r="E39" s="275" t="s">
        <v>16</v>
      </c>
      <c r="F39" s="275"/>
      <c r="G39" s="275"/>
      <c r="H39" s="276"/>
      <c r="I39" s="275"/>
      <c r="J39" s="284">
        <v>3291</v>
      </c>
      <c r="K39" s="277">
        <v>3341</v>
      </c>
      <c r="L39" s="277">
        <v>0</v>
      </c>
      <c r="M39" s="277">
        <v>1033</v>
      </c>
      <c r="N39" s="278">
        <v>7</v>
      </c>
      <c r="O39" s="284">
        <v>1816</v>
      </c>
      <c r="P39" s="277">
        <v>1890</v>
      </c>
      <c r="Q39" s="277">
        <v>0</v>
      </c>
      <c r="R39" s="277">
        <v>1622</v>
      </c>
      <c r="S39" s="278">
        <v>13</v>
      </c>
      <c r="T39" s="291">
        <v>5106</v>
      </c>
      <c r="U39" s="277">
        <v>5230</v>
      </c>
      <c r="V39" s="277">
        <v>0</v>
      </c>
      <c r="W39" s="277">
        <v>2654</v>
      </c>
      <c r="X39" s="278">
        <v>20</v>
      </c>
      <c r="Y39" s="73"/>
    </row>
    <row r="40" spans="3:25" ht="13.5" thickBot="1" x14ac:dyDescent="0.25">
      <c r="C40" s="23"/>
      <c r="D40" s="42" t="s">
        <v>482</v>
      </c>
      <c r="E40" s="43"/>
      <c r="F40" s="43"/>
      <c r="G40" s="43"/>
      <c r="H40" s="43"/>
      <c r="I40" s="43"/>
      <c r="J40" s="287"/>
      <c r="K40" s="288"/>
      <c r="L40" s="288"/>
      <c r="M40" s="288"/>
      <c r="N40" s="283"/>
      <c r="O40" s="287"/>
      <c r="P40" s="288"/>
      <c r="Q40" s="288"/>
      <c r="R40" s="288"/>
      <c r="S40" s="283"/>
      <c r="T40" s="292"/>
      <c r="U40" s="288"/>
      <c r="V40" s="288"/>
      <c r="W40" s="288"/>
      <c r="X40" s="283"/>
      <c r="Y40" s="73"/>
    </row>
    <row r="41" spans="3:25" x14ac:dyDescent="0.2">
      <c r="C41" s="23"/>
      <c r="D41" s="86"/>
      <c r="E41" s="87" t="s">
        <v>412</v>
      </c>
      <c r="F41" s="87"/>
      <c r="G41" s="87"/>
      <c r="H41" s="88"/>
      <c r="I41" s="87"/>
      <c r="J41" s="323">
        <v>2329</v>
      </c>
      <c r="K41" s="324">
        <v>2360</v>
      </c>
      <c r="L41" s="324">
        <v>0</v>
      </c>
      <c r="M41" s="324">
        <v>604</v>
      </c>
      <c r="N41" s="325">
        <v>6</v>
      </c>
      <c r="O41" s="323">
        <v>1715</v>
      </c>
      <c r="P41" s="324">
        <v>1791</v>
      </c>
      <c r="Q41" s="324">
        <v>0</v>
      </c>
      <c r="R41" s="324">
        <v>1326</v>
      </c>
      <c r="S41" s="325">
        <v>9</v>
      </c>
      <c r="T41" s="326">
        <v>4044</v>
      </c>
      <c r="U41" s="324">
        <v>4151</v>
      </c>
      <c r="V41" s="324">
        <v>0</v>
      </c>
      <c r="W41" s="324">
        <v>1929</v>
      </c>
      <c r="X41" s="325">
        <v>15</v>
      </c>
      <c r="Y41" s="73"/>
    </row>
    <row r="42" spans="3:25" x14ac:dyDescent="0.2">
      <c r="C42" s="23"/>
      <c r="D42" s="164"/>
      <c r="E42" s="48" t="s">
        <v>413</v>
      </c>
      <c r="F42" s="48"/>
      <c r="G42" s="48"/>
      <c r="H42" s="49"/>
      <c r="I42" s="48"/>
      <c r="J42" s="286">
        <v>1008</v>
      </c>
      <c r="K42" s="281">
        <v>1020</v>
      </c>
      <c r="L42" s="281">
        <v>0</v>
      </c>
      <c r="M42" s="281">
        <v>302</v>
      </c>
      <c r="N42" s="282">
        <v>0</v>
      </c>
      <c r="O42" s="286">
        <v>204</v>
      </c>
      <c r="P42" s="281">
        <v>209</v>
      </c>
      <c r="Q42" s="281">
        <v>0</v>
      </c>
      <c r="R42" s="281">
        <v>156</v>
      </c>
      <c r="S42" s="282">
        <v>3</v>
      </c>
      <c r="T42" s="290">
        <v>1212</v>
      </c>
      <c r="U42" s="281">
        <v>1229</v>
      </c>
      <c r="V42" s="281">
        <v>0</v>
      </c>
      <c r="W42" s="281">
        <v>458</v>
      </c>
      <c r="X42" s="282">
        <v>3</v>
      </c>
      <c r="Y42" s="73"/>
    </row>
    <row r="43" spans="3:25" ht="13.5" thickBot="1" x14ac:dyDescent="0.25">
      <c r="C43" s="23"/>
      <c r="D43" s="274"/>
      <c r="E43" s="275" t="s">
        <v>16</v>
      </c>
      <c r="F43" s="275"/>
      <c r="G43" s="275"/>
      <c r="H43" s="276"/>
      <c r="I43" s="275"/>
      <c r="J43" s="284">
        <v>3337</v>
      </c>
      <c r="K43" s="277">
        <v>3380</v>
      </c>
      <c r="L43" s="277">
        <v>0</v>
      </c>
      <c r="M43" s="277">
        <v>906</v>
      </c>
      <c r="N43" s="278">
        <v>6</v>
      </c>
      <c r="O43" s="284">
        <v>1919</v>
      </c>
      <c r="P43" s="277">
        <v>2000</v>
      </c>
      <c r="Q43" s="277">
        <v>0</v>
      </c>
      <c r="R43" s="277">
        <v>1482</v>
      </c>
      <c r="S43" s="278">
        <v>12</v>
      </c>
      <c r="T43" s="291">
        <v>5256</v>
      </c>
      <c r="U43" s="277">
        <v>5380</v>
      </c>
      <c r="V43" s="277">
        <v>0</v>
      </c>
      <c r="W43" s="277">
        <v>2387</v>
      </c>
      <c r="X43" s="278">
        <v>18</v>
      </c>
      <c r="Y43" s="73"/>
    </row>
    <row r="44" spans="3:25" ht="13.5" thickBot="1" x14ac:dyDescent="0.25">
      <c r="C44" s="23"/>
      <c r="D44" s="42" t="s">
        <v>511</v>
      </c>
      <c r="E44" s="43"/>
      <c r="F44" s="43"/>
      <c r="G44" s="43"/>
      <c r="H44" s="43"/>
      <c r="I44" s="43"/>
      <c r="J44" s="287"/>
      <c r="K44" s="288"/>
      <c r="L44" s="288"/>
      <c r="M44" s="288"/>
      <c r="N44" s="283"/>
      <c r="O44" s="287"/>
      <c r="P44" s="288"/>
      <c r="Q44" s="288"/>
      <c r="R44" s="288"/>
      <c r="S44" s="283"/>
      <c r="T44" s="292"/>
      <c r="U44" s="288"/>
      <c r="V44" s="288"/>
      <c r="W44" s="288"/>
      <c r="X44" s="283"/>
      <c r="Y44" s="73"/>
    </row>
    <row r="45" spans="3:25" x14ac:dyDescent="0.2">
      <c r="C45" s="23"/>
      <c r="D45" s="86"/>
      <c r="E45" s="87" t="s">
        <v>412</v>
      </c>
      <c r="F45" s="87"/>
      <c r="G45" s="87"/>
      <c r="H45" s="88"/>
      <c r="I45" s="87"/>
      <c r="J45" s="323">
        <v>2513</v>
      </c>
      <c r="K45" s="324">
        <v>2534</v>
      </c>
      <c r="L45" s="324">
        <v>0</v>
      </c>
      <c r="M45" s="324">
        <v>720</v>
      </c>
      <c r="N45" s="325">
        <v>1</v>
      </c>
      <c r="O45" s="323">
        <v>1434</v>
      </c>
      <c r="P45" s="324">
        <v>1492</v>
      </c>
      <c r="Q45" s="324">
        <v>0</v>
      </c>
      <c r="R45" s="324">
        <v>1115</v>
      </c>
      <c r="S45" s="325">
        <v>8</v>
      </c>
      <c r="T45" s="326">
        <v>3943</v>
      </c>
      <c r="U45" s="324">
        <v>4022</v>
      </c>
      <c r="V45" s="324">
        <v>0</v>
      </c>
      <c r="W45" s="324">
        <v>1835</v>
      </c>
      <c r="X45" s="325">
        <v>9</v>
      </c>
      <c r="Y45" s="73"/>
    </row>
    <row r="46" spans="3:25" x14ac:dyDescent="0.2">
      <c r="C46" s="23"/>
      <c r="D46" s="164"/>
      <c r="E46" s="48" t="s">
        <v>413</v>
      </c>
      <c r="F46" s="48"/>
      <c r="G46" s="48"/>
      <c r="H46" s="49"/>
      <c r="I46" s="48"/>
      <c r="J46" s="286">
        <v>787</v>
      </c>
      <c r="K46" s="281">
        <v>791</v>
      </c>
      <c r="L46" s="281">
        <v>0</v>
      </c>
      <c r="M46" s="281">
        <v>253</v>
      </c>
      <c r="N46" s="282">
        <v>3</v>
      </c>
      <c r="O46" s="286">
        <v>180</v>
      </c>
      <c r="P46" s="281">
        <v>183</v>
      </c>
      <c r="Q46" s="281">
        <v>0</v>
      </c>
      <c r="R46" s="281">
        <v>143</v>
      </c>
      <c r="S46" s="282">
        <v>11</v>
      </c>
      <c r="T46" s="290">
        <v>967</v>
      </c>
      <c r="U46" s="281">
        <v>974</v>
      </c>
      <c r="V46" s="281">
        <v>0</v>
      </c>
      <c r="W46" s="281">
        <v>396</v>
      </c>
      <c r="X46" s="282">
        <v>14</v>
      </c>
      <c r="Y46" s="73"/>
    </row>
    <row r="47" spans="3:25" ht="13.5" thickBot="1" x14ac:dyDescent="0.25">
      <c r="C47" s="23"/>
      <c r="D47" s="274"/>
      <c r="E47" s="275" t="s">
        <v>16</v>
      </c>
      <c r="F47" s="275"/>
      <c r="G47" s="275"/>
      <c r="H47" s="276"/>
      <c r="I47" s="275"/>
      <c r="J47" s="284">
        <v>3300</v>
      </c>
      <c r="K47" s="277">
        <v>3325</v>
      </c>
      <c r="L47" s="277">
        <v>0</v>
      </c>
      <c r="M47" s="277">
        <v>973</v>
      </c>
      <c r="N47" s="278">
        <v>4</v>
      </c>
      <c r="O47" s="284">
        <v>1614</v>
      </c>
      <c r="P47" s="277">
        <v>1675</v>
      </c>
      <c r="Q47" s="277">
        <v>0</v>
      </c>
      <c r="R47" s="277">
        <v>1258</v>
      </c>
      <c r="S47" s="278">
        <v>19</v>
      </c>
      <c r="T47" s="291">
        <v>4910</v>
      </c>
      <c r="U47" s="277">
        <v>4996</v>
      </c>
      <c r="V47" s="277">
        <v>0</v>
      </c>
      <c r="W47" s="277">
        <v>2231</v>
      </c>
      <c r="X47" s="278">
        <v>23</v>
      </c>
      <c r="Y47" s="73"/>
    </row>
    <row r="48" spans="3:25" ht="13.5" thickBot="1" x14ac:dyDescent="0.25">
      <c r="C48" s="23"/>
      <c r="D48" s="42" t="s">
        <v>522</v>
      </c>
      <c r="E48" s="43"/>
      <c r="F48" s="43"/>
      <c r="G48" s="43"/>
      <c r="H48" s="43"/>
      <c r="I48" s="43"/>
      <c r="J48" s="287"/>
      <c r="K48" s="288"/>
      <c r="L48" s="288"/>
      <c r="M48" s="288"/>
      <c r="N48" s="283"/>
      <c r="O48" s="287"/>
      <c r="P48" s="288"/>
      <c r="Q48" s="288"/>
      <c r="R48" s="288"/>
      <c r="S48" s="283"/>
      <c r="T48" s="292"/>
      <c r="U48" s="288"/>
      <c r="V48" s="288"/>
      <c r="W48" s="288"/>
      <c r="X48" s="283"/>
      <c r="Y48" s="73"/>
    </row>
    <row r="49" spans="3:25" x14ac:dyDescent="0.2">
      <c r="C49" s="23"/>
      <c r="D49" s="86"/>
      <c r="E49" s="87" t="s">
        <v>412</v>
      </c>
      <c r="F49" s="87"/>
      <c r="G49" s="87"/>
      <c r="H49" s="88"/>
      <c r="I49" s="87"/>
      <c r="J49" s="323">
        <v>2827</v>
      </c>
      <c r="K49" s="324">
        <v>2873</v>
      </c>
      <c r="L49" s="324">
        <v>0</v>
      </c>
      <c r="M49" s="324">
        <v>705</v>
      </c>
      <c r="N49" s="325">
        <v>1</v>
      </c>
      <c r="O49" s="323">
        <v>1729</v>
      </c>
      <c r="P49" s="324">
        <v>1817</v>
      </c>
      <c r="Q49" s="324">
        <v>0</v>
      </c>
      <c r="R49" s="324">
        <v>1223</v>
      </c>
      <c r="S49" s="325">
        <v>8</v>
      </c>
      <c r="T49" s="326">
        <v>4556</v>
      </c>
      <c r="U49" s="324">
        <v>4690</v>
      </c>
      <c r="V49" s="324">
        <v>0</v>
      </c>
      <c r="W49" s="324">
        <v>1927</v>
      </c>
      <c r="X49" s="325">
        <v>9</v>
      </c>
      <c r="Y49" s="73"/>
    </row>
    <row r="50" spans="3:25" x14ac:dyDescent="0.2">
      <c r="C50" s="23"/>
      <c r="D50" s="164"/>
      <c r="E50" s="48" t="s">
        <v>413</v>
      </c>
      <c r="F50" s="48"/>
      <c r="G50" s="48"/>
      <c r="H50" s="49"/>
      <c r="I50" s="48"/>
      <c r="J50" s="286">
        <v>815</v>
      </c>
      <c r="K50" s="281">
        <v>824</v>
      </c>
      <c r="L50" s="281">
        <v>0</v>
      </c>
      <c r="M50" s="281">
        <v>233</v>
      </c>
      <c r="N50" s="282">
        <v>1</v>
      </c>
      <c r="O50" s="286">
        <v>277</v>
      </c>
      <c r="P50" s="281">
        <v>279</v>
      </c>
      <c r="Q50" s="281">
        <v>0</v>
      </c>
      <c r="R50" s="281">
        <v>110</v>
      </c>
      <c r="S50" s="282">
        <v>12</v>
      </c>
      <c r="T50" s="290">
        <v>1092</v>
      </c>
      <c r="U50" s="281">
        <v>1103</v>
      </c>
      <c r="V50" s="281">
        <v>0</v>
      </c>
      <c r="W50" s="281">
        <v>343</v>
      </c>
      <c r="X50" s="282">
        <v>13</v>
      </c>
      <c r="Y50" s="73"/>
    </row>
    <row r="51" spans="3:25" ht="13.5" thickBot="1" x14ac:dyDescent="0.25">
      <c r="C51" s="23"/>
      <c r="D51" s="274"/>
      <c r="E51" s="275" t="s">
        <v>16</v>
      </c>
      <c r="F51" s="275"/>
      <c r="G51" s="275"/>
      <c r="H51" s="276"/>
      <c r="I51" s="275"/>
      <c r="J51" s="284">
        <v>3642</v>
      </c>
      <c r="K51" s="277">
        <v>3697</v>
      </c>
      <c r="L51" s="277">
        <v>0</v>
      </c>
      <c r="M51" s="277">
        <v>938</v>
      </c>
      <c r="N51" s="278">
        <v>2</v>
      </c>
      <c r="O51" s="284">
        <v>2006</v>
      </c>
      <c r="P51" s="277">
        <v>2096</v>
      </c>
      <c r="Q51" s="277">
        <v>0</v>
      </c>
      <c r="R51" s="277">
        <v>1333</v>
      </c>
      <c r="S51" s="278">
        <v>20</v>
      </c>
      <c r="T51" s="291">
        <v>5648</v>
      </c>
      <c r="U51" s="277">
        <v>5793</v>
      </c>
      <c r="V51" s="277">
        <v>0</v>
      </c>
      <c r="W51" s="277">
        <v>2270</v>
      </c>
      <c r="X51" s="278">
        <v>22</v>
      </c>
      <c r="Y51" s="73"/>
    </row>
    <row r="52" spans="3:25" ht="13.5" thickBot="1" x14ac:dyDescent="0.25">
      <c r="C52" s="23"/>
      <c r="D52" s="42" t="s">
        <v>545</v>
      </c>
      <c r="E52" s="43"/>
      <c r="F52" s="43"/>
      <c r="G52" s="43"/>
      <c r="H52" s="43"/>
      <c r="I52" s="43"/>
      <c r="J52" s="287"/>
      <c r="K52" s="288"/>
      <c r="L52" s="288"/>
      <c r="M52" s="288"/>
      <c r="N52" s="283"/>
      <c r="O52" s="287"/>
      <c r="P52" s="288"/>
      <c r="Q52" s="288"/>
      <c r="R52" s="288"/>
      <c r="S52" s="283"/>
      <c r="T52" s="292"/>
      <c r="U52" s="288"/>
      <c r="V52" s="288"/>
      <c r="W52" s="288"/>
      <c r="X52" s="283"/>
      <c r="Y52" s="73"/>
    </row>
    <row r="53" spans="3:25" x14ac:dyDescent="0.2">
      <c r="C53" s="23"/>
      <c r="D53" s="86"/>
      <c r="E53" s="87" t="s">
        <v>412</v>
      </c>
      <c r="F53" s="87"/>
      <c r="G53" s="87"/>
      <c r="H53" s="88"/>
      <c r="I53" s="87"/>
      <c r="J53" s="323">
        <v>2775</v>
      </c>
      <c r="K53" s="324">
        <v>2825</v>
      </c>
      <c r="L53" s="324">
        <v>0</v>
      </c>
      <c r="M53" s="324">
        <v>617</v>
      </c>
      <c r="N53" s="325">
        <v>2</v>
      </c>
      <c r="O53" s="323">
        <v>1467</v>
      </c>
      <c r="P53" s="324">
        <v>1527</v>
      </c>
      <c r="Q53" s="324">
        <v>0</v>
      </c>
      <c r="R53" s="324">
        <v>1061</v>
      </c>
      <c r="S53" s="325">
        <v>22</v>
      </c>
      <c r="T53" s="326">
        <v>4242</v>
      </c>
      <c r="U53" s="324">
        <v>4352</v>
      </c>
      <c r="V53" s="324">
        <v>0</v>
      </c>
      <c r="W53" s="324">
        <v>1677</v>
      </c>
      <c r="X53" s="325">
        <v>24</v>
      </c>
      <c r="Y53" s="73"/>
    </row>
    <row r="54" spans="3:25" x14ac:dyDescent="0.2">
      <c r="C54" s="23"/>
      <c r="D54" s="164"/>
      <c r="E54" s="48" t="s">
        <v>413</v>
      </c>
      <c r="F54" s="48"/>
      <c r="G54" s="48"/>
      <c r="H54" s="49"/>
      <c r="I54" s="48"/>
      <c r="J54" s="286">
        <v>1062</v>
      </c>
      <c r="K54" s="281">
        <v>1066</v>
      </c>
      <c r="L54" s="281">
        <v>0</v>
      </c>
      <c r="M54" s="281">
        <v>227</v>
      </c>
      <c r="N54" s="282">
        <v>0</v>
      </c>
      <c r="O54" s="286">
        <v>243</v>
      </c>
      <c r="P54" s="281">
        <v>243</v>
      </c>
      <c r="Q54" s="281">
        <v>0</v>
      </c>
      <c r="R54" s="281">
        <v>115</v>
      </c>
      <c r="S54" s="282">
        <v>10</v>
      </c>
      <c r="T54" s="290">
        <v>1305</v>
      </c>
      <c r="U54" s="281">
        <v>1309</v>
      </c>
      <c r="V54" s="281">
        <v>0</v>
      </c>
      <c r="W54" s="281">
        <v>342</v>
      </c>
      <c r="X54" s="282">
        <v>10</v>
      </c>
      <c r="Y54" s="73"/>
    </row>
    <row r="55" spans="3:25" ht="13.5" thickBot="1" x14ac:dyDescent="0.25">
      <c r="C55" s="23"/>
      <c r="D55" s="274"/>
      <c r="E55" s="275" t="s">
        <v>16</v>
      </c>
      <c r="F55" s="275"/>
      <c r="G55" s="275"/>
      <c r="H55" s="276"/>
      <c r="I55" s="275"/>
      <c r="J55" s="284">
        <v>3837</v>
      </c>
      <c r="K55" s="277">
        <v>3891</v>
      </c>
      <c r="L55" s="277">
        <v>0</v>
      </c>
      <c r="M55" s="277">
        <v>844</v>
      </c>
      <c r="N55" s="278">
        <v>2</v>
      </c>
      <c r="O55" s="284">
        <v>1710</v>
      </c>
      <c r="P55" s="277">
        <v>1770</v>
      </c>
      <c r="Q55" s="277">
        <v>0</v>
      </c>
      <c r="R55" s="277">
        <v>1176</v>
      </c>
      <c r="S55" s="278">
        <v>32</v>
      </c>
      <c r="T55" s="291">
        <v>5547</v>
      </c>
      <c r="U55" s="277">
        <v>5661</v>
      </c>
      <c r="V55" s="277">
        <v>0</v>
      </c>
      <c r="W55" s="277">
        <v>2019</v>
      </c>
      <c r="X55" s="278">
        <v>34</v>
      </c>
      <c r="Y55" s="73"/>
    </row>
    <row r="56" spans="3:25" ht="13.5" x14ac:dyDescent="0.25">
      <c r="D56" s="74" t="s">
        <v>203</v>
      </c>
      <c r="E56" s="75"/>
      <c r="F56" s="75"/>
      <c r="G56" s="75"/>
      <c r="H56" s="75"/>
      <c r="I56" s="74"/>
      <c r="J56" s="74"/>
      <c r="K56" s="74"/>
      <c r="L56" s="74"/>
      <c r="M56" s="74"/>
      <c r="N56" s="74"/>
      <c r="O56" s="74"/>
      <c r="P56" s="74"/>
      <c r="Q56" s="74"/>
      <c r="R56" s="74"/>
      <c r="S56" s="74"/>
      <c r="T56" s="74"/>
      <c r="U56" s="74"/>
      <c r="V56" s="74"/>
      <c r="W56" s="74"/>
      <c r="X56" s="65" t="s">
        <v>420</v>
      </c>
      <c r="Y56" s="68" t="s">
        <v>204</v>
      </c>
    </row>
    <row r="57" spans="3:25" ht="12.75" customHeight="1" x14ac:dyDescent="0.2">
      <c r="D57" s="66"/>
      <c r="E57" s="746" t="s">
        <v>38</v>
      </c>
      <c r="F57" s="746"/>
      <c r="G57" s="746"/>
      <c r="H57" s="746"/>
      <c r="I57" s="746"/>
      <c r="J57" s="746"/>
      <c r="K57" s="746"/>
      <c r="L57" s="746"/>
      <c r="M57" s="746"/>
      <c r="N57" s="746"/>
      <c r="O57" s="746"/>
      <c r="P57" s="322"/>
      <c r="Q57" s="322"/>
      <c r="R57" s="322"/>
      <c r="S57" s="322"/>
      <c r="T57" s="322"/>
      <c r="U57" s="322"/>
      <c r="V57" s="322"/>
      <c r="W57" s="322"/>
      <c r="X57" s="322"/>
    </row>
    <row r="58" spans="3:25" ht="12.75" customHeight="1" x14ac:dyDescent="0.2">
      <c r="D58" s="66"/>
      <c r="E58" s="746" t="s">
        <v>519</v>
      </c>
      <c r="F58" s="852"/>
      <c r="G58" s="852"/>
      <c r="H58" s="852"/>
      <c r="I58" s="852"/>
      <c r="J58" s="852"/>
      <c r="K58" s="852"/>
      <c r="L58" s="852"/>
      <c r="M58" s="852"/>
      <c r="N58" s="852"/>
      <c r="O58" s="852"/>
      <c r="P58" s="852"/>
      <c r="Q58" s="852"/>
      <c r="R58" s="852"/>
      <c r="S58" s="852"/>
      <c r="T58" s="852"/>
      <c r="U58" s="852"/>
      <c r="V58" s="852"/>
      <c r="W58" s="852"/>
      <c r="X58" s="852"/>
    </row>
    <row r="59" spans="3:25" ht="15" customHeight="1" x14ac:dyDescent="0.2">
      <c r="D59" s="66"/>
      <c r="E59" s="746" t="s">
        <v>546</v>
      </c>
      <c r="F59" s="746"/>
      <c r="G59" s="746"/>
      <c r="H59" s="746"/>
      <c r="I59" s="746"/>
      <c r="J59" s="746"/>
      <c r="K59" s="746"/>
      <c r="L59" s="746"/>
      <c r="M59" s="746"/>
      <c r="N59" s="746"/>
      <c r="O59" s="746"/>
      <c r="P59" s="746"/>
      <c r="Q59" s="746"/>
      <c r="R59" s="746"/>
      <c r="S59" s="746"/>
      <c r="T59" s="746"/>
      <c r="U59" s="746"/>
      <c r="V59" s="746"/>
      <c r="W59" s="746"/>
      <c r="X59" s="746"/>
    </row>
  </sheetData>
  <mergeCells count="22">
    <mergeCell ref="E59:X59"/>
    <mergeCell ref="K9:K11"/>
    <mergeCell ref="U9:U11"/>
    <mergeCell ref="T7:X8"/>
    <mergeCell ref="S9:S11"/>
    <mergeCell ref="M9:M11"/>
    <mergeCell ref="E58:X58"/>
    <mergeCell ref="W9:W11"/>
    <mergeCell ref="X9:X11"/>
    <mergeCell ref="O9:O11"/>
    <mergeCell ref="P9:P11"/>
    <mergeCell ref="E57:O57"/>
    <mergeCell ref="L9:L11"/>
    <mergeCell ref="T9:T11"/>
    <mergeCell ref="V9:V11"/>
    <mergeCell ref="R9:R11"/>
    <mergeCell ref="D7:I11"/>
    <mergeCell ref="Q9:Q11"/>
    <mergeCell ref="J7:N8"/>
    <mergeCell ref="N9:N11"/>
    <mergeCell ref="O7:S8"/>
    <mergeCell ref="J9:J11"/>
  </mergeCells>
  <phoneticPr fontId="0" type="noConversion"/>
  <conditionalFormatting sqref="D6">
    <cfRule type="cellIs" dxfId="41" priority="2" stopIfTrue="1" operator="equal">
      <formula>"   sem (do závorky) poznámku, proč vývojová řada nezačíná jako obvykle - nebo červenou buňku vymazat"</formula>
    </cfRule>
  </conditionalFormatting>
  <conditionalFormatting sqref="G6">
    <cfRule type="expression" dxfId="40" priority="1" stopIfTrue="1">
      <formula>Y6="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List32">
    <pageSetUpPr autoPageBreaks="0"/>
  </sheetPr>
  <dimension ref="C1:Y64"/>
  <sheetViews>
    <sheetView showGridLines="0" showOutlineSymbol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68" hidden="1" customWidth="1"/>
    <col min="3" max="3" width="1.7109375" style="68" customWidth="1"/>
    <col min="4" max="4" width="1.140625" style="68" customWidth="1"/>
    <col min="5" max="6" width="1.7109375" style="68" customWidth="1"/>
    <col min="7" max="7" width="15.7109375" style="68" customWidth="1"/>
    <col min="8" max="8" width="3.28515625" style="68" customWidth="1"/>
    <col min="9" max="9" width="1.140625" style="68" customWidth="1"/>
    <col min="10" max="24" width="8.28515625" style="68" customWidth="1"/>
    <col min="25" max="48" width="1.7109375" style="68" customWidth="1"/>
    <col min="49" max="16384" width="9.140625" style="68"/>
  </cols>
  <sheetData>
    <row r="1" spans="3:25" hidden="1" x14ac:dyDescent="0.2"/>
    <row r="2" spans="3:25" hidden="1" x14ac:dyDescent="0.2"/>
    <row r="3" spans="3:25" ht="9" customHeight="1" x14ac:dyDescent="0.2">
      <c r="C3" s="67"/>
    </row>
    <row r="4" spans="3:25" s="69" customFormat="1" ht="15.75" x14ac:dyDescent="0.2">
      <c r="D4" s="15" t="s">
        <v>251</v>
      </c>
      <c r="E4" s="70"/>
      <c r="F4" s="70"/>
      <c r="G4" s="70"/>
      <c r="H4" s="15" t="s">
        <v>29</v>
      </c>
      <c r="I4" s="15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70"/>
    </row>
    <row r="5" spans="3:25" s="69" customFormat="1" ht="15.75" x14ac:dyDescent="0.2">
      <c r="D5" s="309" t="s">
        <v>544</v>
      </c>
      <c r="E5" s="70"/>
      <c r="F5" s="70"/>
      <c r="G5" s="70"/>
      <c r="H5" s="15"/>
      <c r="I5" s="15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</row>
    <row r="6" spans="3:25" s="72" customFormat="1" ht="21" customHeight="1" thickBot="1" x14ac:dyDescent="0.25">
      <c r="D6" s="16"/>
      <c r="E6" s="78"/>
      <c r="F6" s="78"/>
      <c r="G6" s="78"/>
      <c r="H6" s="78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  <c r="X6" s="76"/>
      <c r="Y6" s="14" t="s">
        <v>204</v>
      </c>
    </row>
    <row r="7" spans="3:25" ht="14.1" customHeight="1" x14ac:dyDescent="0.2">
      <c r="C7" s="23"/>
      <c r="D7" s="766" t="s">
        <v>246</v>
      </c>
      <c r="E7" s="767"/>
      <c r="F7" s="767"/>
      <c r="G7" s="767"/>
      <c r="H7" s="767"/>
      <c r="I7" s="767"/>
      <c r="J7" s="835" t="s">
        <v>247</v>
      </c>
      <c r="K7" s="836"/>
      <c r="L7" s="836"/>
      <c r="M7" s="836"/>
      <c r="N7" s="836"/>
      <c r="O7" s="835" t="s">
        <v>483</v>
      </c>
      <c r="P7" s="836"/>
      <c r="Q7" s="836"/>
      <c r="R7" s="836"/>
      <c r="S7" s="836"/>
      <c r="T7" s="850" t="s">
        <v>248</v>
      </c>
      <c r="U7" s="836"/>
      <c r="V7" s="836"/>
      <c r="W7" s="836"/>
      <c r="X7" s="836"/>
      <c r="Y7" s="73"/>
    </row>
    <row r="8" spans="3:25" ht="14.1" customHeight="1" x14ac:dyDescent="0.2">
      <c r="C8" s="23"/>
      <c r="D8" s="769"/>
      <c r="E8" s="770"/>
      <c r="F8" s="770"/>
      <c r="G8" s="770"/>
      <c r="H8" s="770"/>
      <c r="I8" s="770"/>
      <c r="J8" s="837"/>
      <c r="K8" s="837"/>
      <c r="L8" s="837"/>
      <c r="M8" s="837"/>
      <c r="N8" s="837"/>
      <c r="O8" s="837"/>
      <c r="P8" s="837"/>
      <c r="Q8" s="837"/>
      <c r="R8" s="837"/>
      <c r="S8" s="837"/>
      <c r="T8" s="851"/>
      <c r="U8" s="837"/>
      <c r="V8" s="837"/>
      <c r="W8" s="837"/>
      <c r="X8" s="837"/>
      <c r="Y8" s="73"/>
    </row>
    <row r="9" spans="3:25" ht="13.5" customHeight="1" x14ac:dyDescent="0.2">
      <c r="C9" s="23"/>
      <c r="D9" s="769"/>
      <c r="E9" s="770"/>
      <c r="F9" s="770"/>
      <c r="G9" s="770"/>
      <c r="H9" s="770"/>
      <c r="I9" s="770"/>
      <c r="J9" s="838" t="s">
        <v>57</v>
      </c>
      <c r="K9" s="844" t="s">
        <v>249</v>
      </c>
      <c r="L9" s="841" t="s">
        <v>250</v>
      </c>
      <c r="M9" s="832" t="s">
        <v>372</v>
      </c>
      <c r="N9" s="847" t="s">
        <v>371</v>
      </c>
      <c r="O9" s="838" t="s">
        <v>57</v>
      </c>
      <c r="P9" s="844" t="s">
        <v>249</v>
      </c>
      <c r="Q9" s="841" t="s">
        <v>250</v>
      </c>
      <c r="R9" s="832" t="s">
        <v>372</v>
      </c>
      <c r="S9" s="847" t="s">
        <v>371</v>
      </c>
      <c r="T9" s="838" t="s">
        <v>57</v>
      </c>
      <c r="U9" s="844" t="s">
        <v>249</v>
      </c>
      <c r="V9" s="841" t="s">
        <v>250</v>
      </c>
      <c r="W9" s="832" t="s">
        <v>372</v>
      </c>
      <c r="X9" s="847" t="s">
        <v>371</v>
      </c>
      <c r="Y9" s="73"/>
    </row>
    <row r="10" spans="3:25" ht="13.5" customHeight="1" x14ac:dyDescent="0.2">
      <c r="C10" s="23"/>
      <c r="D10" s="769"/>
      <c r="E10" s="770"/>
      <c r="F10" s="770"/>
      <c r="G10" s="770"/>
      <c r="H10" s="770"/>
      <c r="I10" s="770"/>
      <c r="J10" s="839"/>
      <c r="K10" s="845"/>
      <c r="L10" s="842"/>
      <c r="M10" s="833"/>
      <c r="N10" s="848"/>
      <c r="O10" s="839"/>
      <c r="P10" s="845"/>
      <c r="Q10" s="842"/>
      <c r="R10" s="833"/>
      <c r="S10" s="848"/>
      <c r="T10" s="839"/>
      <c r="U10" s="845"/>
      <c r="V10" s="842"/>
      <c r="W10" s="833"/>
      <c r="X10" s="848"/>
      <c r="Y10" s="73"/>
    </row>
    <row r="11" spans="3:25" ht="13.5" thickBot="1" x14ac:dyDescent="0.25">
      <c r="C11" s="23"/>
      <c r="D11" s="772"/>
      <c r="E11" s="773"/>
      <c r="F11" s="773"/>
      <c r="G11" s="773"/>
      <c r="H11" s="773"/>
      <c r="I11" s="773"/>
      <c r="J11" s="840"/>
      <c r="K11" s="846"/>
      <c r="L11" s="843"/>
      <c r="M11" s="834"/>
      <c r="N11" s="849"/>
      <c r="O11" s="840"/>
      <c r="P11" s="846"/>
      <c r="Q11" s="843"/>
      <c r="R11" s="834"/>
      <c r="S11" s="849"/>
      <c r="T11" s="840"/>
      <c r="U11" s="846"/>
      <c r="V11" s="843"/>
      <c r="W11" s="834"/>
      <c r="X11" s="849"/>
      <c r="Y11" s="73"/>
    </row>
    <row r="12" spans="3:25" ht="14.25" thickTop="1" thickBot="1" x14ac:dyDescent="0.25">
      <c r="C12" s="23"/>
      <c r="D12" s="42" t="s">
        <v>424</v>
      </c>
      <c r="E12" s="43"/>
      <c r="F12" s="43"/>
      <c r="G12" s="43"/>
      <c r="H12" s="43"/>
      <c r="I12" s="43"/>
      <c r="J12" s="287"/>
      <c r="K12" s="288"/>
      <c r="L12" s="288"/>
      <c r="M12" s="288"/>
      <c r="N12" s="283"/>
      <c r="O12" s="287"/>
      <c r="P12" s="288"/>
      <c r="Q12" s="288"/>
      <c r="R12" s="288"/>
      <c r="S12" s="283"/>
      <c r="T12" s="292"/>
      <c r="U12" s="288"/>
      <c r="V12" s="288"/>
      <c r="W12" s="288"/>
      <c r="X12" s="283"/>
      <c r="Y12" s="73"/>
    </row>
    <row r="13" spans="3:25" x14ac:dyDescent="0.2">
      <c r="C13" s="23"/>
      <c r="D13" s="86"/>
      <c r="E13" s="87" t="s">
        <v>412</v>
      </c>
      <c r="F13" s="87"/>
      <c r="G13" s="87"/>
      <c r="H13" s="88"/>
      <c r="I13" s="87"/>
      <c r="J13" s="323">
        <v>59860</v>
      </c>
      <c r="K13" s="324">
        <v>33867</v>
      </c>
      <c r="L13" s="324">
        <v>5673</v>
      </c>
      <c r="M13" s="324">
        <v>19819</v>
      </c>
      <c r="N13" s="325">
        <v>575</v>
      </c>
      <c r="O13" s="323">
        <v>26098</v>
      </c>
      <c r="P13" s="324">
        <v>14769</v>
      </c>
      <c r="Q13" s="324">
        <v>607</v>
      </c>
      <c r="R13" s="324">
        <v>8941</v>
      </c>
      <c r="S13" s="325">
        <v>1787</v>
      </c>
      <c r="T13" s="326">
        <v>85853</v>
      </c>
      <c r="U13" s="324">
        <v>48599</v>
      </c>
      <c r="V13" s="324">
        <v>6279</v>
      </c>
      <c r="W13" s="324">
        <v>28734</v>
      </c>
      <c r="X13" s="325">
        <v>2362</v>
      </c>
      <c r="Y13" s="73"/>
    </row>
    <row r="14" spans="3:25" x14ac:dyDescent="0.2">
      <c r="C14" s="23"/>
      <c r="D14" s="164"/>
      <c r="E14" s="48" t="s">
        <v>413</v>
      </c>
      <c r="F14" s="48"/>
      <c r="G14" s="48"/>
      <c r="H14" s="49"/>
      <c r="I14" s="48"/>
      <c r="J14" s="286">
        <v>5586</v>
      </c>
      <c r="K14" s="281">
        <v>2687</v>
      </c>
      <c r="L14" s="281">
        <v>882</v>
      </c>
      <c r="M14" s="281">
        <v>1934</v>
      </c>
      <c r="N14" s="282">
        <v>91</v>
      </c>
      <c r="O14" s="286">
        <v>2658</v>
      </c>
      <c r="P14" s="281">
        <v>1244</v>
      </c>
      <c r="Q14" s="281">
        <v>5</v>
      </c>
      <c r="R14" s="281">
        <v>1200</v>
      </c>
      <c r="S14" s="282">
        <v>210</v>
      </c>
      <c r="T14" s="290">
        <v>8237</v>
      </c>
      <c r="U14" s="281">
        <v>3930</v>
      </c>
      <c r="V14" s="281">
        <v>887</v>
      </c>
      <c r="W14" s="281">
        <v>3132</v>
      </c>
      <c r="X14" s="282">
        <v>301</v>
      </c>
      <c r="Y14" s="73"/>
    </row>
    <row r="15" spans="3:25" ht="13.5" thickBot="1" x14ac:dyDescent="0.25">
      <c r="C15" s="23"/>
      <c r="D15" s="274"/>
      <c r="E15" s="275" t="s">
        <v>16</v>
      </c>
      <c r="F15" s="275"/>
      <c r="G15" s="275"/>
      <c r="H15" s="276"/>
      <c r="I15" s="275"/>
      <c r="J15" s="284">
        <v>65446</v>
      </c>
      <c r="K15" s="277">
        <v>36554</v>
      </c>
      <c r="L15" s="277">
        <v>6555</v>
      </c>
      <c r="M15" s="277">
        <v>21753</v>
      </c>
      <c r="N15" s="278">
        <v>666</v>
      </c>
      <c r="O15" s="284">
        <v>28756</v>
      </c>
      <c r="P15" s="277">
        <v>16013</v>
      </c>
      <c r="Q15" s="277">
        <v>612</v>
      </c>
      <c r="R15" s="277">
        <v>10141</v>
      </c>
      <c r="S15" s="278">
        <v>1997</v>
      </c>
      <c r="T15" s="291">
        <v>94090</v>
      </c>
      <c r="U15" s="277">
        <v>52529</v>
      </c>
      <c r="V15" s="277">
        <v>7166</v>
      </c>
      <c r="W15" s="277">
        <v>31866</v>
      </c>
      <c r="X15" s="278">
        <v>2663</v>
      </c>
      <c r="Y15" s="73"/>
    </row>
    <row r="16" spans="3:25" ht="13.5" thickBot="1" x14ac:dyDescent="0.25">
      <c r="C16" s="23"/>
      <c r="D16" s="42" t="s">
        <v>427</v>
      </c>
      <c r="E16" s="43"/>
      <c r="F16" s="43"/>
      <c r="G16" s="43"/>
      <c r="H16" s="43"/>
      <c r="I16" s="43"/>
      <c r="J16" s="287"/>
      <c r="K16" s="288"/>
      <c r="L16" s="288"/>
      <c r="M16" s="288"/>
      <c r="N16" s="283"/>
      <c r="O16" s="287"/>
      <c r="P16" s="288"/>
      <c r="Q16" s="288"/>
      <c r="R16" s="288"/>
      <c r="S16" s="283"/>
      <c r="T16" s="292"/>
      <c r="U16" s="288"/>
      <c r="V16" s="288"/>
      <c r="W16" s="288"/>
      <c r="X16" s="283"/>
      <c r="Y16" s="73"/>
    </row>
    <row r="17" spans="3:25" x14ac:dyDescent="0.2">
      <c r="C17" s="23"/>
      <c r="D17" s="86"/>
      <c r="E17" s="87" t="s">
        <v>412</v>
      </c>
      <c r="F17" s="87"/>
      <c r="G17" s="87"/>
      <c r="H17" s="88"/>
      <c r="I17" s="87"/>
      <c r="J17" s="323">
        <v>59128</v>
      </c>
      <c r="K17" s="324">
        <v>33317</v>
      </c>
      <c r="L17" s="324">
        <v>4572</v>
      </c>
      <c r="M17" s="324">
        <v>20814</v>
      </c>
      <c r="N17" s="325">
        <v>501</v>
      </c>
      <c r="O17" s="323">
        <v>24398</v>
      </c>
      <c r="P17" s="324">
        <v>13458</v>
      </c>
      <c r="Q17" s="324">
        <v>334</v>
      </c>
      <c r="R17" s="324">
        <v>9018</v>
      </c>
      <c r="S17" s="325">
        <v>1596</v>
      </c>
      <c r="T17" s="326">
        <v>83418</v>
      </c>
      <c r="U17" s="324">
        <v>46743</v>
      </c>
      <c r="V17" s="324">
        <v>4906</v>
      </c>
      <c r="W17" s="324">
        <v>29812</v>
      </c>
      <c r="X17" s="325">
        <v>2097</v>
      </c>
      <c r="Y17" s="73"/>
    </row>
    <row r="18" spans="3:25" x14ac:dyDescent="0.2">
      <c r="C18" s="23"/>
      <c r="D18" s="164"/>
      <c r="E18" s="48" t="s">
        <v>413</v>
      </c>
      <c r="F18" s="48"/>
      <c r="G18" s="48"/>
      <c r="H18" s="49"/>
      <c r="I18" s="48"/>
      <c r="J18" s="286">
        <v>6191</v>
      </c>
      <c r="K18" s="281">
        <v>3107</v>
      </c>
      <c r="L18" s="281">
        <v>832</v>
      </c>
      <c r="M18" s="281">
        <v>2162</v>
      </c>
      <c r="N18" s="282">
        <v>95</v>
      </c>
      <c r="O18" s="286">
        <v>2090</v>
      </c>
      <c r="P18" s="281">
        <v>1111</v>
      </c>
      <c r="Q18" s="281">
        <v>5</v>
      </c>
      <c r="R18" s="281">
        <v>761</v>
      </c>
      <c r="S18" s="282">
        <v>213</v>
      </c>
      <c r="T18" s="290">
        <v>8275</v>
      </c>
      <c r="U18" s="281">
        <v>4215</v>
      </c>
      <c r="V18" s="281">
        <v>837</v>
      </c>
      <c r="W18" s="281">
        <v>2921</v>
      </c>
      <c r="X18" s="282">
        <v>308</v>
      </c>
      <c r="Y18" s="73"/>
    </row>
    <row r="19" spans="3:25" ht="13.5" thickBot="1" x14ac:dyDescent="0.25">
      <c r="C19" s="23"/>
      <c r="D19" s="274"/>
      <c r="E19" s="275" t="s">
        <v>16</v>
      </c>
      <c r="F19" s="275"/>
      <c r="G19" s="275"/>
      <c r="H19" s="276"/>
      <c r="I19" s="275"/>
      <c r="J19" s="284">
        <v>65319</v>
      </c>
      <c r="K19" s="277">
        <v>36424</v>
      </c>
      <c r="L19" s="277">
        <v>5404</v>
      </c>
      <c r="M19" s="277">
        <v>22976</v>
      </c>
      <c r="N19" s="278">
        <v>596</v>
      </c>
      <c r="O19" s="284">
        <v>26488</v>
      </c>
      <c r="P19" s="277">
        <v>14569</v>
      </c>
      <c r="Q19" s="277">
        <v>339</v>
      </c>
      <c r="R19" s="277">
        <v>9779</v>
      </c>
      <c r="S19" s="278">
        <v>1809</v>
      </c>
      <c r="T19" s="291">
        <v>91693</v>
      </c>
      <c r="U19" s="277">
        <v>50958</v>
      </c>
      <c r="V19" s="277">
        <v>5743</v>
      </c>
      <c r="W19" s="277">
        <v>32733</v>
      </c>
      <c r="X19" s="278">
        <v>2405</v>
      </c>
      <c r="Y19" s="73"/>
    </row>
    <row r="20" spans="3:25" ht="13.5" thickBot="1" x14ac:dyDescent="0.25">
      <c r="C20" s="23"/>
      <c r="D20" s="42" t="s">
        <v>439</v>
      </c>
      <c r="E20" s="43"/>
      <c r="F20" s="43"/>
      <c r="G20" s="43"/>
      <c r="H20" s="43"/>
      <c r="I20" s="43"/>
      <c r="J20" s="287"/>
      <c r="K20" s="288"/>
      <c r="L20" s="288"/>
      <c r="M20" s="288"/>
      <c r="N20" s="283"/>
      <c r="O20" s="287"/>
      <c r="P20" s="288"/>
      <c r="Q20" s="288"/>
      <c r="R20" s="288"/>
      <c r="S20" s="283"/>
      <c r="T20" s="292"/>
      <c r="U20" s="288"/>
      <c r="V20" s="288"/>
      <c r="W20" s="288"/>
      <c r="X20" s="283"/>
      <c r="Y20" s="73"/>
    </row>
    <row r="21" spans="3:25" x14ac:dyDescent="0.2">
      <c r="C21" s="23"/>
      <c r="D21" s="86"/>
      <c r="E21" s="87" t="s">
        <v>412</v>
      </c>
      <c r="F21" s="87"/>
      <c r="G21" s="87"/>
      <c r="H21" s="88"/>
      <c r="I21" s="87"/>
      <c r="J21" s="323">
        <v>56914</v>
      </c>
      <c r="K21" s="324">
        <v>31819</v>
      </c>
      <c r="L21" s="324">
        <v>4211</v>
      </c>
      <c r="M21" s="324">
        <v>20449</v>
      </c>
      <c r="N21" s="325">
        <v>491</v>
      </c>
      <c r="O21" s="323">
        <v>23114</v>
      </c>
      <c r="P21" s="324">
        <v>12490</v>
      </c>
      <c r="Q21" s="324">
        <v>280</v>
      </c>
      <c r="R21" s="324">
        <v>8695</v>
      </c>
      <c r="S21" s="325">
        <v>1654</v>
      </c>
      <c r="T21" s="326">
        <v>79954</v>
      </c>
      <c r="U21" s="324">
        <v>44282</v>
      </c>
      <c r="V21" s="324">
        <v>4491</v>
      </c>
      <c r="W21" s="324">
        <v>29125</v>
      </c>
      <c r="X21" s="325">
        <v>2145</v>
      </c>
      <c r="Y21" s="73"/>
    </row>
    <row r="22" spans="3:25" x14ac:dyDescent="0.2">
      <c r="C22" s="23"/>
      <c r="D22" s="164"/>
      <c r="E22" s="48" t="s">
        <v>413</v>
      </c>
      <c r="F22" s="48"/>
      <c r="G22" s="48"/>
      <c r="H22" s="49"/>
      <c r="I22" s="48"/>
      <c r="J22" s="286">
        <v>6565</v>
      </c>
      <c r="K22" s="281">
        <v>3290</v>
      </c>
      <c r="L22" s="281">
        <v>877</v>
      </c>
      <c r="M22" s="281">
        <v>2294</v>
      </c>
      <c r="N22" s="282">
        <v>108</v>
      </c>
      <c r="O22" s="286">
        <v>1745</v>
      </c>
      <c r="P22" s="281">
        <v>764</v>
      </c>
      <c r="Q22" s="281">
        <v>3</v>
      </c>
      <c r="R22" s="281">
        <v>764</v>
      </c>
      <c r="S22" s="282">
        <v>214</v>
      </c>
      <c r="T22" s="290">
        <v>8303</v>
      </c>
      <c r="U22" s="281">
        <v>4053</v>
      </c>
      <c r="V22" s="281">
        <v>880</v>
      </c>
      <c r="W22" s="281">
        <v>3056</v>
      </c>
      <c r="X22" s="282">
        <v>322</v>
      </c>
      <c r="Y22" s="73"/>
    </row>
    <row r="23" spans="3:25" ht="13.5" thickBot="1" x14ac:dyDescent="0.25">
      <c r="C23" s="23"/>
      <c r="D23" s="274"/>
      <c r="E23" s="275" t="s">
        <v>16</v>
      </c>
      <c r="F23" s="275"/>
      <c r="G23" s="275"/>
      <c r="H23" s="276"/>
      <c r="I23" s="275"/>
      <c r="J23" s="284">
        <v>63479</v>
      </c>
      <c r="K23" s="277">
        <v>35109</v>
      </c>
      <c r="L23" s="277">
        <v>5088</v>
      </c>
      <c r="M23" s="277">
        <v>22743</v>
      </c>
      <c r="N23" s="278">
        <v>599</v>
      </c>
      <c r="O23" s="284">
        <v>24859</v>
      </c>
      <c r="P23" s="277">
        <v>13254</v>
      </c>
      <c r="Q23" s="277">
        <v>283</v>
      </c>
      <c r="R23" s="277">
        <v>9459</v>
      </c>
      <c r="S23" s="278">
        <v>1868</v>
      </c>
      <c r="T23" s="291">
        <v>88257</v>
      </c>
      <c r="U23" s="277">
        <v>48335</v>
      </c>
      <c r="V23" s="277">
        <v>5371</v>
      </c>
      <c r="W23" s="277">
        <v>32181</v>
      </c>
      <c r="X23" s="278">
        <v>2467</v>
      </c>
      <c r="Y23" s="73"/>
    </row>
    <row r="24" spans="3:25" ht="13.5" thickBot="1" x14ac:dyDescent="0.25">
      <c r="C24" s="23"/>
      <c r="D24" s="42" t="s">
        <v>443</v>
      </c>
      <c r="E24" s="43"/>
      <c r="F24" s="43"/>
      <c r="G24" s="43"/>
      <c r="H24" s="43"/>
      <c r="I24" s="43"/>
      <c r="J24" s="287"/>
      <c r="K24" s="288"/>
      <c r="L24" s="288"/>
      <c r="M24" s="288"/>
      <c r="N24" s="283"/>
      <c r="O24" s="287"/>
      <c r="P24" s="288"/>
      <c r="Q24" s="288"/>
      <c r="R24" s="288"/>
      <c r="S24" s="283"/>
      <c r="T24" s="292"/>
      <c r="U24" s="288"/>
      <c r="V24" s="288"/>
      <c r="W24" s="288"/>
      <c r="X24" s="283"/>
      <c r="Y24" s="73"/>
    </row>
    <row r="25" spans="3:25" x14ac:dyDescent="0.2">
      <c r="C25" s="23"/>
      <c r="D25" s="86"/>
      <c r="E25" s="87" t="s">
        <v>412</v>
      </c>
      <c r="F25" s="87"/>
      <c r="G25" s="87"/>
      <c r="H25" s="88"/>
      <c r="I25" s="87"/>
      <c r="J25" s="323">
        <v>54091</v>
      </c>
      <c r="K25" s="324">
        <v>29665</v>
      </c>
      <c r="L25" s="324">
        <v>3948</v>
      </c>
      <c r="M25" s="324">
        <v>20064</v>
      </c>
      <c r="N25" s="325">
        <v>464</v>
      </c>
      <c r="O25" s="323">
        <v>20105</v>
      </c>
      <c r="P25" s="324">
        <v>10172</v>
      </c>
      <c r="Q25" s="324">
        <v>239</v>
      </c>
      <c r="R25" s="324">
        <v>8092</v>
      </c>
      <c r="S25" s="325">
        <v>1610</v>
      </c>
      <c r="T25" s="326">
        <v>74121</v>
      </c>
      <c r="U25" s="324">
        <v>39817</v>
      </c>
      <c r="V25" s="324">
        <v>4187</v>
      </c>
      <c r="W25" s="324">
        <v>28129</v>
      </c>
      <c r="X25" s="325">
        <v>2074</v>
      </c>
      <c r="Y25" s="73"/>
    </row>
    <row r="26" spans="3:25" x14ac:dyDescent="0.2">
      <c r="C26" s="23"/>
      <c r="D26" s="164"/>
      <c r="E26" s="48" t="s">
        <v>413</v>
      </c>
      <c r="F26" s="48"/>
      <c r="G26" s="48"/>
      <c r="H26" s="49"/>
      <c r="I26" s="48"/>
      <c r="J26" s="286">
        <v>6591</v>
      </c>
      <c r="K26" s="281">
        <v>3240</v>
      </c>
      <c r="L26" s="281">
        <v>812</v>
      </c>
      <c r="M26" s="281">
        <v>2453</v>
      </c>
      <c r="N26" s="282">
        <v>90</v>
      </c>
      <c r="O26" s="286">
        <v>1332</v>
      </c>
      <c r="P26" s="281">
        <v>508</v>
      </c>
      <c r="Q26" s="281">
        <v>2</v>
      </c>
      <c r="R26" s="281">
        <v>576</v>
      </c>
      <c r="S26" s="282">
        <v>246</v>
      </c>
      <c r="T26" s="290">
        <v>7918</v>
      </c>
      <c r="U26" s="281">
        <v>3747</v>
      </c>
      <c r="V26" s="281">
        <v>814</v>
      </c>
      <c r="W26" s="281">
        <v>3026</v>
      </c>
      <c r="X26" s="282">
        <v>336</v>
      </c>
      <c r="Y26" s="73"/>
    </row>
    <row r="27" spans="3:25" ht="13.5" thickBot="1" x14ac:dyDescent="0.25">
      <c r="C27" s="23"/>
      <c r="D27" s="274"/>
      <c r="E27" s="275" t="s">
        <v>16</v>
      </c>
      <c r="F27" s="275"/>
      <c r="G27" s="275"/>
      <c r="H27" s="276"/>
      <c r="I27" s="275"/>
      <c r="J27" s="284">
        <v>60682</v>
      </c>
      <c r="K27" s="277">
        <v>32905</v>
      </c>
      <c r="L27" s="277">
        <v>4760</v>
      </c>
      <c r="M27" s="277">
        <v>22517</v>
      </c>
      <c r="N27" s="278">
        <v>554</v>
      </c>
      <c r="O27" s="284">
        <v>21437</v>
      </c>
      <c r="P27" s="277">
        <v>10680</v>
      </c>
      <c r="Q27" s="277">
        <v>241</v>
      </c>
      <c r="R27" s="277">
        <v>8668</v>
      </c>
      <c r="S27" s="278">
        <v>1856</v>
      </c>
      <c r="T27" s="291">
        <v>82039</v>
      </c>
      <c r="U27" s="277">
        <v>43564</v>
      </c>
      <c r="V27" s="277">
        <v>5001</v>
      </c>
      <c r="W27" s="277">
        <v>31155</v>
      </c>
      <c r="X27" s="278">
        <v>2410</v>
      </c>
      <c r="Y27" s="73"/>
    </row>
    <row r="28" spans="3:25" ht="13.5" thickBot="1" x14ac:dyDescent="0.25">
      <c r="C28" s="23"/>
      <c r="D28" s="42" t="s">
        <v>445</v>
      </c>
      <c r="E28" s="43"/>
      <c r="F28" s="43"/>
      <c r="G28" s="43"/>
      <c r="H28" s="43"/>
      <c r="I28" s="43"/>
      <c r="J28" s="287"/>
      <c r="K28" s="288"/>
      <c r="L28" s="288"/>
      <c r="M28" s="288"/>
      <c r="N28" s="283"/>
      <c r="O28" s="287"/>
      <c r="P28" s="288"/>
      <c r="Q28" s="288"/>
      <c r="R28" s="288"/>
      <c r="S28" s="283"/>
      <c r="T28" s="292"/>
      <c r="U28" s="288"/>
      <c r="V28" s="288"/>
      <c r="W28" s="288"/>
      <c r="X28" s="283"/>
      <c r="Y28" s="73"/>
    </row>
    <row r="29" spans="3:25" x14ac:dyDescent="0.2">
      <c r="C29" s="23"/>
      <c r="D29" s="86"/>
      <c r="E29" s="87" t="s">
        <v>412</v>
      </c>
      <c r="F29" s="87"/>
      <c r="G29" s="87"/>
      <c r="H29" s="88"/>
      <c r="I29" s="87"/>
      <c r="J29" s="323">
        <v>51735</v>
      </c>
      <c r="K29" s="324">
        <v>28236</v>
      </c>
      <c r="L29" s="324">
        <v>3841</v>
      </c>
      <c r="M29" s="324">
        <v>19240</v>
      </c>
      <c r="N29" s="325">
        <v>464</v>
      </c>
      <c r="O29" s="323">
        <v>17627</v>
      </c>
      <c r="P29" s="324">
        <v>8902</v>
      </c>
      <c r="Q29" s="324">
        <v>216</v>
      </c>
      <c r="R29" s="324">
        <v>6992</v>
      </c>
      <c r="S29" s="325">
        <v>1522</v>
      </c>
      <c r="T29" s="326">
        <v>69292</v>
      </c>
      <c r="U29" s="324">
        <v>37122</v>
      </c>
      <c r="V29" s="324">
        <v>4057</v>
      </c>
      <c r="W29" s="324">
        <v>26210</v>
      </c>
      <c r="X29" s="325">
        <v>1986</v>
      </c>
      <c r="Y29" s="73"/>
    </row>
    <row r="30" spans="3:25" x14ac:dyDescent="0.2">
      <c r="C30" s="23"/>
      <c r="D30" s="164"/>
      <c r="E30" s="48" t="s">
        <v>413</v>
      </c>
      <c r="F30" s="48"/>
      <c r="G30" s="48"/>
      <c r="H30" s="49"/>
      <c r="I30" s="48"/>
      <c r="J30" s="286">
        <v>7061</v>
      </c>
      <c r="K30" s="281">
        <v>3544</v>
      </c>
      <c r="L30" s="281">
        <v>840</v>
      </c>
      <c r="M30" s="281">
        <v>2577</v>
      </c>
      <c r="N30" s="282">
        <v>104</v>
      </c>
      <c r="O30" s="286">
        <v>1036</v>
      </c>
      <c r="P30" s="281">
        <v>411</v>
      </c>
      <c r="Q30" s="281">
        <v>2</v>
      </c>
      <c r="R30" s="281">
        <v>370</v>
      </c>
      <c r="S30" s="282">
        <v>253</v>
      </c>
      <c r="T30" s="290">
        <v>8090</v>
      </c>
      <c r="U30" s="281">
        <v>3954</v>
      </c>
      <c r="V30" s="281">
        <v>842</v>
      </c>
      <c r="W30" s="281">
        <v>2945</v>
      </c>
      <c r="X30" s="282">
        <v>357</v>
      </c>
      <c r="Y30" s="73"/>
    </row>
    <row r="31" spans="3:25" ht="13.5" thickBot="1" x14ac:dyDescent="0.25">
      <c r="C31" s="23"/>
      <c r="D31" s="274"/>
      <c r="E31" s="275" t="s">
        <v>16</v>
      </c>
      <c r="F31" s="275"/>
      <c r="G31" s="275"/>
      <c r="H31" s="276"/>
      <c r="I31" s="275"/>
      <c r="J31" s="284">
        <v>58796</v>
      </c>
      <c r="K31" s="277">
        <v>31780</v>
      </c>
      <c r="L31" s="277">
        <v>4681</v>
      </c>
      <c r="M31" s="277">
        <v>21817</v>
      </c>
      <c r="N31" s="278">
        <v>568</v>
      </c>
      <c r="O31" s="284">
        <v>18663</v>
      </c>
      <c r="P31" s="277">
        <v>9313</v>
      </c>
      <c r="Q31" s="277">
        <v>218</v>
      </c>
      <c r="R31" s="277">
        <v>7362</v>
      </c>
      <c r="S31" s="278">
        <v>1775</v>
      </c>
      <c r="T31" s="291">
        <v>77382</v>
      </c>
      <c r="U31" s="277">
        <v>41076</v>
      </c>
      <c r="V31" s="277">
        <v>4899</v>
      </c>
      <c r="W31" s="277">
        <v>29155</v>
      </c>
      <c r="X31" s="278">
        <v>2343</v>
      </c>
      <c r="Y31" s="73"/>
    </row>
    <row r="32" spans="3:25" ht="13.5" thickBot="1" x14ac:dyDescent="0.25">
      <c r="C32" s="23"/>
      <c r="D32" s="42" t="s">
        <v>449</v>
      </c>
      <c r="E32" s="43"/>
      <c r="F32" s="43"/>
      <c r="G32" s="43"/>
      <c r="H32" s="43"/>
      <c r="I32" s="43"/>
      <c r="J32" s="287"/>
      <c r="K32" s="288"/>
      <c r="L32" s="288"/>
      <c r="M32" s="288"/>
      <c r="N32" s="283"/>
      <c r="O32" s="287"/>
      <c r="P32" s="288"/>
      <c r="Q32" s="288"/>
      <c r="R32" s="288"/>
      <c r="S32" s="283"/>
      <c r="T32" s="292"/>
      <c r="U32" s="288"/>
      <c r="V32" s="288"/>
      <c r="W32" s="288"/>
      <c r="X32" s="283"/>
      <c r="Y32" s="73"/>
    </row>
    <row r="33" spans="3:25" x14ac:dyDescent="0.2">
      <c r="C33" s="23"/>
      <c r="D33" s="86"/>
      <c r="E33" s="87" t="s">
        <v>412</v>
      </c>
      <c r="F33" s="87"/>
      <c r="G33" s="87"/>
      <c r="H33" s="88"/>
      <c r="I33" s="87"/>
      <c r="J33" s="323">
        <v>47450</v>
      </c>
      <c r="K33" s="324">
        <v>25364</v>
      </c>
      <c r="L33" s="324">
        <v>3515</v>
      </c>
      <c r="M33" s="324">
        <v>18131</v>
      </c>
      <c r="N33" s="325">
        <v>470</v>
      </c>
      <c r="O33" s="323">
        <v>16431</v>
      </c>
      <c r="P33" s="324">
        <v>7904</v>
      </c>
      <c r="Q33" s="324">
        <v>223</v>
      </c>
      <c r="R33" s="324">
        <v>6784</v>
      </c>
      <c r="S33" s="325">
        <v>1522</v>
      </c>
      <c r="T33" s="326">
        <v>63802</v>
      </c>
      <c r="U33" s="324">
        <v>33247</v>
      </c>
      <c r="V33" s="324">
        <v>3738</v>
      </c>
      <c r="W33" s="324">
        <v>24889</v>
      </c>
      <c r="X33" s="325">
        <v>1991</v>
      </c>
      <c r="Y33" s="73"/>
    </row>
    <row r="34" spans="3:25" x14ac:dyDescent="0.2">
      <c r="C34" s="23"/>
      <c r="D34" s="164"/>
      <c r="E34" s="48" t="s">
        <v>413</v>
      </c>
      <c r="F34" s="48"/>
      <c r="G34" s="48"/>
      <c r="H34" s="49"/>
      <c r="I34" s="48"/>
      <c r="J34" s="286">
        <v>7325</v>
      </c>
      <c r="K34" s="281">
        <v>3537</v>
      </c>
      <c r="L34" s="281">
        <v>1004</v>
      </c>
      <c r="M34" s="281">
        <v>2647</v>
      </c>
      <c r="N34" s="282">
        <v>142</v>
      </c>
      <c r="O34" s="286">
        <v>961</v>
      </c>
      <c r="P34" s="281">
        <v>350</v>
      </c>
      <c r="Q34" s="281">
        <v>1</v>
      </c>
      <c r="R34" s="281">
        <v>356</v>
      </c>
      <c r="S34" s="282">
        <v>254</v>
      </c>
      <c r="T34" s="290">
        <v>8283</v>
      </c>
      <c r="U34" s="281">
        <v>3886</v>
      </c>
      <c r="V34" s="281">
        <v>1005</v>
      </c>
      <c r="W34" s="281">
        <v>3001</v>
      </c>
      <c r="X34" s="282">
        <v>396</v>
      </c>
      <c r="Y34" s="73"/>
    </row>
    <row r="35" spans="3:25" ht="13.5" thickBot="1" x14ac:dyDescent="0.25">
      <c r="C35" s="23"/>
      <c r="D35" s="274"/>
      <c r="E35" s="275" t="s">
        <v>16</v>
      </c>
      <c r="F35" s="275"/>
      <c r="G35" s="275"/>
      <c r="H35" s="276"/>
      <c r="I35" s="275"/>
      <c r="J35" s="284">
        <v>54775</v>
      </c>
      <c r="K35" s="277">
        <v>28901</v>
      </c>
      <c r="L35" s="277">
        <v>4519</v>
      </c>
      <c r="M35" s="277">
        <v>20778</v>
      </c>
      <c r="N35" s="278">
        <v>612</v>
      </c>
      <c r="O35" s="284">
        <v>17392</v>
      </c>
      <c r="P35" s="277">
        <v>8254</v>
      </c>
      <c r="Q35" s="277">
        <v>224</v>
      </c>
      <c r="R35" s="277">
        <v>7140</v>
      </c>
      <c r="S35" s="278">
        <v>1776</v>
      </c>
      <c r="T35" s="291">
        <v>72084</v>
      </c>
      <c r="U35" s="277">
        <v>37132</v>
      </c>
      <c r="V35" s="277">
        <v>4743</v>
      </c>
      <c r="W35" s="277">
        <v>27890</v>
      </c>
      <c r="X35" s="278">
        <v>2387</v>
      </c>
      <c r="Y35" s="73"/>
    </row>
    <row r="36" spans="3:25" ht="13.5" thickBot="1" x14ac:dyDescent="0.25">
      <c r="C36" s="23"/>
      <c r="D36" s="42" t="s">
        <v>476</v>
      </c>
      <c r="E36" s="43"/>
      <c r="F36" s="43"/>
      <c r="G36" s="43"/>
      <c r="H36" s="43"/>
      <c r="I36" s="43"/>
      <c r="J36" s="287"/>
      <c r="K36" s="288"/>
      <c r="L36" s="288"/>
      <c r="M36" s="288"/>
      <c r="N36" s="283"/>
      <c r="O36" s="287"/>
      <c r="P36" s="288"/>
      <c r="Q36" s="288"/>
      <c r="R36" s="288"/>
      <c r="S36" s="283"/>
      <c r="T36" s="292"/>
      <c r="U36" s="288"/>
      <c r="V36" s="288"/>
      <c r="W36" s="288"/>
      <c r="X36" s="283"/>
      <c r="Y36" s="73"/>
    </row>
    <row r="37" spans="3:25" x14ac:dyDescent="0.2">
      <c r="C37" s="23"/>
      <c r="D37" s="86"/>
      <c r="E37" s="87" t="s">
        <v>412</v>
      </c>
      <c r="F37" s="87"/>
      <c r="G37" s="87"/>
      <c r="H37" s="88"/>
      <c r="I37" s="87"/>
      <c r="J37" s="323">
        <v>44550</v>
      </c>
      <c r="K37" s="324">
        <v>23412</v>
      </c>
      <c r="L37" s="324">
        <v>3440</v>
      </c>
      <c r="M37" s="324">
        <v>17190</v>
      </c>
      <c r="N37" s="325">
        <v>537</v>
      </c>
      <c r="O37" s="323">
        <v>15500</v>
      </c>
      <c r="P37" s="324">
        <v>7299</v>
      </c>
      <c r="Q37" s="324">
        <v>204</v>
      </c>
      <c r="R37" s="324">
        <v>6568</v>
      </c>
      <c r="S37" s="325">
        <v>1433</v>
      </c>
      <c r="T37" s="326">
        <v>59993</v>
      </c>
      <c r="U37" s="324">
        <v>30694</v>
      </c>
      <c r="V37" s="324">
        <v>3644</v>
      </c>
      <c r="W37" s="324">
        <v>23738</v>
      </c>
      <c r="X37" s="325">
        <v>1970</v>
      </c>
      <c r="Y37" s="73"/>
    </row>
    <row r="38" spans="3:25" x14ac:dyDescent="0.2">
      <c r="C38" s="23"/>
      <c r="D38" s="164"/>
      <c r="E38" s="48" t="s">
        <v>413</v>
      </c>
      <c r="F38" s="48"/>
      <c r="G38" s="48"/>
      <c r="H38" s="49"/>
      <c r="I38" s="48"/>
      <c r="J38" s="286">
        <v>7704</v>
      </c>
      <c r="K38" s="281">
        <v>3822</v>
      </c>
      <c r="L38" s="281">
        <v>895</v>
      </c>
      <c r="M38" s="281">
        <v>2842</v>
      </c>
      <c r="N38" s="282">
        <v>147</v>
      </c>
      <c r="O38" s="286">
        <v>887</v>
      </c>
      <c r="P38" s="281">
        <v>279</v>
      </c>
      <c r="Q38" s="281">
        <v>1</v>
      </c>
      <c r="R38" s="281">
        <v>351</v>
      </c>
      <c r="S38" s="282">
        <v>256</v>
      </c>
      <c r="T38" s="290">
        <v>8583</v>
      </c>
      <c r="U38" s="281">
        <v>4098</v>
      </c>
      <c r="V38" s="281">
        <v>896</v>
      </c>
      <c r="W38" s="281">
        <v>3189</v>
      </c>
      <c r="X38" s="282">
        <v>403</v>
      </c>
      <c r="Y38" s="73"/>
    </row>
    <row r="39" spans="3:25" ht="13.5" thickBot="1" x14ac:dyDescent="0.25">
      <c r="C39" s="23"/>
      <c r="D39" s="274"/>
      <c r="E39" s="275" t="s">
        <v>16</v>
      </c>
      <c r="F39" s="275"/>
      <c r="G39" s="275"/>
      <c r="H39" s="276"/>
      <c r="I39" s="275"/>
      <c r="J39" s="284">
        <v>52254</v>
      </c>
      <c r="K39" s="277">
        <v>27234</v>
      </c>
      <c r="L39" s="277">
        <v>4335</v>
      </c>
      <c r="M39" s="277">
        <v>20032</v>
      </c>
      <c r="N39" s="278">
        <v>684</v>
      </c>
      <c r="O39" s="284">
        <v>16387</v>
      </c>
      <c r="P39" s="277">
        <v>7578</v>
      </c>
      <c r="Q39" s="277">
        <v>205</v>
      </c>
      <c r="R39" s="277">
        <v>6919</v>
      </c>
      <c r="S39" s="278">
        <v>1689</v>
      </c>
      <c r="T39" s="291">
        <v>68576</v>
      </c>
      <c r="U39" s="277">
        <v>34792</v>
      </c>
      <c r="V39" s="277">
        <v>4540</v>
      </c>
      <c r="W39" s="277">
        <v>26927</v>
      </c>
      <c r="X39" s="278">
        <v>2373</v>
      </c>
      <c r="Y39" s="73"/>
    </row>
    <row r="40" spans="3:25" ht="13.5" thickBot="1" x14ac:dyDescent="0.25">
      <c r="C40" s="23"/>
      <c r="D40" s="42" t="s">
        <v>482</v>
      </c>
      <c r="E40" s="43"/>
      <c r="F40" s="43"/>
      <c r="G40" s="43"/>
      <c r="H40" s="43"/>
      <c r="I40" s="43"/>
      <c r="J40" s="287"/>
      <c r="K40" s="288"/>
      <c r="L40" s="288"/>
      <c r="M40" s="288"/>
      <c r="N40" s="283"/>
      <c r="O40" s="287"/>
      <c r="P40" s="288"/>
      <c r="Q40" s="288"/>
      <c r="R40" s="288"/>
      <c r="S40" s="283"/>
      <c r="T40" s="292"/>
      <c r="U40" s="288"/>
      <c r="V40" s="288"/>
      <c r="W40" s="288"/>
      <c r="X40" s="283"/>
      <c r="Y40" s="73"/>
    </row>
    <row r="41" spans="3:25" x14ac:dyDescent="0.2">
      <c r="C41" s="23"/>
      <c r="D41" s="86"/>
      <c r="E41" s="87" t="s">
        <v>412</v>
      </c>
      <c r="F41" s="87"/>
      <c r="G41" s="87"/>
      <c r="H41" s="88"/>
      <c r="I41" s="87"/>
      <c r="J41" s="323">
        <v>41101</v>
      </c>
      <c r="K41" s="324">
        <v>21760</v>
      </c>
      <c r="L41" s="324">
        <v>3376</v>
      </c>
      <c r="M41" s="324">
        <v>15413</v>
      </c>
      <c r="N41" s="325">
        <v>582</v>
      </c>
      <c r="O41" s="323">
        <v>14366</v>
      </c>
      <c r="P41" s="324">
        <v>6738</v>
      </c>
      <c r="Q41" s="324">
        <v>227</v>
      </c>
      <c r="R41" s="324">
        <v>6082</v>
      </c>
      <c r="S41" s="325">
        <v>1323</v>
      </c>
      <c r="T41" s="326">
        <v>55411</v>
      </c>
      <c r="U41" s="324">
        <v>28485</v>
      </c>
      <c r="V41" s="324">
        <v>3603</v>
      </c>
      <c r="W41" s="324">
        <v>21475</v>
      </c>
      <c r="X41" s="325">
        <v>1905</v>
      </c>
      <c r="Y41" s="73"/>
    </row>
    <row r="42" spans="3:25" x14ac:dyDescent="0.2">
      <c r="C42" s="23"/>
      <c r="D42" s="164"/>
      <c r="E42" s="48" t="s">
        <v>413</v>
      </c>
      <c r="F42" s="48"/>
      <c r="G42" s="48"/>
      <c r="H42" s="49"/>
      <c r="I42" s="48"/>
      <c r="J42" s="286">
        <v>7942</v>
      </c>
      <c r="K42" s="281">
        <v>3750</v>
      </c>
      <c r="L42" s="281">
        <v>965</v>
      </c>
      <c r="M42" s="281">
        <v>3048</v>
      </c>
      <c r="N42" s="282">
        <v>180</v>
      </c>
      <c r="O42" s="286">
        <v>905</v>
      </c>
      <c r="P42" s="281">
        <v>308</v>
      </c>
      <c r="Q42" s="281">
        <v>1</v>
      </c>
      <c r="R42" s="281">
        <v>372</v>
      </c>
      <c r="S42" s="282">
        <v>224</v>
      </c>
      <c r="T42" s="290">
        <v>8843</v>
      </c>
      <c r="U42" s="281">
        <v>4056</v>
      </c>
      <c r="V42" s="281">
        <v>966</v>
      </c>
      <c r="W42" s="281">
        <v>3418</v>
      </c>
      <c r="X42" s="282">
        <v>404</v>
      </c>
      <c r="Y42" s="73"/>
    </row>
    <row r="43" spans="3:25" ht="13.5" thickBot="1" x14ac:dyDescent="0.25">
      <c r="C43" s="23"/>
      <c r="D43" s="274"/>
      <c r="E43" s="275" t="s">
        <v>16</v>
      </c>
      <c r="F43" s="275"/>
      <c r="G43" s="275"/>
      <c r="H43" s="276"/>
      <c r="I43" s="275"/>
      <c r="J43" s="284">
        <v>49042</v>
      </c>
      <c r="K43" s="277">
        <v>25510</v>
      </c>
      <c r="L43" s="277">
        <v>4341</v>
      </c>
      <c r="M43" s="277">
        <v>18461</v>
      </c>
      <c r="N43" s="278">
        <v>762</v>
      </c>
      <c r="O43" s="284">
        <v>15271</v>
      </c>
      <c r="P43" s="277">
        <v>7046</v>
      </c>
      <c r="Q43" s="277">
        <v>228</v>
      </c>
      <c r="R43" s="277">
        <v>6454</v>
      </c>
      <c r="S43" s="278">
        <v>1547</v>
      </c>
      <c r="T43" s="291">
        <v>64253</v>
      </c>
      <c r="U43" s="277">
        <v>32541</v>
      </c>
      <c r="V43" s="277">
        <v>4569</v>
      </c>
      <c r="W43" s="277">
        <v>24893</v>
      </c>
      <c r="X43" s="278">
        <v>2309</v>
      </c>
      <c r="Y43" s="73"/>
    </row>
    <row r="44" spans="3:25" ht="13.5" thickBot="1" x14ac:dyDescent="0.25">
      <c r="C44" s="23"/>
      <c r="D44" s="42" t="s">
        <v>511</v>
      </c>
      <c r="E44" s="43"/>
      <c r="F44" s="43"/>
      <c r="G44" s="43"/>
      <c r="H44" s="43"/>
      <c r="I44" s="43"/>
      <c r="J44" s="287"/>
      <c r="K44" s="288"/>
      <c r="L44" s="288"/>
      <c r="M44" s="288"/>
      <c r="N44" s="283"/>
      <c r="O44" s="287"/>
      <c r="P44" s="288"/>
      <c r="Q44" s="288"/>
      <c r="R44" s="288"/>
      <c r="S44" s="283"/>
      <c r="T44" s="292"/>
      <c r="U44" s="288"/>
      <c r="V44" s="288"/>
      <c r="W44" s="288"/>
      <c r="X44" s="283"/>
      <c r="Y44" s="73"/>
    </row>
    <row r="45" spans="3:25" x14ac:dyDescent="0.2">
      <c r="C45" s="23"/>
      <c r="D45" s="86"/>
      <c r="E45" s="87" t="s">
        <v>412</v>
      </c>
      <c r="F45" s="87"/>
      <c r="G45" s="87"/>
      <c r="H45" s="88"/>
      <c r="I45" s="87"/>
      <c r="J45" s="323">
        <v>40066</v>
      </c>
      <c r="K45" s="324">
        <v>22063</v>
      </c>
      <c r="L45" s="324">
        <v>3145</v>
      </c>
      <c r="M45" s="324">
        <v>14323</v>
      </c>
      <c r="N45" s="325">
        <v>557</v>
      </c>
      <c r="O45" s="323">
        <v>14024</v>
      </c>
      <c r="P45" s="324">
        <v>6661</v>
      </c>
      <c r="Q45" s="324">
        <v>223</v>
      </c>
      <c r="R45" s="324">
        <v>6218</v>
      </c>
      <c r="S45" s="325">
        <v>925</v>
      </c>
      <c r="T45" s="326">
        <v>54045</v>
      </c>
      <c r="U45" s="324">
        <v>28712</v>
      </c>
      <c r="V45" s="324">
        <v>3368</v>
      </c>
      <c r="W45" s="324">
        <v>20529</v>
      </c>
      <c r="X45" s="325">
        <v>1482</v>
      </c>
      <c r="Y45" s="73"/>
    </row>
    <row r="46" spans="3:25" x14ac:dyDescent="0.2">
      <c r="C46" s="23"/>
      <c r="D46" s="164"/>
      <c r="E46" s="48" t="s">
        <v>413</v>
      </c>
      <c r="F46" s="48"/>
      <c r="G46" s="48"/>
      <c r="H46" s="49"/>
      <c r="I46" s="48"/>
      <c r="J46" s="286">
        <v>8065</v>
      </c>
      <c r="K46" s="281">
        <v>3544</v>
      </c>
      <c r="L46" s="281">
        <v>1035</v>
      </c>
      <c r="M46" s="281">
        <v>3309</v>
      </c>
      <c r="N46" s="282">
        <v>180</v>
      </c>
      <c r="O46" s="286">
        <v>855</v>
      </c>
      <c r="P46" s="281">
        <v>280</v>
      </c>
      <c r="Q46" s="281">
        <v>1</v>
      </c>
      <c r="R46" s="281">
        <v>389</v>
      </c>
      <c r="S46" s="282">
        <v>185</v>
      </c>
      <c r="T46" s="290">
        <v>8916</v>
      </c>
      <c r="U46" s="281">
        <v>3824</v>
      </c>
      <c r="V46" s="281">
        <v>1036</v>
      </c>
      <c r="W46" s="281">
        <v>3695</v>
      </c>
      <c r="X46" s="282">
        <v>365</v>
      </c>
      <c r="Y46" s="73"/>
    </row>
    <row r="47" spans="3:25" ht="13.5" thickBot="1" x14ac:dyDescent="0.25">
      <c r="C47" s="23"/>
      <c r="D47" s="274"/>
      <c r="E47" s="275" t="s">
        <v>16</v>
      </c>
      <c r="F47" s="275"/>
      <c r="G47" s="275"/>
      <c r="H47" s="276"/>
      <c r="I47" s="275"/>
      <c r="J47" s="284">
        <v>48131</v>
      </c>
      <c r="K47" s="277">
        <v>25607</v>
      </c>
      <c r="L47" s="277">
        <v>4180</v>
      </c>
      <c r="M47" s="277">
        <v>17632</v>
      </c>
      <c r="N47" s="278">
        <v>737</v>
      </c>
      <c r="O47" s="284">
        <v>14879</v>
      </c>
      <c r="P47" s="277">
        <v>6941</v>
      </c>
      <c r="Q47" s="277">
        <v>224</v>
      </c>
      <c r="R47" s="277">
        <v>6607</v>
      </c>
      <c r="S47" s="278">
        <v>1110</v>
      </c>
      <c r="T47" s="291">
        <v>62961</v>
      </c>
      <c r="U47" s="277">
        <v>32536</v>
      </c>
      <c r="V47" s="277">
        <v>4404</v>
      </c>
      <c r="W47" s="277">
        <v>24224</v>
      </c>
      <c r="X47" s="278">
        <v>1847</v>
      </c>
      <c r="Y47" s="73"/>
    </row>
    <row r="48" spans="3:25" ht="13.5" thickBot="1" x14ac:dyDescent="0.25">
      <c r="C48" s="23"/>
      <c r="D48" s="42" t="s">
        <v>522</v>
      </c>
      <c r="E48" s="43"/>
      <c r="F48" s="43"/>
      <c r="G48" s="43"/>
      <c r="H48" s="43"/>
      <c r="I48" s="43"/>
      <c r="J48" s="287"/>
      <c r="K48" s="288"/>
      <c r="L48" s="288"/>
      <c r="M48" s="288"/>
      <c r="N48" s="283"/>
      <c r="O48" s="287"/>
      <c r="P48" s="288"/>
      <c r="Q48" s="288"/>
      <c r="R48" s="288"/>
      <c r="S48" s="283"/>
      <c r="T48" s="292"/>
      <c r="U48" s="288"/>
      <c r="V48" s="288"/>
      <c r="W48" s="288"/>
      <c r="X48" s="283"/>
      <c r="Y48" s="73"/>
    </row>
    <row r="49" spans="3:25" x14ac:dyDescent="0.2">
      <c r="C49" s="23"/>
      <c r="D49" s="86"/>
      <c r="E49" s="87" t="s">
        <v>412</v>
      </c>
      <c r="F49" s="87"/>
      <c r="G49" s="87"/>
      <c r="H49" s="88"/>
      <c r="I49" s="87"/>
      <c r="J49" s="323">
        <v>38958</v>
      </c>
      <c r="K49" s="324">
        <v>22118</v>
      </c>
      <c r="L49" s="324">
        <v>3041</v>
      </c>
      <c r="M49" s="324">
        <v>13143</v>
      </c>
      <c r="N49" s="325">
        <v>669</v>
      </c>
      <c r="O49" s="323">
        <v>12748</v>
      </c>
      <c r="P49" s="324">
        <v>5995</v>
      </c>
      <c r="Q49" s="324">
        <v>174</v>
      </c>
      <c r="R49" s="324">
        <v>5623</v>
      </c>
      <c r="S49" s="325">
        <v>960</v>
      </c>
      <c r="T49" s="326">
        <v>51667</v>
      </c>
      <c r="U49" s="324">
        <v>28103</v>
      </c>
      <c r="V49" s="324">
        <v>3215</v>
      </c>
      <c r="W49" s="324">
        <v>18756</v>
      </c>
      <c r="X49" s="325">
        <v>1629</v>
      </c>
      <c r="Y49" s="73"/>
    </row>
    <row r="50" spans="3:25" x14ac:dyDescent="0.2">
      <c r="C50" s="23"/>
      <c r="D50" s="164"/>
      <c r="E50" s="48" t="s">
        <v>413</v>
      </c>
      <c r="F50" s="48"/>
      <c r="G50" s="48"/>
      <c r="H50" s="49"/>
      <c r="I50" s="48"/>
      <c r="J50" s="286">
        <v>8028</v>
      </c>
      <c r="K50" s="281">
        <v>3501</v>
      </c>
      <c r="L50" s="281">
        <v>1037</v>
      </c>
      <c r="M50" s="281">
        <v>3250</v>
      </c>
      <c r="N50" s="282">
        <v>245</v>
      </c>
      <c r="O50" s="286">
        <v>902</v>
      </c>
      <c r="P50" s="281">
        <v>285</v>
      </c>
      <c r="Q50" s="281">
        <v>1</v>
      </c>
      <c r="R50" s="281">
        <v>407</v>
      </c>
      <c r="S50" s="282">
        <v>209</v>
      </c>
      <c r="T50" s="290">
        <v>8928</v>
      </c>
      <c r="U50" s="281">
        <v>3786</v>
      </c>
      <c r="V50" s="281">
        <v>1038</v>
      </c>
      <c r="W50" s="281">
        <v>3657</v>
      </c>
      <c r="X50" s="282">
        <v>454</v>
      </c>
      <c r="Y50" s="73"/>
    </row>
    <row r="51" spans="3:25" ht="13.5" thickBot="1" x14ac:dyDescent="0.25">
      <c r="C51" s="23"/>
      <c r="D51" s="274"/>
      <c r="E51" s="275" t="s">
        <v>16</v>
      </c>
      <c r="F51" s="275"/>
      <c r="G51" s="275"/>
      <c r="H51" s="276"/>
      <c r="I51" s="275"/>
      <c r="J51" s="284">
        <v>46986</v>
      </c>
      <c r="K51" s="277">
        <v>25619</v>
      </c>
      <c r="L51" s="277">
        <v>4078</v>
      </c>
      <c r="M51" s="277">
        <v>16393</v>
      </c>
      <c r="N51" s="278">
        <v>914</v>
      </c>
      <c r="O51" s="284">
        <v>13650</v>
      </c>
      <c r="P51" s="277">
        <v>6280</v>
      </c>
      <c r="Q51" s="277">
        <v>175</v>
      </c>
      <c r="R51" s="277">
        <v>6030</v>
      </c>
      <c r="S51" s="278">
        <v>1169</v>
      </c>
      <c r="T51" s="291">
        <v>60595</v>
      </c>
      <c r="U51" s="277">
        <v>31889</v>
      </c>
      <c r="V51" s="277">
        <v>4253</v>
      </c>
      <c r="W51" s="277">
        <v>22413</v>
      </c>
      <c r="X51" s="278">
        <v>2083</v>
      </c>
      <c r="Y51" s="73"/>
    </row>
    <row r="52" spans="3:25" ht="13.5" thickBot="1" x14ac:dyDescent="0.25">
      <c r="C52" s="23"/>
      <c r="D52" s="42" t="s">
        <v>545</v>
      </c>
      <c r="E52" s="43"/>
      <c r="F52" s="43"/>
      <c r="G52" s="43"/>
      <c r="H52" s="43"/>
      <c r="I52" s="43"/>
      <c r="J52" s="287"/>
      <c r="K52" s="288"/>
      <c r="L52" s="288"/>
      <c r="M52" s="288"/>
      <c r="N52" s="283"/>
      <c r="O52" s="287"/>
      <c r="P52" s="288"/>
      <c r="Q52" s="288"/>
      <c r="R52" s="288"/>
      <c r="S52" s="283"/>
      <c r="T52" s="292"/>
      <c r="U52" s="288"/>
      <c r="V52" s="288"/>
      <c r="W52" s="288"/>
      <c r="X52" s="283"/>
      <c r="Y52" s="73"/>
    </row>
    <row r="53" spans="3:25" x14ac:dyDescent="0.2">
      <c r="C53" s="23"/>
      <c r="D53" s="86"/>
      <c r="E53" s="87" t="s">
        <v>412</v>
      </c>
      <c r="F53" s="87"/>
      <c r="G53" s="87"/>
      <c r="H53" s="88"/>
      <c r="I53" s="87"/>
      <c r="J53" s="323">
        <v>38714</v>
      </c>
      <c r="K53" s="324">
        <v>21709</v>
      </c>
      <c r="L53" s="324">
        <v>3108</v>
      </c>
      <c r="M53" s="324">
        <v>13176</v>
      </c>
      <c r="N53" s="325">
        <v>736</v>
      </c>
      <c r="O53" s="323">
        <v>11355</v>
      </c>
      <c r="P53" s="324">
        <v>5466</v>
      </c>
      <c r="Q53" s="324">
        <v>190</v>
      </c>
      <c r="R53" s="324">
        <v>4861</v>
      </c>
      <c r="S53" s="325">
        <v>838</v>
      </c>
      <c r="T53" s="326">
        <v>50034</v>
      </c>
      <c r="U53" s="324">
        <v>27169</v>
      </c>
      <c r="V53" s="324">
        <v>3298</v>
      </c>
      <c r="W53" s="324">
        <v>18025</v>
      </c>
      <c r="X53" s="325">
        <v>1574</v>
      </c>
      <c r="Y53" s="73"/>
    </row>
    <row r="54" spans="3:25" x14ac:dyDescent="0.2">
      <c r="C54" s="23"/>
      <c r="D54" s="164"/>
      <c r="E54" s="48" t="s">
        <v>413</v>
      </c>
      <c r="F54" s="48"/>
      <c r="G54" s="48"/>
      <c r="H54" s="49"/>
      <c r="I54" s="48"/>
      <c r="J54" s="286">
        <v>7984</v>
      </c>
      <c r="K54" s="281">
        <v>3624</v>
      </c>
      <c r="L54" s="281">
        <v>1053</v>
      </c>
      <c r="M54" s="281">
        <v>3003</v>
      </c>
      <c r="N54" s="282">
        <v>305</v>
      </c>
      <c r="O54" s="286">
        <v>686</v>
      </c>
      <c r="P54" s="281">
        <v>232</v>
      </c>
      <c r="Q54" s="281">
        <v>3</v>
      </c>
      <c r="R54" s="281">
        <v>292</v>
      </c>
      <c r="S54" s="282">
        <v>160</v>
      </c>
      <c r="T54" s="290">
        <v>8665</v>
      </c>
      <c r="U54" s="281">
        <v>3856</v>
      </c>
      <c r="V54" s="281">
        <v>1056</v>
      </c>
      <c r="W54" s="281">
        <v>3292</v>
      </c>
      <c r="X54" s="282">
        <v>465</v>
      </c>
      <c r="Y54" s="73"/>
    </row>
    <row r="55" spans="3:25" ht="13.5" thickBot="1" x14ac:dyDescent="0.25">
      <c r="C55" s="23"/>
      <c r="D55" s="274"/>
      <c r="E55" s="275" t="s">
        <v>16</v>
      </c>
      <c r="F55" s="275"/>
      <c r="G55" s="275"/>
      <c r="H55" s="276"/>
      <c r="I55" s="275"/>
      <c r="J55" s="284">
        <v>46698</v>
      </c>
      <c r="K55" s="277">
        <v>25333</v>
      </c>
      <c r="L55" s="277">
        <v>4161</v>
      </c>
      <c r="M55" s="277">
        <v>16179</v>
      </c>
      <c r="N55" s="278">
        <v>1041</v>
      </c>
      <c r="O55" s="284">
        <v>12041</v>
      </c>
      <c r="P55" s="277">
        <v>5698</v>
      </c>
      <c r="Q55" s="277">
        <v>193</v>
      </c>
      <c r="R55" s="277">
        <v>5153</v>
      </c>
      <c r="S55" s="278">
        <v>998</v>
      </c>
      <c r="T55" s="291">
        <v>58699</v>
      </c>
      <c r="U55" s="277">
        <v>31025</v>
      </c>
      <c r="V55" s="277">
        <v>4354</v>
      </c>
      <c r="W55" s="277">
        <v>21317</v>
      </c>
      <c r="X55" s="278">
        <v>2039</v>
      </c>
      <c r="Y55" s="73"/>
    </row>
    <row r="56" spans="3:25" ht="13.5" x14ac:dyDescent="0.25">
      <c r="D56" s="74" t="s">
        <v>203</v>
      </c>
      <c r="E56" s="75"/>
      <c r="F56" s="75"/>
      <c r="G56" s="75"/>
      <c r="H56" s="75"/>
      <c r="I56" s="74"/>
      <c r="J56" s="74"/>
      <c r="K56" s="74"/>
      <c r="L56" s="74"/>
      <c r="M56" s="74"/>
      <c r="N56" s="74"/>
      <c r="O56" s="74"/>
      <c r="P56" s="74"/>
      <c r="Q56" s="74"/>
      <c r="R56" s="74"/>
      <c r="S56" s="74"/>
      <c r="T56" s="74"/>
      <c r="U56" s="74"/>
      <c r="V56" s="74"/>
      <c r="W56" s="74"/>
      <c r="X56" s="65" t="s">
        <v>420</v>
      </c>
      <c r="Y56" s="68" t="s">
        <v>204</v>
      </c>
    </row>
    <row r="57" spans="3:25" x14ac:dyDescent="0.2">
      <c r="D57" s="66"/>
      <c r="E57" s="746" t="s">
        <v>38</v>
      </c>
      <c r="F57" s="746"/>
      <c r="G57" s="746"/>
      <c r="H57" s="746"/>
      <c r="I57" s="746"/>
      <c r="J57" s="746"/>
      <c r="K57" s="746"/>
      <c r="L57" s="746"/>
      <c r="M57" s="746"/>
      <c r="N57" s="746"/>
      <c r="O57" s="746"/>
      <c r="P57" s="322"/>
      <c r="Q57" s="322"/>
      <c r="R57" s="322"/>
      <c r="S57" s="322"/>
      <c r="T57" s="322"/>
      <c r="U57" s="322"/>
      <c r="V57" s="322"/>
      <c r="W57" s="322"/>
      <c r="X57" s="322"/>
    </row>
    <row r="58" spans="3:25" ht="12.75" customHeight="1" x14ac:dyDescent="0.2">
      <c r="D58" s="66"/>
      <c r="E58" s="746" t="s">
        <v>520</v>
      </c>
      <c r="F58" s="746"/>
      <c r="G58" s="746"/>
      <c r="H58" s="746"/>
      <c r="I58" s="746"/>
      <c r="J58" s="746"/>
      <c r="K58" s="746"/>
      <c r="L58" s="746"/>
      <c r="M58" s="746"/>
      <c r="N58" s="746"/>
      <c r="O58" s="746"/>
      <c r="P58" s="852"/>
      <c r="Q58" s="852"/>
      <c r="R58" s="852"/>
      <c r="S58" s="852"/>
      <c r="T58" s="852"/>
      <c r="U58" s="852"/>
      <c r="V58" s="852"/>
      <c r="W58" s="852"/>
      <c r="X58" s="852"/>
    </row>
    <row r="59" spans="3:25" ht="15" customHeight="1" x14ac:dyDescent="0.2">
      <c r="D59" s="66"/>
      <c r="E59" s="746" t="s">
        <v>546</v>
      </c>
      <c r="F59" s="746"/>
      <c r="G59" s="746"/>
      <c r="H59" s="746"/>
      <c r="I59" s="746"/>
      <c r="J59" s="746"/>
      <c r="K59" s="746"/>
      <c r="L59" s="746"/>
      <c r="M59" s="746"/>
      <c r="N59" s="746"/>
      <c r="O59" s="746"/>
      <c r="P59" s="746"/>
      <c r="Q59" s="746"/>
      <c r="R59" s="746"/>
      <c r="S59" s="746"/>
      <c r="T59" s="746"/>
      <c r="U59" s="746"/>
      <c r="V59" s="746"/>
      <c r="W59" s="746"/>
      <c r="X59" s="746"/>
    </row>
    <row r="64" spans="3:25" x14ac:dyDescent="0.2">
      <c r="U64" s="316"/>
    </row>
  </sheetData>
  <mergeCells count="22">
    <mergeCell ref="D7:I11"/>
    <mergeCell ref="J7:N8"/>
    <mergeCell ref="N9:N11"/>
    <mergeCell ref="T7:X8"/>
    <mergeCell ref="Q9:Q11"/>
    <mergeCell ref="J9:J11"/>
    <mergeCell ref="E59:X59"/>
    <mergeCell ref="O7:S8"/>
    <mergeCell ref="R9:R11"/>
    <mergeCell ref="V9:V11"/>
    <mergeCell ref="U9:U11"/>
    <mergeCell ref="T9:T11"/>
    <mergeCell ref="S9:S11"/>
    <mergeCell ref="L9:L11"/>
    <mergeCell ref="P9:P11"/>
    <mergeCell ref="M9:M11"/>
    <mergeCell ref="K9:K11"/>
    <mergeCell ref="O9:O11"/>
    <mergeCell ref="E58:X58"/>
    <mergeCell ref="W9:W11"/>
    <mergeCell ref="X9:X11"/>
    <mergeCell ref="E57:O57"/>
  </mergeCells>
  <phoneticPr fontId="0" type="noConversion"/>
  <conditionalFormatting sqref="D6">
    <cfRule type="cellIs" dxfId="39" priority="2" stopIfTrue="1" operator="equal">
      <formula>"   sem (do závorky) poznámku, proč vývojová řada nezačíná jako obvykle - nebo červenou buňku vymazat"</formula>
    </cfRule>
  </conditionalFormatting>
  <conditionalFormatting sqref="G6">
    <cfRule type="expression" dxfId="38" priority="1" stopIfTrue="1">
      <formula>Y6="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List52">
    <pageSetUpPr autoPageBreaks="0"/>
  </sheetPr>
  <dimension ref="C1:Y59"/>
  <sheetViews>
    <sheetView showGridLines="0" showOutlineSymbols="0" topLeftCell="C3" zoomScale="85" zoomScaleNormal="85" workbookViewId="0">
      <selection activeCell="C3" sqref="C3"/>
    </sheetView>
  </sheetViews>
  <sheetFormatPr defaultColWidth="9.140625" defaultRowHeight="12.75" x14ac:dyDescent="0.2"/>
  <cols>
    <col min="1" max="2" width="0" style="68" hidden="1" customWidth="1"/>
    <col min="3" max="3" width="1.7109375" style="68" customWidth="1"/>
    <col min="4" max="4" width="1.140625" style="68" customWidth="1"/>
    <col min="5" max="6" width="1.7109375" style="68" customWidth="1"/>
    <col min="7" max="7" width="15.7109375" style="68" customWidth="1"/>
    <col min="8" max="8" width="3.28515625" style="68" customWidth="1"/>
    <col min="9" max="9" width="1.140625" style="68" customWidth="1"/>
    <col min="10" max="24" width="8.28515625" style="68" customWidth="1"/>
    <col min="25" max="48" width="1.7109375" style="68" customWidth="1"/>
    <col min="49" max="16384" width="9.140625" style="68"/>
  </cols>
  <sheetData>
    <row r="1" spans="3:25" hidden="1" x14ac:dyDescent="0.2"/>
    <row r="2" spans="3:25" hidden="1" x14ac:dyDescent="0.2"/>
    <row r="3" spans="3:25" ht="9" customHeight="1" x14ac:dyDescent="0.2">
      <c r="C3" s="67"/>
    </row>
    <row r="4" spans="3:25" s="69" customFormat="1" ht="15.75" x14ac:dyDescent="0.2">
      <c r="D4" s="15" t="s">
        <v>285</v>
      </c>
      <c r="E4" s="70"/>
      <c r="F4" s="70"/>
      <c r="G4" s="70"/>
      <c r="H4" s="15" t="s">
        <v>28</v>
      </c>
      <c r="I4" s="15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70"/>
    </row>
    <row r="5" spans="3:25" s="69" customFormat="1" ht="15.75" x14ac:dyDescent="0.2">
      <c r="D5" s="309" t="s">
        <v>544</v>
      </c>
      <c r="E5" s="70"/>
      <c r="F5" s="70"/>
      <c r="G5" s="70"/>
      <c r="H5" s="15"/>
      <c r="I5" s="15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</row>
    <row r="6" spans="3:25" s="72" customFormat="1" ht="21" customHeight="1" thickBot="1" x14ac:dyDescent="0.25">
      <c r="D6" s="16"/>
      <c r="E6" s="78"/>
      <c r="F6" s="78"/>
      <c r="G6" s="78"/>
      <c r="H6" s="78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  <c r="X6" s="76"/>
      <c r="Y6" s="14" t="s">
        <v>204</v>
      </c>
    </row>
    <row r="7" spans="3:25" ht="14.1" customHeight="1" x14ac:dyDescent="0.2">
      <c r="C7" s="23"/>
      <c r="D7" s="766" t="s">
        <v>246</v>
      </c>
      <c r="E7" s="767"/>
      <c r="F7" s="767"/>
      <c r="G7" s="767"/>
      <c r="H7" s="767"/>
      <c r="I7" s="767"/>
      <c r="J7" s="835" t="s">
        <v>247</v>
      </c>
      <c r="K7" s="836"/>
      <c r="L7" s="836"/>
      <c r="M7" s="836"/>
      <c r="N7" s="836"/>
      <c r="O7" s="835" t="s">
        <v>483</v>
      </c>
      <c r="P7" s="836"/>
      <c r="Q7" s="836"/>
      <c r="R7" s="836"/>
      <c r="S7" s="836"/>
      <c r="T7" s="850" t="s">
        <v>248</v>
      </c>
      <c r="U7" s="836"/>
      <c r="V7" s="836"/>
      <c r="W7" s="836"/>
      <c r="X7" s="836"/>
      <c r="Y7" s="73"/>
    </row>
    <row r="8" spans="3:25" ht="14.1" customHeight="1" x14ac:dyDescent="0.2">
      <c r="C8" s="23"/>
      <c r="D8" s="769"/>
      <c r="E8" s="770"/>
      <c r="F8" s="770"/>
      <c r="G8" s="770"/>
      <c r="H8" s="770"/>
      <c r="I8" s="770"/>
      <c r="J8" s="837"/>
      <c r="K8" s="837"/>
      <c r="L8" s="837"/>
      <c r="M8" s="837"/>
      <c r="N8" s="837"/>
      <c r="O8" s="837"/>
      <c r="P8" s="837"/>
      <c r="Q8" s="837"/>
      <c r="R8" s="837"/>
      <c r="S8" s="837"/>
      <c r="T8" s="851"/>
      <c r="U8" s="837"/>
      <c r="V8" s="837"/>
      <c r="W8" s="837"/>
      <c r="X8" s="837"/>
      <c r="Y8" s="73"/>
    </row>
    <row r="9" spans="3:25" ht="13.5" customHeight="1" x14ac:dyDescent="0.2">
      <c r="C9" s="23"/>
      <c r="D9" s="769"/>
      <c r="E9" s="770"/>
      <c r="F9" s="770"/>
      <c r="G9" s="770"/>
      <c r="H9" s="770"/>
      <c r="I9" s="770"/>
      <c r="J9" s="838" t="s">
        <v>57</v>
      </c>
      <c r="K9" s="844" t="s">
        <v>249</v>
      </c>
      <c r="L9" s="841" t="s">
        <v>250</v>
      </c>
      <c r="M9" s="832" t="s">
        <v>372</v>
      </c>
      <c r="N9" s="847" t="s">
        <v>371</v>
      </c>
      <c r="O9" s="838" t="s">
        <v>57</v>
      </c>
      <c r="P9" s="844" t="s">
        <v>249</v>
      </c>
      <c r="Q9" s="841" t="s">
        <v>250</v>
      </c>
      <c r="R9" s="832" t="s">
        <v>372</v>
      </c>
      <c r="S9" s="847" t="s">
        <v>371</v>
      </c>
      <c r="T9" s="838" t="s">
        <v>57</v>
      </c>
      <c r="U9" s="844" t="s">
        <v>249</v>
      </c>
      <c r="V9" s="841" t="s">
        <v>250</v>
      </c>
      <c r="W9" s="832" t="s">
        <v>372</v>
      </c>
      <c r="X9" s="847" t="s">
        <v>371</v>
      </c>
      <c r="Y9" s="73"/>
    </row>
    <row r="10" spans="3:25" ht="13.5" customHeight="1" x14ac:dyDescent="0.2">
      <c r="C10" s="23"/>
      <c r="D10" s="769"/>
      <c r="E10" s="770"/>
      <c r="F10" s="770"/>
      <c r="G10" s="770"/>
      <c r="H10" s="770"/>
      <c r="I10" s="770"/>
      <c r="J10" s="839"/>
      <c r="K10" s="845"/>
      <c r="L10" s="842"/>
      <c r="M10" s="833"/>
      <c r="N10" s="848"/>
      <c r="O10" s="839"/>
      <c r="P10" s="845"/>
      <c r="Q10" s="842"/>
      <c r="R10" s="833"/>
      <c r="S10" s="848"/>
      <c r="T10" s="839"/>
      <c r="U10" s="845"/>
      <c r="V10" s="842"/>
      <c r="W10" s="833"/>
      <c r="X10" s="848"/>
      <c r="Y10" s="73"/>
    </row>
    <row r="11" spans="3:25" ht="13.5" thickBot="1" x14ac:dyDescent="0.25">
      <c r="C11" s="23"/>
      <c r="D11" s="772"/>
      <c r="E11" s="773"/>
      <c r="F11" s="773"/>
      <c r="G11" s="773"/>
      <c r="H11" s="773"/>
      <c r="I11" s="773"/>
      <c r="J11" s="840"/>
      <c r="K11" s="846"/>
      <c r="L11" s="843"/>
      <c r="M11" s="834"/>
      <c r="N11" s="849"/>
      <c r="O11" s="840"/>
      <c r="P11" s="846"/>
      <c r="Q11" s="843"/>
      <c r="R11" s="834"/>
      <c r="S11" s="849"/>
      <c r="T11" s="840"/>
      <c r="U11" s="846"/>
      <c r="V11" s="843"/>
      <c r="W11" s="834"/>
      <c r="X11" s="849"/>
      <c r="Y11" s="73"/>
    </row>
    <row r="12" spans="3:25" ht="14.25" thickTop="1" thickBot="1" x14ac:dyDescent="0.25">
      <c r="C12" s="23"/>
      <c r="D12" s="42" t="s">
        <v>424</v>
      </c>
      <c r="E12" s="43"/>
      <c r="F12" s="43"/>
      <c r="G12" s="43"/>
      <c r="H12" s="43"/>
      <c r="I12" s="43"/>
      <c r="J12" s="287"/>
      <c r="K12" s="288"/>
      <c r="L12" s="288"/>
      <c r="M12" s="288"/>
      <c r="N12" s="283"/>
      <c r="O12" s="287"/>
      <c r="P12" s="288"/>
      <c r="Q12" s="288"/>
      <c r="R12" s="288"/>
      <c r="S12" s="283"/>
      <c r="T12" s="292"/>
      <c r="U12" s="288"/>
      <c r="V12" s="288"/>
      <c r="W12" s="288"/>
      <c r="X12" s="283"/>
      <c r="Y12" s="73"/>
    </row>
    <row r="13" spans="3:25" x14ac:dyDescent="0.2">
      <c r="C13" s="23"/>
      <c r="D13" s="86"/>
      <c r="E13" s="87" t="s">
        <v>412</v>
      </c>
      <c r="F13" s="87"/>
      <c r="G13" s="87"/>
      <c r="H13" s="88"/>
      <c r="I13" s="87"/>
      <c r="J13" s="323">
        <v>54593</v>
      </c>
      <c r="K13" s="324">
        <v>29735</v>
      </c>
      <c r="L13" s="324">
        <v>5671</v>
      </c>
      <c r="M13" s="324">
        <v>18688</v>
      </c>
      <c r="N13" s="325">
        <v>573</v>
      </c>
      <c r="O13" s="323">
        <v>16969</v>
      </c>
      <c r="P13" s="324">
        <v>8980</v>
      </c>
      <c r="Q13" s="324">
        <v>607</v>
      </c>
      <c r="R13" s="324">
        <v>5602</v>
      </c>
      <c r="S13" s="325">
        <v>1785</v>
      </c>
      <c r="T13" s="326">
        <v>71461</v>
      </c>
      <c r="U13" s="324">
        <v>38678</v>
      </c>
      <c r="V13" s="324">
        <v>6277</v>
      </c>
      <c r="W13" s="324">
        <v>24267</v>
      </c>
      <c r="X13" s="325">
        <v>2358</v>
      </c>
      <c r="Y13" s="73"/>
    </row>
    <row r="14" spans="3:25" x14ac:dyDescent="0.2">
      <c r="C14" s="23"/>
      <c r="D14" s="164"/>
      <c r="E14" s="48" t="s">
        <v>413</v>
      </c>
      <c r="F14" s="48"/>
      <c r="G14" s="48"/>
      <c r="H14" s="49"/>
      <c r="I14" s="48"/>
      <c r="J14" s="286">
        <v>4811</v>
      </c>
      <c r="K14" s="281">
        <v>2050</v>
      </c>
      <c r="L14" s="281">
        <v>882</v>
      </c>
      <c r="M14" s="281">
        <v>1796</v>
      </c>
      <c r="N14" s="282">
        <v>91</v>
      </c>
      <c r="O14" s="286">
        <v>603</v>
      </c>
      <c r="P14" s="281">
        <v>192</v>
      </c>
      <c r="Q14" s="281">
        <v>5</v>
      </c>
      <c r="R14" s="281">
        <v>197</v>
      </c>
      <c r="S14" s="282">
        <v>210</v>
      </c>
      <c r="T14" s="290">
        <v>5408</v>
      </c>
      <c r="U14" s="281">
        <v>2241</v>
      </c>
      <c r="V14" s="281">
        <v>887</v>
      </c>
      <c r="W14" s="281">
        <v>1992</v>
      </c>
      <c r="X14" s="282">
        <v>301</v>
      </c>
      <c r="Y14" s="73"/>
    </row>
    <row r="15" spans="3:25" ht="13.5" thickBot="1" x14ac:dyDescent="0.25">
      <c r="C15" s="23"/>
      <c r="D15" s="274"/>
      <c r="E15" s="275" t="s">
        <v>16</v>
      </c>
      <c r="F15" s="275"/>
      <c r="G15" s="275"/>
      <c r="H15" s="276"/>
      <c r="I15" s="275"/>
      <c r="J15" s="284">
        <v>59404</v>
      </c>
      <c r="K15" s="277">
        <v>31785</v>
      </c>
      <c r="L15" s="277">
        <v>6553</v>
      </c>
      <c r="M15" s="277">
        <v>20484</v>
      </c>
      <c r="N15" s="278">
        <v>664</v>
      </c>
      <c r="O15" s="284">
        <v>17572</v>
      </c>
      <c r="P15" s="277">
        <v>9172</v>
      </c>
      <c r="Q15" s="277">
        <v>612</v>
      </c>
      <c r="R15" s="277">
        <v>5799</v>
      </c>
      <c r="S15" s="278">
        <v>1995</v>
      </c>
      <c r="T15" s="291">
        <v>76869</v>
      </c>
      <c r="U15" s="277">
        <v>40919</v>
      </c>
      <c r="V15" s="277">
        <v>7164</v>
      </c>
      <c r="W15" s="277">
        <v>26259</v>
      </c>
      <c r="X15" s="278">
        <v>2659</v>
      </c>
      <c r="Y15" s="73"/>
    </row>
    <row r="16" spans="3:25" ht="13.5" thickBot="1" x14ac:dyDescent="0.25">
      <c r="C16" s="23"/>
      <c r="D16" s="42" t="s">
        <v>427</v>
      </c>
      <c r="E16" s="43"/>
      <c r="F16" s="43"/>
      <c r="G16" s="43"/>
      <c r="H16" s="43"/>
      <c r="I16" s="43"/>
      <c r="J16" s="287"/>
      <c r="K16" s="288"/>
      <c r="L16" s="288"/>
      <c r="M16" s="288"/>
      <c r="N16" s="283"/>
      <c r="O16" s="287"/>
      <c r="P16" s="288"/>
      <c r="Q16" s="288"/>
      <c r="R16" s="288"/>
      <c r="S16" s="283"/>
      <c r="T16" s="292"/>
      <c r="U16" s="288"/>
      <c r="V16" s="288"/>
      <c r="W16" s="288"/>
      <c r="X16" s="283"/>
      <c r="Y16" s="73"/>
    </row>
    <row r="17" spans="3:25" x14ac:dyDescent="0.2">
      <c r="C17" s="23"/>
      <c r="D17" s="86"/>
      <c r="E17" s="87" t="s">
        <v>412</v>
      </c>
      <c r="F17" s="87"/>
      <c r="G17" s="87"/>
      <c r="H17" s="88"/>
      <c r="I17" s="87"/>
      <c r="J17" s="323">
        <v>54102</v>
      </c>
      <c r="K17" s="324">
        <v>29512</v>
      </c>
      <c r="L17" s="324">
        <v>4571</v>
      </c>
      <c r="M17" s="324">
        <v>19594</v>
      </c>
      <c r="N17" s="325">
        <v>501</v>
      </c>
      <c r="O17" s="323">
        <v>16763</v>
      </c>
      <c r="P17" s="324">
        <v>8660</v>
      </c>
      <c r="Q17" s="324">
        <v>334</v>
      </c>
      <c r="R17" s="324">
        <v>6186</v>
      </c>
      <c r="S17" s="325">
        <v>1589</v>
      </c>
      <c r="T17" s="326">
        <v>70762</v>
      </c>
      <c r="U17" s="324">
        <v>38142</v>
      </c>
      <c r="V17" s="324">
        <v>4905</v>
      </c>
      <c r="W17" s="324">
        <v>25760</v>
      </c>
      <c r="X17" s="325">
        <v>2090</v>
      </c>
      <c r="Y17" s="73"/>
    </row>
    <row r="18" spans="3:25" x14ac:dyDescent="0.2">
      <c r="C18" s="23"/>
      <c r="D18" s="164"/>
      <c r="E18" s="48" t="s">
        <v>413</v>
      </c>
      <c r="F18" s="48"/>
      <c r="G18" s="48"/>
      <c r="H18" s="49"/>
      <c r="I18" s="48"/>
      <c r="J18" s="286">
        <v>5260</v>
      </c>
      <c r="K18" s="281">
        <v>2364</v>
      </c>
      <c r="L18" s="281">
        <v>832</v>
      </c>
      <c r="M18" s="281">
        <v>1974</v>
      </c>
      <c r="N18" s="282">
        <v>95</v>
      </c>
      <c r="O18" s="286">
        <v>579</v>
      </c>
      <c r="P18" s="281">
        <v>167</v>
      </c>
      <c r="Q18" s="281">
        <v>5</v>
      </c>
      <c r="R18" s="281">
        <v>194</v>
      </c>
      <c r="S18" s="282">
        <v>213</v>
      </c>
      <c r="T18" s="290">
        <v>5833</v>
      </c>
      <c r="U18" s="281">
        <v>2528</v>
      </c>
      <c r="V18" s="281">
        <v>837</v>
      </c>
      <c r="W18" s="281">
        <v>2166</v>
      </c>
      <c r="X18" s="282">
        <v>308</v>
      </c>
      <c r="Y18" s="73"/>
    </row>
    <row r="19" spans="3:25" ht="13.5" thickBot="1" x14ac:dyDescent="0.25">
      <c r="C19" s="23"/>
      <c r="D19" s="274"/>
      <c r="E19" s="275" t="s">
        <v>16</v>
      </c>
      <c r="F19" s="275"/>
      <c r="G19" s="275"/>
      <c r="H19" s="276"/>
      <c r="I19" s="275"/>
      <c r="J19" s="284">
        <v>59362</v>
      </c>
      <c r="K19" s="277">
        <v>31876</v>
      </c>
      <c r="L19" s="277">
        <v>5403</v>
      </c>
      <c r="M19" s="277">
        <v>21568</v>
      </c>
      <c r="N19" s="278">
        <v>596</v>
      </c>
      <c r="O19" s="284">
        <v>17342</v>
      </c>
      <c r="P19" s="277">
        <v>8827</v>
      </c>
      <c r="Q19" s="277">
        <v>339</v>
      </c>
      <c r="R19" s="277">
        <v>6380</v>
      </c>
      <c r="S19" s="278">
        <v>1802</v>
      </c>
      <c r="T19" s="291">
        <v>76595</v>
      </c>
      <c r="U19" s="277">
        <v>40670</v>
      </c>
      <c r="V19" s="277">
        <v>5742</v>
      </c>
      <c r="W19" s="277">
        <v>27926</v>
      </c>
      <c r="X19" s="278">
        <v>2398</v>
      </c>
      <c r="Y19" s="73"/>
    </row>
    <row r="20" spans="3:25" ht="13.5" thickBot="1" x14ac:dyDescent="0.25">
      <c r="C20" s="23"/>
      <c r="D20" s="42" t="s">
        <v>439</v>
      </c>
      <c r="E20" s="43"/>
      <c r="F20" s="43"/>
      <c r="G20" s="43"/>
      <c r="H20" s="43"/>
      <c r="I20" s="43"/>
      <c r="J20" s="287"/>
      <c r="K20" s="288"/>
      <c r="L20" s="288"/>
      <c r="M20" s="288"/>
      <c r="N20" s="283"/>
      <c r="O20" s="287"/>
      <c r="P20" s="288"/>
      <c r="Q20" s="288"/>
      <c r="R20" s="288"/>
      <c r="S20" s="283"/>
      <c r="T20" s="292"/>
      <c r="U20" s="288"/>
      <c r="V20" s="288"/>
      <c r="W20" s="288"/>
      <c r="X20" s="283"/>
      <c r="Y20" s="73"/>
    </row>
    <row r="21" spans="3:25" x14ac:dyDescent="0.2">
      <c r="C21" s="23"/>
      <c r="D21" s="86"/>
      <c r="E21" s="87" t="s">
        <v>412</v>
      </c>
      <c r="F21" s="87"/>
      <c r="G21" s="87"/>
      <c r="H21" s="88"/>
      <c r="I21" s="87"/>
      <c r="J21" s="323">
        <v>52165</v>
      </c>
      <c r="K21" s="324">
        <v>28342</v>
      </c>
      <c r="L21" s="324">
        <v>4211</v>
      </c>
      <c r="M21" s="324">
        <v>19179</v>
      </c>
      <c r="N21" s="325">
        <v>488</v>
      </c>
      <c r="O21" s="323">
        <v>16229</v>
      </c>
      <c r="P21" s="324">
        <v>8483</v>
      </c>
      <c r="Q21" s="324">
        <v>280</v>
      </c>
      <c r="R21" s="324">
        <v>5832</v>
      </c>
      <c r="S21" s="325">
        <v>1639</v>
      </c>
      <c r="T21" s="326">
        <v>68324</v>
      </c>
      <c r="U21" s="324">
        <v>36799</v>
      </c>
      <c r="V21" s="324">
        <v>4491</v>
      </c>
      <c r="W21" s="324">
        <v>24992</v>
      </c>
      <c r="X21" s="325">
        <v>2127</v>
      </c>
      <c r="Y21" s="73"/>
    </row>
    <row r="22" spans="3:25" x14ac:dyDescent="0.2">
      <c r="C22" s="23"/>
      <c r="D22" s="164"/>
      <c r="E22" s="48" t="s">
        <v>413</v>
      </c>
      <c r="F22" s="48"/>
      <c r="G22" s="48"/>
      <c r="H22" s="49"/>
      <c r="I22" s="48"/>
      <c r="J22" s="286">
        <v>5564</v>
      </c>
      <c r="K22" s="281">
        <v>2541</v>
      </c>
      <c r="L22" s="281">
        <v>877</v>
      </c>
      <c r="M22" s="281">
        <v>2042</v>
      </c>
      <c r="N22" s="282">
        <v>108</v>
      </c>
      <c r="O22" s="286">
        <v>545</v>
      </c>
      <c r="P22" s="281">
        <v>161</v>
      </c>
      <c r="Q22" s="281">
        <v>3</v>
      </c>
      <c r="R22" s="281">
        <v>167</v>
      </c>
      <c r="S22" s="282">
        <v>214</v>
      </c>
      <c r="T22" s="290">
        <v>6102</v>
      </c>
      <c r="U22" s="281">
        <v>2701</v>
      </c>
      <c r="V22" s="281">
        <v>880</v>
      </c>
      <c r="W22" s="281">
        <v>2207</v>
      </c>
      <c r="X22" s="282">
        <v>322</v>
      </c>
      <c r="Y22" s="73"/>
    </row>
    <row r="23" spans="3:25" ht="13.5" thickBot="1" x14ac:dyDescent="0.25">
      <c r="C23" s="23"/>
      <c r="D23" s="274"/>
      <c r="E23" s="275" t="s">
        <v>16</v>
      </c>
      <c r="F23" s="275"/>
      <c r="G23" s="275"/>
      <c r="H23" s="276"/>
      <c r="I23" s="275"/>
      <c r="J23" s="284">
        <v>57729</v>
      </c>
      <c r="K23" s="277">
        <v>30883</v>
      </c>
      <c r="L23" s="277">
        <v>5088</v>
      </c>
      <c r="M23" s="277">
        <v>21221</v>
      </c>
      <c r="N23" s="278">
        <v>596</v>
      </c>
      <c r="O23" s="284">
        <v>16774</v>
      </c>
      <c r="P23" s="277">
        <v>8644</v>
      </c>
      <c r="Q23" s="277">
        <v>283</v>
      </c>
      <c r="R23" s="277">
        <v>5999</v>
      </c>
      <c r="S23" s="278">
        <v>1853</v>
      </c>
      <c r="T23" s="291">
        <v>74426</v>
      </c>
      <c r="U23" s="277">
        <v>39500</v>
      </c>
      <c r="V23" s="277">
        <v>5371</v>
      </c>
      <c r="W23" s="277">
        <v>27199</v>
      </c>
      <c r="X23" s="278">
        <v>2449</v>
      </c>
      <c r="Y23" s="73"/>
    </row>
    <row r="24" spans="3:25" ht="13.5" thickBot="1" x14ac:dyDescent="0.25">
      <c r="C24" s="23"/>
      <c r="D24" s="42" t="s">
        <v>443</v>
      </c>
      <c r="E24" s="43"/>
      <c r="F24" s="43"/>
      <c r="G24" s="43"/>
      <c r="H24" s="43"/>
      <c r="I24" s="43"/>
      <c r="J24" s="287"/>
      <c r="K24" s="288"/>
      <c r="L24" s="288"/>
      <c r="M24" s="288"/>
      <c r="N24" s="283"/>
      <c r="O24" s="287"/>
      <c r="P24" s="288"/>
      <c r="Q24" s="288"/>
      <c r="R24" s="288"/>
      <c r="S24" s="283"/>
      <c r="T24" s="292"/>
      <c r="U24" s="288"/>
      <c r="V24" s="288"/>
      <c r="W24" s="288"/>
      <c r="X24" s="283"/>
      <c r="Y24" s="73"/>
    </row>
    <row r="25" spans="3:25" x14ac:dyDescent="0.2">
      <c r="C25" s="23"/>
      <c r="D25" s="86"/>
      <c r="E25" s="87" t="s">
        <v>412</v>
      </c>
      <c r="F25" s="87"/>
      <c r="G25" s="87"/>
      <c r="H25" s="88"/>
      <c r="I25" s="87"/>
      <c r="J25" s="323">
        <v>49972</v>
      </c>
      <c r="K25" s="324">
        <v>26712</v>
      </c>
      <c r="L25" s="324">
        <v>3948</v>
      </c>
      <c r="M25" s="324">
        <v>18902</v>
      </c>
      <c r="N25" s="325">
        <v>460</v>
      </c>
      <c r="O25" s="323">
        <v>14565</v>
      </c>
      <c r="P25" s="324">
        <v>7035</v>
      </c>
      <c r="Q25" s="324">
        <v>239</v>
      </c>
      <c r="R25" s="324">
        <v>5696</v>
      </c>
      <c r="S25" s="325">
        <v>1603</v>
      </c>
      <c r="T25" s="326">
        <v>64471</v>
      </c>
      <c r="U25" s="324">
        <v>33730</v>
      </c>
      <c r="V25" s="324">
        <v>4187</v>
      </c>
      <c r="W25" s="324">
        <v>24575</v>
      </c>
      <c r="X25" s="325">
        <v>2063</v>
      </c>
      <c r="Y25" s="73"/>
    </row>
    <row r="26" spans="3:25" x14ac:dyDescent="0.2">
      <c r="C26" s="23"/>
      <c r="D26" s="164"/>
      <c r="E26" s="48" t="s">
        <v>413</v>
      </c>
      <c r="F26" s="48"/>
      <c r="G26" s="48"/>
      <c r="H26" s="49"/>
      <c r="I26" s="48"/>
      <c r="J26" s="286">
        <v>5614</v>
      </c>
      <c r="K26" s="281">
        <v>2545</v>
      </c>
      <c r="L26" s="281">
        <v>812</v>
      </c>
      <c r="M26" s="281">
        <v>2173</v>
      </c>
      <c r="N26" s="282">
        <v>88</v>
      </c>
      <c r="O26" s="286">
        <v>522</v>
      </c>
      <c r="P26" s="281">
        <v>131</v>
      </c>
      <c r="Q26" s="281">
        <v>2</v>
      </c>
      <c r="R26" s="281">
        <v>144</v>
      </c>
      <c r="S26" s="282">
        <v>245</v>
      </c>
      <c r="T26" s="290">
        <v>6131</v>
      </c>
      <c r="U26" s="281">
        <v>2675</v>
      </c>
      <c r="V26" s="281">
        <v>814</v>
      </c>
      <c r="W26" s="281">
        <v>2314</v>
      </c>
      <c r="X26" s="282">
        <v>333</v>
      </c>
      <c r="Y26" s="73"/>
    </row>
    <row r="27" spans="3:25" ht="13.5" thickBot="1" x14ac:dyDescent="0.25">
      <c r="C27" s="23"/>
      <c r="D27" s="274"/>
      <c r="E27" s="275" t="s">
        <v>16</v>
      </c>
      <c r="F27" s="275"/>
      <c r="G27" s="275"/>
      <c r="H27" s="276"/>
      <c r="I27" s="275"/>
      <c r="J27" s="284">
        <v>55586</v>
      </c>
      <c r="K27" s="277">
        <v>29257</v>
      </c>
      <c r="L27" s="277">
        <v>4760</v>
      </c>
      <c r="M27" s="277">
        <v>21075</v>
      </c>
      <c r="N27" s="278">
        <v>548</v>
      </c>
      <c r="O27" s="284">
        <v>15087</v>
      </c>
      <c r="P27" s="277">
        <v>7166</v>
      </c>
      <c r="Q27" s="277">
        <v>241</v>
      </c>
      <c r="R27" s="277">
        <v>5840</v>
      </c>
      <c r="S27" s="278">
        <v>1848</v>
      </c>
      <c r="T27" s="291">
        <v>70602</v>
      </c>
      <c r="U27" s="277">
        <v>36405</v>
      </c>
      <c r="V27" s="277">
        <v>5001</v>
      </c>
      <c r="W27" s="277">
        <v>26889</v>
      </c>
      <c r="X27" s="278">
        <v>2396</v>
      </c>
      <c r="Y27" s="73"/>
    </row>
    <row r="28" spans="3:25" ht="13.5" thickBot="1" x14ac:dyDescent="0.25">
      <c r="C28" s="23"/>
      <c r="D28" s="42" t="s">
        <v>445</v>
      </c>
      <c r="E28" s="43"/>
      <c r="F28" s="43"/>
      <c r="G28" s="43"/>
      <c r="H28" s="43"/>
      <c r="I28" s="43"/>
      <c r="J28" s="287"/>
      <c r="K28" s="288"/>
      <c r="L28" s="288"/>
      <c r="M28" s="288"/>
      <c r="N28" s="283"/>
      <c r="O28" s="287"/>
      <c r="P28" s="288"/>
      <c r="Q28" s="288"/>
      <c r="R28" s="288"/>
      <c r="S28" s="283"/>
      <c r="T28" s="292"/>
      <c r="U28" s="288"/>
      <c r="V28" s="288"/>
      <c r="W28" s="288"/>
      <c r="X28" s="283"/>
      <c r="Y28" s="73"/>
    </row>
    <row r="29" spans="3:25" x14ac:dyDescent="0.2">
      <c r="C29" s="23"/>
      <c r="D29" s="86"/>
      <c r="E29" s="87" t="s">
        <v>412</v>
      </c>
      <c r="F29" s="87"/>
      <c r="G29" s="87"/>
      <c r="H29" s="88"/>
      <c r="I29" s="87"/>
      <c r="J29" s="323">
        <v>47928</v>
      </c>
      <c r="K29" s="324">
        <v>25454</v>
      </c>
      <c r="L29" s="324">
        <v>3841</v>
      </c>
      <c r="M29" s="324">
        <v>18217</v>
      </c>
      <c r="N29" s="325">
        <v>462</v>
      </c>
      <c r="O29" s="323">
        <v>12910</v>
      </c>
      <c r="P29" s="324">
        <v>6099</v>
      </c>
      <c r="Q29" s="324">
        <v>216</v>
      </c>
      <c r="R29" s="324">
        <v>5087</v>
      </c>
      <c r="S29" s="325">
        <v>1513</v>
      </c>
      <c r="T29" s="326">
        <v>60772</v>
      </c>
      <c r="U29" s="324">
        <v>31539</v>
      </c>
      <c r="V29" s="324">
        <v>4057</v>
      </c>
      <c r="W29" s="324">
        <v>23282</v>
      </c>
      <c r="X29" s="325">
        <v>1975</v>
      </c>
      <c r="Y29" s="73"/>
    </row>
    <row r="30" spans="3:25" x14ac:dyDescent="0.2">
      <c r="C30" s="23"/>
      <c r="D30" s="164"/>
      <c r="E30" s="48" t="s">
        <v>413</v>
      </c>
      <c r="F30" s="48"/>
      <c r="G30" s="48"/>
      <c r="H30" s="49"/>
      <c r="I30" s="48"/>
      <c r="J30" s="286">
        <v>6077</v>
      </c>
      <c r="K30" s="281">
        <v>2839</v>
      </c>
      <c r="L30" s="281">
        <v>840</v>
      </c>
      <c r="M30" s="281">
        <v>2298</v>
      </c>
      <c r="N30" s="282">
        <v>104</v>
      </c>
      <c r="O30" s="286">
        <v>574</v>
      </c>
      <c r="P30" s="281">
        <v>155</v>
      </c>
      <c r="Q30" s="281">
        <v>2</v>
      </c>
      <c r="R30" s="281">
        <v>164</v>
      </c>
      <c r="S30" s="282">
        <v>253</v>
      </c>
      <c r="T30" s="290">
        <v>6645</v>
      </c>
      <c r="U30" s="281">
        <v>2994</v>
      </c>
      <c r="V30" s="281">
        <v>842</v>
      </c>
      <c r="W30" s="281">
        <v>2460</v>
      </c>
      <c r="X30" s="282">
        <v>357</v>
      </c>
      <c r="Y30" s="73"/>
    </row>
    <row r="31" spans="3:25" ht="13.5" thickBot="1" x14ac:dyDescent="0.25">
      <c r="C31" s="23"/>
      <c r="D31" s="274"/>
      <c r="E31" s="275" t="s">
        <v>16</v>
      </c>
      <c r="F31" s="275"/>
      <c r="G31" s="275"/>
      <c r="H31" s="276"/>
      <c r="I31" s="275"/>
      <c r="J31" s="284">
        <v>54005</v>
      </c>
      <c r="K31" s="277">
        <v>28293</v>
      </c>
      <c r="L31" s="277">
        <v>4681</v>
      </c>
      <c r="M31" s="277">
        <v>20515</v>
      </c>
      <c r="N31" s="278">
        <v>566</v>
      </c>
      <c r="O31" s="284">
        <v>13484</v>
      </c>
      <c r="P31" s="277">
        <v>6254</v>
      </c>
      <c r="Q31" s="277">
        <v>218</v>
      </c>
      <c r="R31" s="277">
        <v>5251</v>
      </c>
      <c r="S31" s="278">
        <v>1766</v>
      </c>
      <c r="T31" s="291">
        <v>67417</v>
      </c>
      <c r="U31" s="277">
        <v>34533</v>
      </c>
      <c r="V31" s="277">
        <v>4899</v>
      </c>
      <c r="W31" s="277">
        <v>25742</v>
      </c>
      <c r="X31" s="278">
        <v>2332</v>
      </c>
      <c r="Y31" s="73"/>
    </row>
    <row r="32" spans="3:25" ht="13.5" thickBot="1" x14ac:dyDescent="0.25">
      <c r="C32" s="23"/>
      <c r="D32" s="42" t="s">
        <v>449</v>
      </c>
      <c r="E32" s="43"/>
      <c r="F32" s="43"/>
      <c r="G32" s="43"/>
      <c r="H32" s="43"/>
      <c r="I32" s="43"/>
      <c r="J32" s="287"/>
      <c r="K32" s="288"/>
      <c r="L32" s="288"/>
      <c r="M32" s="288"/>
      <c r="N32" s="283"/>
      <c r="O32" s="287"/>
      <c r="P32" s="288"/>
      <c r="Q32" s="288"/>
      <c r="R32" s="288"/>
      <c r="S32" s="283"/>
      <c r="T32" s="292"/>
      <c r="U32" s="288"/>
      <c r="V32" s="288"/>
      <c r="W32" s="288"/>
      <c r="X32" s="283"/>
      <c r="Y32" s="73"/>
    </row>
    <row r="33" spans="3:25" x14ac:dyDescent="0.2">
      <c r="C33" s="23"/>
      <c r="D33" s="86"/>
      <c r="E33" s="87" t="s">
        <v>412</v>
      </c>
      <c r="F33" s="87"/>
      <c r="G33" s="87"/>
      <c r="H33" s="88"/>
      <c r="I33" s="87"/>
      <c r="J33" s="323">
        <v>44176</v>
      </c>
      <c r="K33" s="324">
        <v>22954</v>
      </c>
      <c r="L33" s="324">
        <v>3515</v>
      </c>
      <c r="M33" s="324">
        <v>17270</v>
      </c>
      <c r="N33" s="325">
        <v>466</v>
      </c>
      <c r="O33" s="323">
        <v>12122</v>
      </c>
      <c r="P33" s="324">
        <v>5288</v>
      </c>
      <c r="Q33" s="324">
        <v>223</v>
      </c>
      <c r="R33" s="324">
        <v>5097</v>
      </c>
      <c r="S33" s="325">
        <v>1516</v>
      </c>
      <c r="T33" s="326">
        <v>56232</v>
      </c>
      <c r="U33" s="324">
        <v>28223</v>
      </c>
      <c r="V33" s="324">
        <v>3738</v>
      </c>
      <c r="W33" s="324">
        <v>22349</v>
      </c>
      <c r="X33" s="325">
        <v>1981</v>
      </c>
      <c r="Y33" s="73"/>
    </row>
    <row r="34" spans="3:25" x14ac:dyDescent="0.2">
      <c r="C34" s="23"/>
      <c r="D34" s="164"/>
      <c r="E34" s="48" t="s">
        <v>413</v>
      </c>
      <c r="F34" s="48"/>
      <c r="G34" s="48"/>
      <c r="H34" s="49"/>
      <c r="I34" s="48"/>
      <c r="J34" s="286">
        <v>6313</v>
      </c>
      <c r="K34" s="281">
        <v>2821</v>
      </c>
      <c r="L34" s="281">
        <v>1004</v>
      </c>
      <c r="M34" s="281">
        <v>2351</v>
      </c>
      <c r="N34" s="282">
        <v>142</v>
      </c>
      <c r="O34" s="286">
        <v>553</v>
      </c>
      <c r="P34" s="281">
        <v>127</v>
      </c>
      <c r="Q34" s="281">
        <v>1</v>
      </c>
      <c r="R34" s="281">
        <v>172</v>
      </c>
      <c r="S34" s="282">
        <v>253</v>
      </c>
      <c r="T34" s="290">
        <v>6863</v>
      </c>
      <c r="U34" s="281">
        <v>2947</v>
      </c>
      <c r="V34" s="281">
        <v>1005</v>
      </c>
      <c r="W34" s="281">
        <v>2521</v>
      </c>
      <c r="X34" s="282">
        <v>395</v>
      </c>
      <c r="Y34" s="73"/>
    </row>
    <row r="35" spans="3:25" ht="13.5" thickBot="1" x14ac:dyDescent="0.25">
      <c r="C35" s="23"/>
      <c r="D35" s="274"/>
      <c r="E35" s="275" t="s">
        <v>16</v>
      </c>
      <c r="F35" s="275"/>
      <c r="G35" s="275"/>
      <c r="H35" s="276"/>
      <c r="I35" s="275"/>
      <c r="J35" s="284">
        <v>50489</v>
      </c>
      <c r="K35" s="277">
        <v>25775</v>
      </c>
      <c r="L35" s="277">
        <v>4519</v>
      </c>
      <c r="M35" s="277">
        <v>19621</v>
      </c>
      <c r="N35" s="278">
        <v>608</v>
      </c>
      <c r="O35" s="284">
        <v>12675</v>
      </c>
      <c r="P35" s="277">
        <v>5415</v>
      </c>
      <c r="Q35" s="277">
        <v>224</v>
      </c>
      <c r="R35" s="277">
        <v>5269</v>
      </c>
      <c r="S35" s="278">
        <v>1769</v>
      </c>
      <c r="T35" s="291">
        <v>63094</v>
      </c>
      <c r="U35" s="277">
        <v>31169</v>
      </c>
      <c r="V35" s="277">
        <v>4743</v>
      </c>
      <c r="W35" s="277">
        <v>24870</v>
      </c>
      <c r="X35" s="278">
        <v>2376</v>
      </c>
      <c r="Y35" s="73"/>
    </row>
    <row r="36" spans="3:25" ht="13.5" thickBot="1" x14ac:dyDescent="0.25">
      <c r="C36" s="23"/>
      <c r="D36" s="42" t="s">
        <v>476</v>
      </c>
      <c r="E36" s="43"/>
      <c r="F36" s="43"/>
      <c r="G36" s="43"/>
      <c r="H36" s="43"/>
      <c r="I36" s="43"/>
      <c r="J36" s="287"/>
      <c r="K36" s="288"/>
      <c r="L36" s="288"/>
      <c r="M36" s="288"/>
      <c r="N36" s="283"/>
      <c r="O36" s="287"/>
      <c r="P36" s="288"/>
      <c r="Q36" s="288"/>
      <c r="R36" s="288"/>
      <c r="S36" s="283"/>
      <c r="T36" s="292"/>
      <c r="U36" s="288"/>
      <c r="V36" s="288"/>
      <c r="W36" s="288"/>
      <c r="X36" s="283"/>
      <c r="Y36" s="73"/>
    </row>
    <row r="37" spans="3:25" x14ac:dyDescent="0.2">
      <c r="C37" s="23"/>
      <c r="D37" s="86"/>
      <c r="E37" s="87" t="s">
        <v>412</v>
      </c>
      <c r="F37" s="87"/>
      <c r="G37" s="87"/>
      <c r="H37" s="88"/>
      <c r="I37" s="87"/>
      <c r="J37" s="323">
        <v>41424</v>
      </c>
      <c r="K37" s="324">
        <v>21169</v>
      </c>
      <c r="L37" s="324">
        <v>3440</v>
      </c>
      <c r="M37" s="324">
        <v>16314</v>
      </c>
      <c r="N37" s="325">
        <v>530</v>
      </c>
      <c r="O37" s="323">
        <v>11523</v>
      </c>
      <c r="P37" s="324">
        <v>4954</v>
      </c>
      <c r="Q37" s="324">
        <v>204</v>
      </c>
      <c r="R37" s="324">
        <v>4946</v>
      </c>
      <c r="S37" s="325">
        <v>1421</v>
      </c>
      <c r="T37" s="326">
        <v>52895</v>
      </c>
      <c r="U37" s="324">
        <v>26106</v>
      </c>
      <c r="V37" s="324">
        <v>3644</v>
      </c>
      <c r="W37" s="324">
        <v>21244</v>
      </c>
      <c r="X37" s="325">
        <v>1951</v>
      </c>
      <c r="Y37" s="73"/>
    </row>
    <row r="38" spans="3:25" x14ac:dyDescent="0.2">
      <c r="C38" s="23"/>
      <c r="D38" s="164"/>
      <c r="E38" s="48" t="s">
        <v>413</v>
      </c>
      <c r="F38" s="48"/>
      <c r="G38" s="48"/>
      <c r="H38" s="49"/>
      <c r="I38" s="48"/>
      <c r="J38" s="286">
        <v>6761</v>
      </c>
      <c r="K38" s="281">
        <v>3155</v>
      </c>
      <c r="L38" s="281">
        <v>895</v>
      </c>
      <c r="M38" s="281">
        <v>2566</v>
      </c>
      <c r="N38" s="282">
        <v>147</v>
      </c>
      <c r="O38" s="286">
        <v>569</v>
      </c>
      <c r="P38" s="281">
        <v>137</v>
      </c>
      <c r="Q38" s="281">
        <v>1</v>
      </c>
      <c r="R38" s="281">
        <v>175</v>
      </c>
      <c r="S38" s="282">
        <v>256</v>
      </c>
      <c r="T38" s="290">
        <v>7327</v>
      </c>
      <c r="U38" s="281">
        <v>3291</v>
      </c>
      <c r="V38" s="281">
        <v>896</v>
      </c>
      <c r="W38" s="281">
        <v>2740</v>
      </c>
      <c r="X38" s="282">
        <v>403</v>
      </c>
      <c r="Y38" s="73"/>
    </row>
    <row r="39" spans="3:25" ht="13.5" thickBot="1" x14ac:dyDescent="0.25">
      <c r="C39" s="23"/>
      <c r="D39" s="274"/>
      <c r="E39" s="275" t="s">
        <v>16</v>
      </c>
      <c r="F39" s="275"/>
      <c r="G39" s="275"/>
      <c r="H39" s="276"/>
      <c r="I39" s="275"/>
      <c r="J39" s="284">
        <v>48185</v>
      </c>
      <c r="K39" s="277">
        <v>24324</v>
      </c>
      <c r="L39" s="277">
        <v>4335</v>
      </c>
      <c r="M39" s="277">
        <v>18880</v>
      </c>
      <c r="N39" s="278">
        <v>677</v>
      </c>
      <c r="O39" s="284">
        <v>12092</v>
      </c>
      <c r="P39" s="277">
        <v>5091</v>
      </c>
      <c r="Q39" s="277">
        <v>205</v>
      </c>
      <c r="R39" s="277">
        <v>5121</v>
      </c>
      <c r="S39" s="278">
        <v>1677</v>
      </c>
      <c r="T39" s="291">
        <v>60222</v>
      </c>
      <c r="U39" s="277">
        <v>29397</v>
      </c>
      <c r="V39" s="277">
        <v>4540</v>
      </c>
      <c r="W39" s="277">
        <v>23984</v>
      </c>
      <c r="X39" s="278">
        <v>2354</v>
      </c>
      <c r="Y39" s="73"/>
    </row>
    <row r="40" spans="3:25" ht="13.5" thickBot="1" x14ac:dyDescent="0.25">
      <c r="C40" s="23"/>
      <c r="D40" s="42" t="s">
        <v>482</v>
      </c>
      <c r="E40" s="43"/>
      <c r="F40" s="43"/>
      <c r="G40" s="43"/>
      <c r="H40" s="43"/>
      <c r="I40" s="43"/>
      <c r="J40" s="287"/>
      <c r="K40" s="288"/>
      <c r="L40" s="288"/>
      <c r="M40" s="288"/>
      <c r="N40" s="283"/>
      <c r="O40" s="287"/>
      <c r="P40" s="288"/>
      <c r="Q40" s="288"/>
      <c r="R40" s="288"/>
      <c r="S40" s="283"/>
      <c r="T40" s="292"/>
      <c r="U40" s="288"/>
      <c r="V40" s="288"/>
      <c r="W40" s="288"/>
      <c r="X40" s="283"/>
      <c r="Y40" s="73"/>
    </row>
    <row r="41" spans="3:25" x14ac:dyDescent="0.2">
      <c r="C41" s="23"/>
      <c r="D41" s="86"/>
      <c r="E41" s="87" t="s">
        <v>412</v>
      </c>
      <c r="F41" s="87"/>
      <c r="G41" s="87"/>
      <c r="H41" s="88"/>
      <c r="I41" s="87"/>
      <c r="J41" s="323">
        <v>38558</v>
      </c>
      <c r="K41" s="324">
        <v>19900</v>
      </c>
      <c r="L41" s="324">
        <v>3376</v>
      </c>
      <c r="M41" s="324">
        <v>14733</v>
      </c>
      <c r="N41" s="325">
        <v>578</v>
      </c>
      <c r="O41" s="323">
        <v>10777</v>
      </c>
      <c r="P41" s="324">
        <v>4657</v>
      </c>
      <c r="Q41" s="324">
        <v>227</v>
      </c>
      <c r="R41" s="324">
        <v>4579</v>
      </c>
      <c r="S41" s="325">
        <v>1318</v>
      </c>
      <c r="T41" s="326">
        <v>49282</v>
      </c>
      <c r="U41" s="324">
        <v>24546</v>
      </c>
      <c r="V41" s="324">
        <v>3603</v>
      </c>
      <c r="W41" s="324">
        <v>19293</v>
      </c>
      <c r="X41" s="325">
        <v>1896</v>
      </c>
      <c r="Y41" s="73"/>
    </row>
    <row r="42" spans="3:25" x14ac:dyDescent="0.2">
      <c r="C42" s="23"/>
      <c r="D42" s="164"/>
      <c r="E42" s="48" t="s">
        <v>413</v>
      </c>
      <c r="F42" s="48"/>
      <c r="G42" s="48"/>
      <c r="H42" s="49"/>
      <c r="I42" s="48"/>
      <c r="J42" s="286">
        <v>7031</v>
      </c>
      <c r="K42" s="281">
        <v>3119</v>
      </c>
      <c r="L42" s="281">
        <v>965</v>
      </c>
      <c r="M42" s="281">
        <v>2769</v>
      </c>
      <c r="N42" s="282">
        <v>179</v>
      </c>
      <c r="O42" s="286">
        <v>568</v>
      </c>
      <c r="P42" s="281">
        <v>136</v>
      </c>
      <c r="Q42" s="281">
        <v>1</v>
      </c>
      <c r="R42" s="281">
        <v>207</v>
      </c>
      <c r="S42" s="282">
        <v>224</v>
      </c>
      <c r="T42" s="290">
        <v>7596</v>
      </c>
      <c r="U42" s="281">
        <v>3254</v>
      </c>
      <c r="V42" s="281">
        <v>966</v>
      </c>
      <c r="W42" s="281">
        <v>2974</v>
      </c>
      <c r="X42" s="282">
        <v>403</v>
      </c>
      <c r="Y42" s="73"/>
    </row>
    <row r="43" spans="3:25" ht="13.5" thickBot="1" x14ac:dyDescent="0.25">
      <c r="C43" s="23"/>
      <c r="D43" s="274"/>
      <c r="E43" s="275" t="s">
        <v>16</v>
      </c>
      <c r="F43" s="275"/>
      <c r="G43" s="275"/>
      <c r="H43" s="276"/>
      <c r="I43" s="275"/>
      <c r="J43" s="284">
        <v>45588</v>
      </c>
      <c r="K43" s="277">
        <v>23019</v>
      </c>
      <c r="L43" s="277">
        <v>4341</v>
      </c>
      <c r="M43" s="277">
        <v>17502</v>
      </c>
      <c r="N43" s="278">
        <v>757</v>
      </c>
      <c r="O43" s="284">
        <v>11345</v>
      </c>
      <c r="P43" s="277">
        <v>4793</v>
      </c>
      <c r="Q43" s="277">
        <v>228</v>
      </c>
      <c r="R43" s="277">
        <v>4786</v>
      </c>
      <c r="S43" s="278">
        <v>1542</v>
      </c>
      <c r="T43" s="291">
        <v>56877</v>
      </c>
      <c r="U43" s="277">
        <v>27800</v>
      </c>
      <c r="V43" s="277">
        <v>4569</v>
      </c>
      <c r="W43" s="277">
        <v>22267</v>
      </c>
      <c r="X43" s="278">
        <v>2299</v>
      </c>
      <c r="Y43" s="73"/>
    </row>
    <row r="44" spans="3:25" ht="13.5" thickBot="1" x14ac:dyDescent="0.25">
      <c r="C44" s="23"/>
      <c r="D44" s="42" t="s">
        <v>511</v>
      </c>
      <c r="E44" s="43"/>
      <c r="F44" s="43"/>
      <c r="G44" s="43"/>
      <c r="H44" s="43"/>
      <c r="I44" s="43"/>
      <c r="J44" s="287"/>
      <c r="K44" s="288"/>
      <c r="L44" s="288"/>
      <c r="M44" s="288"/>
      <c r="N44" s="283"/>
      <c r="O44" s="287"/>
      <c r="P44" s="288"/>
      <c r="Q44" s="288"/>
      <c r="R44" s="288"/>
      <c r="S44" s="283"/>
      <c r="T44" s="292"/>
      <c r="U44" s="288"/>
      <c r="V44" s="288"/>
      <c r="W44" s="288"/>
      <c r="X44" s="283"/>
      <c r="Y44" s="73"/>
    </row>
    <row r="45" spans="3:25" x14ac:dyDescent="0.2">
      <c r="C45" s="23"/>
      <c r="D45" s="86"/>
      <c r="E45" s="87" t="s">
        <v>412</v>
      </c>
      <c r="F45" s="87"/>
      <c r="G45" s="87"/>
      <c r="H45" s="88"/>
      <c r="I45" s="87"/>
      <c r="J45" s="323">
        <v>37649</v>
      </c>
      <c r="K45" s="324">
        <v>20236</v>
      </c>
      <c r="L45" s="324">
        <v>3145</v>
      </c>
      <c r="M45" s="324">
        <v>13732</v>
      </c>
      <c r="N45" s="325">
        <v>555</v>
      </c>
      <c r="O45" s="323">
        <v>10312</v>
      </c>
      <c r="P45" s="324">
        <v>4513</v>
      </c>
      <c r="Q45" s="324">
        <v>223</v>
      </c>
      <c r="R45" s="324">
        <v>4659</v>
      </c>
      <c r="S45" s="325">
        <v>920</v>
      </c>
      <c r="T45" s="326">
        <v>47920</v>
      </c>
      <c r="U45" s="324">
        <v>24738</v>
      </c>
      <c r="V45" s="324">
        <v>3368</v>
      </c>
      <c r="W45" s="324">
        <v>18381</v>
      </c>
      <c r="X45" s="325">
        <v>1475</v>
      </c>
      <c r="Y45" s="73"/>
    </row>
    <row r="46" spans="3:25" x14ac:dyDescent="0.2">
      <c r="C46" s="23"/>
      <c r="D46" s="164"/>
      <c r="E46" s="48" t="s">
        <v>413</v>
      </c>
      <c r="F46" s="48"/>
      <c r="G46" s="48"/>
      <c r="H46" s="49"/>
      <c r="I46" s="48"/>
      <c r="J46" s="286">
        <v>7241</v>
      </c>
      <c r="K46" s="281">
        <v>2971</v>
      </c>
      <c r="L46" s="281">
        <v>1035</v>
      </c>
      <c r="M46" s="281">
        <v>3056</v>
      </c>
      <c r="N46" s="282">
        <v>180</v>
      </c>
      <c r="O46" s="286">
        <v>557</v>
      </c>
      <c r="P46" s="281">
        <v>140</v>
      </c>
      <c r="Q46" s="281">
        <v>1</v>
      </c>
      <c r="R46" s="281">
        <v>231</v>
      </c>
      <c r="S46" s="282">
        <v>185</v>
      </c>
      <c r="T46" s="290">
        <v>7794</v>
      </c>
      <c r="U46" s="281">
        <v>3111</v>
      </c>
      <c r="V46" s="281">
        <v>1036</v>
      </c>
      <c r="W46" s="281">
        <v>3284</v>
      </c>
      <c r="X46" s="282">
        <v>365</v>
      </c>
      <c r="Y46" s="73"/>
    </row>
    <row r="47" spans="3:25" ht="13.5" thickBot="1" x14ac:dyDescent="0.25">
      <c r="C47" s="23"/>
      <c r="D47" s="274"/>
      <c r="E47" s="275" t="s">
        <v>16</v>
      </c>
      <c r="F47" s="275"/>
      <c r="G47" s="275"/>
      <c r="H47" s="276"/>
      <c r="I47" s="275"/>
      <c r="J47" s="284">
        <v>44890</v>
      </c>
      <c r="K47" s="277">
        <v>23207</v>
      </c>
      <c r="L47" s="277">
        <v>4180</v>
      </c>
      <c r="M47" s="277">
        <v>16788</v>
      </c>
      <c r="N47" s="278">
        <v>735</v>
      </c>
      <c r="O47" s="284">
        <v>10869</v>
      </c>
      <c r="P47" s="277">
        <v>4653</v>
      </c>
      <c r="Q47" s="277">
        <v>224</v>
      </c>
      <c r="R47" s="277">
        <v>4890</v>
      </c>
      <c r="S47" s="278">
        <v>1105</v>
      </c>
      <c r="T47" s="291">
        <v>55714</v>
      </c>
      <c r="U47" s="277">
        <v>27849</v>
      </c>
      <c r="V47" s="277">
        <v>4404</v>
      </c>
      <c r="W47" s="277">
        <v>21665</v>
      </c>
      <c r="X47" s="278">
        <v>1840</v>
      </c>
      <c r="Y47" s="73"/>
    </row>
    <row r="48" spans="3:25" ht="13.5" thickBot="1" x14ac:dyDescent="0.25">
      <c r="C48" s="23"/>
      <c r="D48" s="42" t="s">
        <v>522</v>
      </c>
      <c r="E48" s="43"/>
      <c r="F48" s="43"/>
      <c r="G48" s="43"/>
      <c r="H48" s="43"/>
      <c r="I48" s="43"/>
      <c r="J48" s="287"/>
      <c r="K48" s="288"/>
      <c r="L48" s="288"/>
      <c r="M48" s="288"/>
      <c r="N48" s="283"/>
      <c r="O48" s="287"/>
      <c r="P48" s="288"/>
      <c r="Q48" s="288"/>
      <c r="R48" s="288"/>
      <c r="S48" s="283"/>
      <c r="T48" s="292"/>
      <c r="U48" s="288"/>
      <c r="V48" s="288"/>
      <c r="W48" s="288"/>
      <c r="X48" s="283"/>
      <c r="Y48" s="73"/>
    </row>
    <row r="49" spans="3:25" x14ac:dyDescent="0.2">
      <c r="C49" s="23"/>
      <c r="D49" s="86"/>
      <c r="E49" s="87" t="s">
        <v>412</v>
      </c>
      <c r="F49" s="87"/>
      <c r="G49" s="87"/>
      <c r="H49" s="88"/>
      <c r="I49" s="87"/>
      <c r="J49" s="323">
        <v>36559</v>
      </c>
      <c r="K49" s="324">
        <v>20235</v>
      </c>
      <c r="L49" s="324">
        <v>3041</v>
      </c>
      <c r="M49" s="324">
        <v>12627</v>
      </c>
      <c r="N49" s="325">
        <v>668</v>
      </c>
      <c r="O49" s="323">
        <v>9592</v>
      </c>
      <c r="P49" s="324">
        <v>4221</v>
      </c>
      <c r="Q49" s="324">
        <v>174</v>
      </c>
      <c r="R49" s="324">
        <v>4246</v>
      </c>
      <c r="S49" s="325">
        <v>955</v>
      </c>
      <c r="T49" s="326">
        <v>46114</v>
      </c>
      <c r="U49" s="324">
        <v>24446</v>
      </c>
      <c r="V49" s="324">
        <v>3215</v>
      </c>
      <c r="W49" s="324">
        <v>16863</v>
      </c>
      <c r="X49" s="325">
        <v>1623</v>
      </c>
      <c r="Y49" s="73"/>
    </row>
    <row r="50" spans="3:25" x14ac:dyDescent="0.2">
      <c r="C50" s="23"/>
      <c r="D50" s="164"/>
      <c r="E50" s="48" t="s">
        <v>413</v>
      </c>
      <c r="F50" s="48"/>
      <c r="G50" s="48"/>
      <c r="H50" s="49"/>
      <c r="I50" s="48"/>
      <c r="J50" s="286">
        <v>7279</v>
      </c>
      <c r="K50" s="281">
        <v>2954</v>
      </c>
      <c r="L50" s="281">
        <v>1037</v>
      </c>
      <c r="M50" s="281">
        <v>3049</v>
      </c>
      <c r="N50" s="282">
        <v>244</v>
      </c>
      <c r="O50" s="286">
        <v>599</v>
      </c>
      <c r="P50" s="281">
        <v>135</v>
      </c>
      <c r="Q50" s="281">
        <v>1</v>
      </c>
      <c r="R50" s="281">
        <v>255</v>
      </c>
      <c r="S50" s="282">
        <v>208</v>
      </c>
      <c r="T50" s="290">
        <v>7876</v>
      </c>
      <c r="U50" s="281">
        <v>3089</v>
      </c>
      <c r="V50" s="281">
        <v>1038</v>
      </c>
      <c r="W50" s="281">
        <v>3304</v>
      </c>
      <c r="X50" s="282">
        <v>452</v>
      </c>
      <c r="Y50" s="73"/>
    </row>
    <row r="51" spans="3:25" ht="13.5" thickBot="1" x14ac:dyDescent="0.25">
      <c r="C51" s="23"/>
      <c r="D51" s="274"/>
      <c r="E51" s="275" t="s">
        <v>16</v>
      </c>
      <c r="F51" s="275"/>
      <c r="G51" s="275"/>
      <c r="H51" s="276"/>
      <c r="I51" s="275"/>
      <c r="J51" s="284">
        <v>43838</v>
      </c>
      <c r="K51" s="277">
        <v>23189</v>
      </c>
      <c r="L51" s="277">
        <v>4078</v>
      </c>
      <c r="M51" s="277">
        <v>15676</v>
      </c>
      <c r="N51" s="278">
        <v>912</v>
      </c>
      <c r="O51" s="284">
        <v>10191</v>
      </c>
      <c r="P51" s="277">
        <v>4356</v>
      </c>
      <c r="Q51" s="277">
        <v>175</v>
      </c>
      <c r="R51" s="277">
        <v>4501</v>
      </c>
      <c r="S51" s="278">
        <v>1163</v>
      </c>
      <c r="T51" s="291">
        <v>53990</v>
      </c>
      <c r="U51" s="277">
        <v>27535</v>
      </c>
      <c r="V51" s="277">
        <v>4253</v>
      </c>
      <c r="W51" s="277">
        <v>20167</v>
      </c>
      <c r="X51" s="278">
        <v>2075</v>
      </c>
      <c r="Y51" s="73"/>
    </row>
    <row r="52" spans="3:25" ht="13.5" thickBot="1" x14ac:dyDescent="0.25">
      <c r="C52" s="23"/>
      <c r="D52" s="42" t="s">
        <v>545</v>
      </c>
      <c r="E52" s="43"/>
      <c r="F52" s="43"/>
      <c r="G52" s="43"/>
      <c r="H52" s="43"/>
      <c r="I52" s="43"/>
      <c r="J52" s="287"/>
      <c r="K52" s="288"/>
      <c r="L52" s="288"/>
      <c r="M52" s="288"/>
      <c r="N52" s="283"/>
      <c r="O52" s="287"/>
      <c r="P52" s="288"/>
      <c r="Q52" s="288"/>
      <c r="R52" s="288"/>
      <c r="S52" s="283"/>
      <c r="T52" s="292"/>
      <c r="U52" s="288"/>
      <c r="V52" s="288"/>
      <c r="W52" s="288"/>
      <c r="X52" s="283"/>
      <c r="Y52" s="73"/>
    </row>
    <row r="53" spans="3:25" x14ac:dyDescent="0.2">
      <c r="C53" s="23"/>
      <c r="D53" s="86"/>
      <c r="E53" s="87" t="s">
        <v>412</v>
      </c>
      <c r="F53" s="87"/>
      <c r="G53" s="87"/>
      <c r="H53" s="88"/>
      <c r="I53" s="87"/>
      <c r="J53" s="323">
        <v>36318</v>
      </c>
      <c r="K53" s="324">
        <v>19877</v>
      </c>
      <c r="L53" s="324">
        <v>3108</v>
      </c>
      <c r="M53" s="324">
        <v>12615</v>
      </c>
      <c r="N53" s="325">
        <v>733</v>
      </c>
      <c r="O53" s="323">
        <v>8512</v>
      </c>
      <c r="P53" s="324">
        <v>3662</v>
      </c>
      <c r="Q53" s="324">
        <v>190</v>
      </c>
      <c r="R53" s="324">
        <v>3826</v>
      </c>
      <c r="S53" s="325">
        <v>834</v>
      </c>
      <c r="T53" s="326">
        <v>44797</v>
      </c>
      <c r="U53" s="324">
        <v>23533</v>
      </c>
      <c r="V53" s="324">
        <v>3298</v>
      </c>
      <c r="W53" s="324">
        <v>16430</v>
      </c>
      <c r="X53" s="325">
        <v>1567</v>
      </c>
      <c r="Y53" s="73"/>
    </row>
    <row r="54" spans="3:25" x14ac:dyDescent="0.2">
      <c r="C54" s="23"/>
      <c r="D54" s="164"/>
      <c r="E54" s="48" t="s">
        <v>413</v>
      </c>
      <c r="F54" s="48"/>
      <c r="G54" s="48"/>
      <c r="H54" s="49"/>
      <c r="I54" s="48"/>
      <c r="J54" s="286">
        <v>7283</v>
      </c>
      <c r="K54" s="281">
        <v>3099</v>
      </c>
      <c r="L54" s="281">
        <v>1053</v>
      </c>
      <c r="M54" s="281">
        <v>2827</v>
      </c>
      <c r="N54" s="282">
        <v>305</v>
      </c>
      <c r="O54" s="286">
        <v>456</v>
      </c>
      <c r="P54" s="281">
        <v>105</v>
      </c>
      <c r="Q54" s="281">
        <v>3</v>
      </c>
      <c r="R54" s="281">
        <v>190</v>
      </c>
      <c r="S54" s="282">
        <v>159</v>
      </c>
      <c r="T54" s="290">
        <v>7735</v>
      </c>
      <c r="U54" s="281">
        <v>3204</v>
      </c>
      <c r="V54" s="281">
        <v>1056</v>
      </c>
      <c r="W54" s="281">
        <v>3015</v>
      </c>
      <c r="X54" s="282">
        <v>464</v>
      </c>
      <c r="Y54" s="73"/>
    </row>
    <row r="55" spans="3:25" ht="13.5" thickBot="1" x14ac:dyDescent="0.25">
      <c r="C55" s="23"/>
      <c r="D55" s="274"/>
      <c r="E55" s="275" t="s">
        <v>16</v>
      </c>
      <c r="F55" s="275"/>
      <c r="G55" s="275"/>
      <c r="H55" s="276"/>
      <c r="I55" s="275"/>
      <c r="J55" s="284">
        <v>43601</v>
      </c>
      <c r="K55" s="277">
        <v>22976</v>
      </c>
      <c r="L55" s="277">
        <v>4161</v>
      </c>
      <c r="M55" s="277">
        <v>15442</v>
      </c>
      <c r="N55" s="278">
        <v>1038</v>
      </c>
      <c r="O55" s="284">
        <v>8968</v>
      </c>
      <c r="P55" s="277">
        <v>3767</v>
      </c>
      <c r="Q55" s="277">
        <v>193</v>
      </c>
      <c r="R55" s="277">
        <v>4016</v>
      </c>
      <c r="S55" s="278">
        <v>993</v>
      </c>
      <c r="T55" s="291">
        <v>52532</v>
      </c>
      <c r="U55" s="277">
        <v>26737</v>
      </c>
      <c r="V55" s="277">
        <v>4354</v>
      </c>
      <c r="W55" s="277">
        <v>19445</v>
      </c>
      <c r="X55" s="278">
        <v>2031</v>
      </c>
      <c r="Y55" s="73"/>
    </row>
    <row r="56" spans="3:25" ht="13.5" x14ac:dyDescent="0.25">
      <c r="D56" s="74" t="s">
        <v>203</v>
      </c>
      <c r="E56" s="75"/>
      <c r="F56" s="75"/>
      <c r="G56" s="75"/>
      <c r="H56" s="75"/>
      <c r="I56" s="74"/>
      <c r="J56" s="74"/>
      <c r="K56" s="74"/>
      <c r="L56" s="74"/>
      <c r="M56" s="74"/>
      <c r="N56" s="74"/>
      <c r="O56" s="74"/>
      <c r="P56" s="74"/>
      <c r="Q56" s="74"/>
      <c r="R56" s="74"/>
      <c r="S56" s="74"/>
      <c r="T56" s="74"/>
      <c r="U56" s="74"/>
      <c r="V56" s="74"/>
      <c r="W56" s="74"/>
      <c r="X56" s="65" t="s">
        <v>420</v>
      </c>
      <c r="Y56" s="68" t="s">
        <v>204</v>
      </c>
    </row>
    <row r="57" spans="3:25" ht="12.75" customHeight="1" x14ac:dyDescent="0.2">
      <c r="D57" s="66"/>
      <c r="E57" s="746" t="s">
        <v>38</v>
      </c>
      <c r="F57" s="746"/>
      <c r="G57" s="746"/>
      <c r="H57" s="746"/>
      <c r="I57" s="746"/>
      <c r="J57" s="746"/>
      <c r="K57" s="746"/>
      <c r="L57" s="746"/>
      <c r="M57" s="746"/>
      <c r="N57" s="746"/>
      <c r="O57" s="746"/>
      <c r="P57" s="322"/>
      <c r="Q57" s="322"/>
      <c r="R57" s="322"/>
      <c r="S57" s="322"/>
      <c r="T57" s="322"/>
      <c r="U57" s="322"/>
      <c r="V57" s="322"/>
      <c r="W57" s="322"/>
      <c r="X57" s="322"/>
    </row>
    <row r="58" spans="3:25" ht="12.75" customHeight="1" x14ac:dyDescent="0.2">
      <c r="D58" s="66"/>
      <c r="E58" s="746" t="s">
        <v>520</v>
      </c>
      <c r="F58" s="746"/>
      <c r="G58" s="746"/>
      <c r="H58" s="746"/>
      <c r="I58" s="746"/>
      <c r="J58" s="746"/>
      <c r="K58" s="746"/>
      <c r="L58" s="746"/>
      <c r="M58" s="746"/>
      <c r="N58" s="746"/>
      <c r="O58" s="746"/>
      <c r="P58" s="852"/>
      <c r="Q58" s="852"/>
      <c r="R58" s="852"/>
      <c r="S58" s="852"/>
      <c r="T58" s="852"/>
      <c r="U58" s="852"/>
      <c r="V58" s="852"/>
      <c r="W58" s="852"/>
      <c r="X58" s="852"/>
    </row>
    <row r="59" spans="3:25" ht="12.75" customHeight="1" x14ac:dyDescent="0.25">
      <c r="D59" s="66"/>
      <c r="E59" s="857" t="s">
        <v>546</v>
      </c>
      <c r="F59" s="857"/>
      <c r="G59" s="857"/>
      <c r="H59" s="857"/>
      <c r="I59" s="857"/>
      <c r="J59" s="857"/>
      <c r="K59" s="857"/>
      <c r="L59" s="857"/>
      <c r="M59" s="857"/>
      <c r="N59" s="857"/>
      <c r="O59" s="857"/>
      <c r="P59" s="322"/>
      <c r="Q59" s="322"/>
      <c r="R59" s="322"/>
      <c r="S59" s="322"/>
      <c r="T59" s="322"/>
      <c r="U59" s="322"/>
      <c r="V59" s="322"/>
      <c r="W59" s="322"/>
      <c r="X59" s="322"/>
    </row>
  </sheetData>
  <mergeCells count="22">
    <mergeCell ref="E59:O59"/>
    <mergeCell ref="E57:O57"/>
    <mergeCell ref="K9:K11"/>
    <mergeCell ref="L9:L11"/>
    <mergeCell ref="D7:I11"/>
    <mergeCell ref="M9:M11"/>
    <mergeCell ref="R9:R11"/>
    <mergeCell ref="N9:N11"/>
    <mergeCell ref="J7:N8"/>
    <mergeCell ref="E58:X58"/>
    <mergeCell ref="X9:X11"/>
    <mergeCell ref="O9:O11"/>
    <mergeCell ref="P9:P11"/>
    <mergeCell ref="Q9:Q11"/>
    <mergeCell ref="J9:J11"/>
    <mergeCell ref="T7:X8"/>
    <mergeCell ref="S9:S11"/>
    <mergeCell ref="V9:V11"/>
    <mergeCell ref="W9:W11"/>
    <mergeCell ref="U9:U11"/>
    <mergeCell ref="T9:T11"/>
    <mergeCell ref="O7:S8"/>
  </mergeCells>
  <phoneticPr fontId="0" type="noConversion"/>
  <conditionalFormatting sqref="D6">
    <cfRule type="cellIs" dxfId="37" priority="2" stopIfTrue="1" operator="equal">
      <formula>"   sem (do závorky) poznámku, proč vývojová řada nezačíná jako obvykle - nebo červenou buňku vymazat"</formula>
    </cfRule>
  </conditionalFormatting>
  <conditionalFormatting sqref="G6">
    <cfRule type="expression" dxfId="36" priority="1" stopIfTrue="1">
      <formula>Y6="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 codeName="List53">
    <pageSetUpPr autoPageBreaks="0"/>
  </sheetPr>
  <dimension ref="C1:Y61"/>
  <sheetViews>
    <sheetView showGridLines="0" showOutlineSymbol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68" hidden="1" customWidth="1"/>
    <col min="3" max="3" width="1.7109375" style="68" customWidth="1"/>
    <col min="4" max="4" width="1.140625" style="68" customWidth="1"/>
    <col min="5" max="6" width="1.7109375" style="68" customWidth="1"/>
    <col min="7" max="7" width="15.7109375" style="68" customWidth="1"/>
    <col min="8" max="8" width="3.28515625" style="68" customWidth="1"/>
    <col min="9" max="9" width="1.140625" style="68" customWidth="1"/>
    <col min="10" max="24" width="8.28515625" style="68" customWidth="1"/>
    <col min="25" max="48" width="1.7109375" style="68" customWidth="1"/>
    <col min="49" max="16384" width="9.140625" style="68"/>
  </cols>
  <sheetData>
    <row r="1" spans="3:25" hidden="1" x14ac:dyDescent="0.2"/>
    <row r="2" spans="3:25" hidden="1" x14ac:dyDescent="0.2"/>
    <row r="3" spans="3:25" ht="9" customHeight="1" x14ac:dyDescent="0.2">
      <c r="C3" s="67"/>
    </row>
    <row r="4" spans="3:25" s="69" customFormat="1" ht="15.75" x14ac:dyDescent="0.2">
      <c r="D4" s="15" t="s">
        <v>284</v>
      </c>
      <c r="E4" s="70"/>
      <c r="F4" s="70"/>
      <c r="G4" s="70"/>
      <c r="H4" s="15" t="s">
        <v>27</v>
      </c>
      <c r="I4" s="15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70"/>
    </row>
    <row r="5" spans="3:25" s="69" customFormat="1" ht="15.75" x14ac:dyDescent="0.2">
      <c r="D5" s="309" t="s">
        <v>544</v>
      </c>
      <c r="E5" s="70"/>
      <c r="F5" s="70"/>
      <c r="G5" s="70"/>
      <c r="H5" s="15"/>
      <c r="I5" s="15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</row>
    <row r="6" spans="3:25" s="72" customFormat="1" ht="15.75" customHeight="1" thickBot="1" x14ac:dyDescent="0.25">
      <c r="D6" s="16"/>
      <c r="E6" s="78"/>
      <c r="F6" s="78"/>
      <c r="G6" s="78"/>
      <c r="H6" s="78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  <c r="X6" s="76"/>
      <c r="Y6" s="14" t="s">
        <v>204</v>
      </c>
    </row>
    <row r="7" spans="3:25" ht="14.1" customHeight="1" x14ac:dyDescent="0.2">
      <c r="C7" s="23"/>
      <c r="D7" s="766" t="s">
        <v>246</v>
      </c>
      <c r="E7" s="767"/>
      <c r="F7" s="767"/>
      <c r="G7" s="767"/>
      <c r="H7" s="767"/>
      <c r="I7" s="767"/>
      <c r="J7" s="835" t="s">
        <v>247</v>
      </c>
      <c r="K7" s="836"/>
      <c r="L7" s="836"/>
      <c r="M7" s="836"/>
      <c r="N7" s="836"/>
      <c r="O7" s="835" t="s">
        <v>483</v>
      </c>
      <c r="P7" s="836"/>
      <c r="Q7" s="836"/>
      <c r="R7" s="836"/>
      <c r="S7" s="836"/>
      <c r="T7" s="850" t="s">
        <v>248</v>
      </c>
      <c r="U7" s="836"/>
      <c r="V7" s="836"/>
      <c r="W7" s="836"/>
      <c r="X7" s="836"/>
      <c r="Y7" s="73"/>
    </row>
    <row r="8" spans="3:25" ht="14.1" customHeight="1" x14ac:dyDescent="0.2">
      <c r="C8" s="23"/>
      <c r="D8" s="769"/>
      <c r="E8" s="770"/>
      <c r="F8" s="770"/>
      <c r="G8" s="770"/>
      <c r="H8" s="770"/>
      <c r="I8" s="770"/>
      <c r="J8" s="837"/>
      <c r="K8" s="837"/>
      <c r="L8" s="837"/>
      <c r="M8" s="837"/>
      <c r="N8" s="837"/>
      <c r="O8" s="837"/>
      <c r="P8" s="837"/>
      <c r="Q8" s="837"/>
      <c r="R8" s="837"/>
      <c r="S8" s="837"/>
      <c r="T8" s="851"/>
      <c r="U8" s="837"/>
      <c r="V8" s="837"/>
      <c r="W8" s="837"/>
      <c r="X8" s="837"/>
      <c r="Y8" s="73"/>
    </row>
    <row r="9" spans="3:25" ht="13.5" customHeight="1" x14ac:dyDescent="0.2">
      <c r="C9" s="23"/>
      <c r="D9" s="769"/>
      <c r="E9" s="770"/>
      <c r="F9" s="770"/>
      <c r="G9" s="770"/>
      <c r="H9" s="770"/>
      <c r="I9" s="770"/>
      <c r="J9" s="838" t="s">
        <v>57</v>
      </c>
      <c r="K9" s="844" t="s">
        <v>249</v>
      </c>
      <c r="L9" s="841" t="s">
        <v>250</v>
      </c>
      <c r="M9" s="832" t="s">
        <v>372</v>
      </c>
      <c r="N9" s="847" t="s">
        <v>371</v>
      </c>
      <c r="O9" s="838" t="s">
        <v>57</v>
      </c>
      <c r="P9" s="844" t="s">
        <v>249</v>
      </c>
      <c r="Q9" s="841" t="s">
        <v>250</v>
      </c>
      <c r="R9" s="832" t="s">
        <v>372</v>
      </c>
      <c r="S9" s="847" t="s">
        <v>371</v>
      </c>
      <c r="T9" s="838" t="s">
        <v>57</v>
      </c>
      <c r="U9" s="844" t="s">
        <v>249</v>
      </c>
      <c r="V9" s="841" t="s">
        <v>250</v>
      </c>
      <c r="W9" s="832" t="s">
        <v>372</v>
      </c>
      <c r="X9" s="847" t="s">
        <v>371</v>
      </c>
      <c r="Y9" s="73"/>
    </row>
    <row r="10" spans="3:25" ht="13.5" customHeight="1" x14ac:dyDescent="0.2">
      <c r="C10" s="23"/>
      <c r="D10" s="769"/>
      <c r="E10" s="770"/>
      <c r="F10" s="770"/>
      <c r="G10" s="770"/>
      <c r="H10" s="770"/>
      <c r="I10" s="770"/>
      <c r="J10" s="839"/>
      <c r="K10" s="845"/>
      <c r="L10" s="842"/>
      <c r="M10" s="833"/>
      <c r="N10" s="848"/>
      <c r="O10" s="839"/>
      <c r="P10" s="845"/>
      <c r="Q10" s="842"/>
      <c r="R10" s="833"/>
      <c r="S10" s="848"/>
      <c r="T10" s="839"/>
      <c r="U10" s="845"/>
      <c r="V10" s="842"/>
      <c r="W10" s="833"/>
      <c r="X10" s="848"/>
      <c r="Y10" s="73"/>
    </row>
    <row r="11" spans="3:25" ht="13.5" thickBot="1" x14ac:dyDescent="0.25">
      <c r="C11" s="23"/>
      <c r="D11" s="772"/>
      <c r="E11" s="773"/>
      <c r="F11" s="773"/>
      <c r="G11" s="773"/>
      <c r="H11" s="773"/>
      <c r="I11" s="773"/>
      <c r="J11" s="840"/>
      <c r="K11" s="846"/>
      <c r="L11" s="843"/>
      <c r="M11" s="834"/>
      <c r="N11" s="849"/>
      <c r="O11" s="840"/>
      <c r="P11" s="846"/>
      <c r="Q11" s="843"/>
      <c r="R11" s="834"/>
      <c r="S11" s="849"/>
      <c r="T11" s="840"/>
      <c r="U11" s="846"/>
      <c r="V11" s="843"/>
      <c r="W11" s="834"/>
      <c r="X11" s="849"/>
      <c r="Y11" s="73"/>
    </row>
    <row r="12" spans="3:25" ht="14.25" thickTop="1" thickBot="1" x14ac:dyDescent="0.25">
      <c r="C12" s="23"/>
      <c r="D12" s="42" t="s">
        <v>424</v>
      </c>
      <c r="E12" s="43"/>
      <c r="F12" s="43"/>
      <c r="G12" s="43"/>
      <c r="H12" s="43"/>
      <c r="I12" s="43"/>
      <c r="J12" s="287"/>
      <c r="K12" s="288"/>
      <c r="L12" s="288"/>
      <c r="M12" s="288"/>
      <c r="N12" s="283"/>
      <c r="O12" s="287"/>
      <c r="P12" s="288"/>
      <c r="Q12" s="288"/>
      <c r="R12" s="288"/>
      <c r="S12" s="283"/>
      <c r="T12" s="292"/>
      <c r="U12" s="288"/>
      <c r="V12" s="288"/>
      <c r="W12" s="288"/>
      <c r="X12" s="283"/>
      <c r="Y12" s="73"/>
    </row>
    <row r="13" spans="3:25" x14ac:dyDescent="0.2">
      <c r="C13" s="23"/>
      <c r="D13" s="86"/>
      <c r="E13" s="87" t="s">
        <v>412</v>
      </c>
      <c r="F13" s="87"/>
      <c r="G13" s="87"/>
      <c r="H13" s="88"/>
      <c r="I13" s="87"/>
      <c r="J13" s="323">
        <v>5269</v>
      </c>
      <c r="K13" s="324">
        <v>4134</v>
      </c>
      <c r="L13" s="324">
        <v>2</v>
      </c>
      <c r="M13" s="324">
        <v>1131</v>
      </c>
      <c r="N13" s="325">
        <v>2</v>
      </c>
      <c r="O13" s="323">
        <v>9132</v>
      </c>
      <c r="P13" s="324">
        <v>5789</v>
      </c>
      <c r="Q13" s="324">
        <v>0</v>
      </c>
      <c r="R13" s="324">
        <v>3341</v>
      </c>
      <c r="S13" s="325">
        <v>2</v>
      </c>
      <c r="T13" s="326">
        <v>14401</v>
      </c>
      <c r="U13" s="324">
        <v>9923</v>
      </c>
      <c r="V13" s="324">
        <v>2</v>
      </c>
      <c r="W13" s="324">
        <v>4472</v>
      </c>
      <c r="X13" s="325">
        <v>4</v>
      </c>
      <c r="Y13" s="73"/>
    </row>
    <row r="14" spans="3:25" x14ac:dyDescent="0.2">
      <c r="C14" s="23"/>
      <c r="D14" s="164"/>
      <c r="E14" s="48" t="s">
        <v>413</v>
      </c>
      <c r="F14" s="48"/>
      <c r="G14" s="48"/>
      <c r="H14" s="49"/>
      <c r="I14" s="48"/>
      <c r="J14" s="286">
        <v>775</v>
      </c>
      <c r="K14" s="281">
        <v>637</v>
      </c>
      <c r="L14" s="281">
        <v>0</v>
      </c>
      <c r="M14" s="281">
        <v>138</v>
      </c>
      <c r="N14" s="282">
        <v>0</v>
      </c>
      <c r="O14" s="286">
        <v>2056</v>
      </c>
      <c r="P14" s="281">
        <v>1052</v>
      </c>
      <c r="Q14" s="281">
        <v>0</v>
      </c>
      <c r="R14" s="281">
        <v>1004</v>
      </c>
      <c r="S14" s="282">
        <v>0</v>
      </c>
      <c r="T14" s="290">
        <v>2831</v>
      </c>
      <c r="U14" s="281">
        <v>1689</v>
      </c>
      <c r="V14" s="281">
        <v>0</v>
      </c>
      <c r="W14" s="281">
        <v>1142</v>
      </c>
      <c r="X14" s="282">
        <v>0</v>
      </c>
      <c r="Y14" s="73"/>
    </row>
    <row r="15" spans="3:25" ht="13.5" thickBot="1" x14ac:dyDescent="0.25">
      <c r="C15" s="23"/>
      <c r="D15" s="274"/>
      <c r="E15" s="275" t="s">
        <v>16</v>
      </c>
      <c r="F15" s="275"/>
      <c r="G15" s="275"/>
      <c r="H15" s="276"/>
      <c r="I15" s="275"/>
      <c r="J15" s="284">
        <v>6044</v>
      </c>
      <c r="K15" s="277">
        <v>4771</v>
      </c>
      <c r="L15" s="277">
        <v>2</v>
      </c>
      <c r="M15" s="277">
        <v>1269</v>
      </c>
      <c r="N15" s="278">
        <v>2</v>
      </c>
      <c r="O15" s="284">
        <v>11188</v>
      </c>
      <c r="P15" s="277">
        <v>6841</v>
      </c>
      <c r="Q15" s="277">
        <v>0</v>
      </c>
      <c r="R15" s="277">
        <v>4345</v>
      </c>
      <c r="S15" s="278">
        <v>2</v>
      </c>
      <c r="T15" s="291">
        <v>17232</v>
      </c>
      <c r="U15" s="277">
        <v>11612</v>
      </c>
      <c r="V15" s="277">
        <v>2</v>
      </c>
      <c r="W15" s="277">
        <v>5614</v>
      </c>
      <c r="X15" s="278">
        <v>4</v>
      </c>
      <c r="Y15" s="73"/>
    </row>
    <row r="16" spans="3:25" ht="13.5" thickBot="1" x14ac:dyDescent="0.25">
      <c r="C16" s="23"/>
      <c r="D16" s="42" t="s">
        <v>427</v>
      </c>
      <c r="E16" s="43"/>
      <c r="F16" s="43"/>
      <c r="G16" s="43"/>
      <c r="H16" s="43"/>
      <c r="I16" s="43"/>
      <c r="J16" s="287"/>
      <c r="K16" s="288"/>
      <c r="L16" s="288"/>
      <c r="M16" s="288"/>
      <c r="N16" s="283"/>
      <c r="O16" s="287"/>
      <c r="P16" s="288"/>
      <c r="Q16" s="288"/>
      <c r="R16" s="288"/>
      <c r="S16" s="283"/>
      <c r="T16" s="292"/>
      <c r="U16" s="288"/>
      <c r="V16" s="288"/>
      <c r="W16" s="288"/>
      <c r="X16" s="283"/>
      <c r="Y16" s="73"/>
    </row>
    <row r="17" spans="3:25" x14ac:dyDescent="0.2">
      <c r="C17" s="23"/>
      <c r="D17" s="86"/>
      <c r="E17" s="87" t="s">
        <v>412</v>
      </c>
      <c r="F17" s="87"/>
      <c r="G17" s="87"/>
      <c r="H17" s="88"/>
      <c r="I17" s="87"/>
      <c r="J17" s="323">
        <v>5028</v>
      </c>
      <c r="K17" s="324">
        <v>3807</v>
      </c>
      <c r="L17" s="324">
        <v>1</v>
      </c>
      <c r="M17" s="324">
        <v>1220</v>
      </c>
      <c r="N17" s="325">
        <v>0</v>
      </c>
      <c r="O17" s="323">
        <v>7638</v>
      </c>
      <c r="P17" s="324">
        <v>4799</v>
      </c>
      <c r="Q17" s="324">
        <v>0</v>
      </c>
      <c r="R17" s="324">
        <v>2833</v>
      </c>
      <c r="S17" s="325">
        <v>7</v>
      </c>
      <c r="T17" s="326">
        <v>12665</v>
      </c>
      <c r="U17" s="324">
        <v>8605</v>
      </c>
      <c r="V17" s="324">
        <v>1</v>
      </c>
      <c r="W17" s="324">
        <v>4053</v>
      </c>
      <c r="X17" s="325">
        <v>7</v>
      </c>
      <c r="Y17" s="73"/>
    </row>
    <row r="18" spans="3:25" x14ac:dyDescent="0.2">
      <c r="C18" s="23"/>
      <c r="D18" s="164"/>
      <c r="E18" s="48" t="s">
        <v>413</v>
      </c>
      <c r="F18" s="48"/>
      <c r="G18" s="48"/>
      <c r="H18" s="49"/>
      <c r="I18" s="48"/>
      <c r="J18" s="286">
        <v>931</v>
      </c>
      <c r="K18" s="281">
        <v>743</v>
      </c>
      <c r="L18" s="281">
        <v>0</v>
      </c>
      <c r="M18" s="281">
        <v>188</v>
      </c>
      <c r="N18" s="282">
        <v>0</v>
      </c>
      <c r="O18" s="286">
        <v>1511</v>
      </c>
      <c r="P18" s="281">
        <v>944</v>
      </c>
      <c r="Q18" s="281">
        <v>0</v>
      </c>
      <c r="R18" s="281">
        <v>567</v>
      </c>
      <c r="S18" s="282">
        <v>0</v>
      </c>
      <c r="T18" s="290">
        <v>2442</v>
      </c>
      <c r="U18" s="281">
        <v>1687</v>
      </c>
      <c r="V18" s="281">
        <v>0</v>
      </c>
      <c r="W18" s="281">
        <v>755</v>
      </c>
      <c r="X18" s="282">
        <v>0</v>
      </c>
      <c r="Y18" s="73"/>
    </row>
    <row r="19" spans="3:25" ht="13.5" thickBot="1" x14ac:dyDescent="0.25">
      <c r="C19" s="23"/>
      <c r="D19" s="274"/>
      <c r="E19" s="275" t="s">
        <v>16</v>
      </c>
      <c r="F19" s="275"/>
      <c r="G19" s="275"/>
      <c r="H19" s="276"/>
      <c r="I19" s="275"/>
      <c r="J19" s="284">
        <v>5959</v>
      </c>
      <c r="K19" s="277">
        <v>4550</v>
      </c>
      <c r="L19" s="277">
        <v>1</v>
      </c>
      <c r="M19" s="277">
        <v>1408</v>
      </c>
      <c r="N19" s="278">
        <v>0</v>
      </c>
      <c r="O19" s="284">
        <v>9149</v>
      </c>
      <c r="P19" s="277">
        <v>5743</v>
      </c>
      <c r="Q19" s="277">
        <v>0</v>
      </c>
      <c r="R19" s="277">
        <v>3400</v>
      </c>
      <c r="S19" s="278">
        <v>7</v>
      </c>
      <c r="T19" s="291">
        <v>15107</v>
      </c>
      <c r="U19" s="277">
        <v>10292</v>
      </c>
      <c r="V19" s="277">
        <v>1</v>
      </c>
      <c r="W19" s="277">
        <v>4808</v>
      </c>
      <c r="X19" s="278">
        <v>7</v>
      </c>
      <c r="Y19" s="73"/>
    </row>
    <row r="20" spans="3:25" ht="13.5" thickBot="1" x14ac:dyDescent="0.25">
      <c r="C20" s="23"/>
      <c r="D20" s="42" t="s">
        <v>439</v>
      </c>
      <c r="E20" s="43"/>
      <c r="F20" s="43"/>
      <c r="G20" s="43"/>
      <c r="H20" s="43"/>
      <c r="I20" s="43"/>
      <c r="J20" s="287"/>
      <c r="K20" s="288"/>
      <c r="L20" s="288"/>
      <c r="M20" s="288"/>
      <c r="N20" s="283"/>
      <c r="O20" s="287"/>
      <c r="P20" s="288"/>
      <c r="Q20" s="288"/>
      <c r="R20" s="288"/>
      <c r="S20" s="283"/>
      <c r="T20" s="292"/>
      <c r="U20" s="288"/>
      <c r="V20" s="288"/>
      <c r="W20" s="288"/>
      <c r="X20" s="283"/>
      <c r="Y20" s="73"/>
    </row>
    <row r="21" spans="3:25" x14ac:dyDescent="0.2">
      <c r="C21" s="23"/>
      <c r="D21" s="86"/>
      <c r="E21" s="87" t="s">
        <v>412</v>
      </c>
      <c r="F21" s="87"/>
      <c r="G21" s="87"/>
      <c r="H21" s="88"/>
      <c r="I21" s="87"/>
      <c r="J21" s="323">
        <v>4751</v>
      </c>
      <c r="K21" s="324">
        <v>3477</v>
      </c>
      <c r="L21" s="324">
        <v>0</v>
      </c>
      <c r="M21" s="324">
        <v>1271</v>
      </c>
      <c r="N21" s="325">
        <v>3</v>
      </c>
      <c r="O21" s="323">
        <v>6885</v>
      </c>
      <c r="P21" s="324">
        <v>4007</v>
      </c>
      <c r="Q21" s="324">
        <v>0</v>
      </c>
      <c r="R21" s="324">
        <v>2863</v>
      </c>
      <c r="S21" s="325">
        <v>15</v>
      </c>
      <c r="T21" s="326">
        <v>11636</v>
      </c>
      <c r="U21" s="324">
        <v>7484</v>
      </c>
      <c r="V21" s="324">
        <v>0</v>
      </c>
      <c r="W21" s="324">
        <v>4134</v>
      </c>
      <c r="X21" s="325">
        <v>18</v>
      </c>
      <c r="Y21" s="73"/>
    </row>
    <row r="22" spans="3:25" x14ac:dyDescent="0.2">
      <c r="C22" s="23"/>
      <c r="D22" s="164"/>
      <c r="E22" s="48" t="s">
        <v>413</v>
      </c>
      <c r="F22" s="48"/>
      <c r="G22" s="48"/>
      <c r="H22" s="49"/>
      <c r="I22" s="48"/>
      <c r="J22" s="286">
        <v>1001</v>
      </c>
      <c r="K22" s="281">
        <v>749</v>
      </c>
      <c r="L22" s="281">
        <v>0</v>
      </c>
      <c r="M22" s="281">
        <v>252</v>
      </c>
      <c r="N22" s="282">
        <v>0</v>
      </c>
      <c r="O22" s="286">
        <v>1200</v>
      </c>
      <c r="P22" s="281">
        <v>603</v>
      </c>
      <c r="Q22" s="281">
        <v>0</v>
      </c>
      <c r="R22" s="281">
        <v>597</v>
      </c>
      <c r="S22" s="282">
        <v>0</v>
      </c>
      <c r="T22" s="290">
        <v>2201</v>
      </c>
      <c r="U22" s="281">
        <v>1352</v>
      </c>
      <c r="V22" s="281">
        <v>0</v>
      </c>
      <c r="W22" s="281">
        <v>849</v>
      </c>
      <c r="X22" s="282">
        <v>0</v>
      </c>
      <c r="Y22" s="73"/>
    </row>
    <row r="23" spans="3:25" ht="13.5" thickBot="1" x14ac:dyDescent="0.25">
      <c r="C23" s="23"/>
      <c r="D23" s="274"/>
      <c r="E23" s="275" t="s">
        <v>16</v>
      </c>
      <c r="F23" s="275"/>
      <c r="G23" s="275"/>
      <c r="H23" s="276"/>
      <c r="I23" s="275"/>
      <c r="J23" s="284">
        <v>5752</v>
      </c>
      <c r="K23" s="277">
        <v>4226</v>
      </c>
      <c r="L23" s="277">
        <v>0</v>
      </c>
      <c r="M23" s="277">
        <v>1523</v>
      </c>
      <c r="N23" s="278">
        <v>3</v>
      </c>
      <c r="O23" s="284">
        <v>8085</v>
      </c>
      <c r="P23" s="277">
        <v>4610</v>
      </c>
      <c r="Q23" s="277">
        <v>0</v>
      </c>
      <c r="R23" s="277">
        <v>3460</v>
      </c>
      <c r="S23" s="278">
        <v>15</v>
      </c>
      <c r="T23" s="291">
        <v>13837</v>
      </c>
      <c r="U23" s="277">
        <v>8836</v>
      </c>
      <c r="V23" s="277">
        <v>0</v>
      </c>
      <c r="W23" s="277">
        <v>4983</v>
      </c>
      <c r="X23" s="278">
        <v>18</v>
      </c>
      <c r="Y23" s="73"/>
    </row>
    <row r="24" spans="3:25" ht="13.5" thickBot="1" x14ac:dyDescent="0.25">
      <c r="C24" s="23"/>
      <c r="D24" s="42" t="s">
        <v>443</v>
      </c>
      <c r="E24" s="43"/>
      <c r="F24" s="43"/>
      <c r="G24" s="43"/>
      <c r="H24" s="43"/>
      <c r="I24" s="43"/>
      <c r="J24" s="287"/>
      <c r="K24" s="288"/>
      <c r="L24" s="288"/>
      <c r="M24" s="288"/>
      <c r="N24" s="283"/>
      <c r="O24" s="287"/>
      <c r="P24" s="288"/>
      <c r="Q24" s="288"/>
      <c r="R24" s="288"/>
      <c r="S24" s="283"/>
      <c r="T24" s="292"/>
      <c r="U24" s="288"/>
      <c r="V24" s="288"/>
      <c r="W24" s="288"/>
      <c r="X24" s="283"/>
      <c r="Y24" s="73"/>
    </row>
    <row r="25" spans="3:25" x14ac:dyDescent="0.2">
      <c r="C25" s="23"/>
      <c r="D25" s="86"/>
      <c r="E25" s="87" t="s">
        <v>412</v>
      </c>
      <c r="F25" s="87"/>
      <c r="G25" s="87"/>
      <c r="H25" s="88"/>
      <c r="I25" s="87"/>
      <c r="J25" s="323">
        <v>4120</v>
      </c>
      <c r="K25" s="324">
        <v>2954</v>
      </c>
      <c r="L25" s="324">
        <v>0</v>
      </c>
      <c r="M25" s="324">
        <v>1162</v>
      </c>
      <c r="N25" s="325">
        <v>4</v>
      </c>
      <c r="O25" s="323">
        <v>5540</v>
      </c>
      <c r="P25" s="324">
        <v>3137</v>
      </c>
      <c r="Q25" s="324">
        <v>0</v>
      </c>
      <c r="R25" s="324">
        <v>2396</v>
      </c>
      <c r="S25" s="325">
        <v>7</v>
      </c>
      <c r="T25" s="326">
        <v>9659</v>
      </c>
      <c r="U25" s="324">
        <v>6090</v>
      </c>
      <c r="V25" s="324">
        <v>0</v>
      </c>
      <c r="W25" s="324">
        <v>3558</v>
      </c>
      <c r="X25" s="325">
        <v>11</v>
      </c>
      <c r="Y25" s="73"/>
    </row>
    <row r="26" spans="3:25" x14ac:dyDescent="0.2">
      <c r="C26" s="23"/>
      <c r="D26" s="164"/>
      <c r="E26" s="48" t="s">
        <v>413</v>
      </c>
      <c r="F26" s="48"/>
      <c r="G26" s="48"/>
      <c r="H26" s="49"/>
      <c r="I26" s="48"/>
      <c r="J26" s="286">
        <v>978</v>
      </c>
      <c r="K26" s="281">
        <v>695</v>
      </c>
      <c r="L26" s="281">
        <v>0</v>
      </c>
      <c r="M26" s="281">
        <v>281</v>
      </c>
      <c r="N26" s="282">
        <v>2</v>
      </c>
      <c r="O26" s="286">
        <v>810</v>
      </c>
      <c r="P26" s="281">
        <v>377</v>
      </c>
      <c r="Q26" s="281">
        <v>0</v>
      </c>
      <c r="R26" s="281">
        <v>432</v>
      </c>
      <c r="S26" s="282">
        <v>1</v>
      </c>
      <c r="T26" s="290">
        <v>1788</v>
      </c>
      <c r="U26" s="281">
        <v>1072</v>
      </c>
      <c r="V26" s="281">
        <v>0</v>
      </c>
      <c r="W26" s="281">
        <v>713</v>
      </c>
      <c r="X26" s="282">
        <v>3</v>
      </c>
      <c r="Y26" s="73"/>
    </row>
    <row r="27" spans="3:25" ht="13.5" thickBot="1" x14ac:dyDescent="0.25">
      <c r="C27" s="23"/>
      <c r="D27" s="274"/>
      <c r="E27" s="275" t="s">
        <v>16</v>
      </c>
      <c r="F27" s="275"/>
      <c r="G27" s="275"/>
      <c r="H27" s="276"/>
      <c r="I27" s="275"/>
      <c r="J27" s="284">
        <v>5098</v>
      </c>
      <c r="K27" s="277">
        <v>3649</v>
      </c>
      <c r="L27" s="277">
        <v>0</v>
      </c>
      <c r="M27" s="277">
        <v>1443</v>
      </c>
      <c r="N27" s="278">
        <v>6</v>
      </c>
      <c r="O27" s="284">
        <v>6350</v>
      </c>
      <c r="P27" s="277">
        <v>3514</v>
      </c>
      <c r="Q27" s="277">
        <v>0</v>
      </c>
      <c r="R27" s="277">
        <v>2828</v>
      </c>
      <c r="S27" s="278">
        <v>8</v>
      </c>
      <c r="T27" s="291">
        <v>11447</v>
      </c>
      <c r="U27" s="277">
        <v>7162</v>
      </c>
      <c r="V27" s="277">
        <v>0</v>
      </c>
      <c r="W27" s="277">
        <v>4271</v>
      </c>
      <c r="X27" s="278">
        <v>14</v>
      </c>
      <c r="Y27" s="73"/>
    </row>
    <row r="28" spans="3:25" ht="13.5" thickBot="1" x14ac:dyDescent="0.25">
      <c r="C28" s="23"/>
      <c r="D28" s="42" t="s">
        <v>445</v>
      </c>
      <c r="E28" s="43"/>
      <c r="F28" s="43"/>
      <c r="G28" s="43"/>
      <c r="H28" s="43"/>
      <c r="I28" s="43"/>
      <c r="J28" s="287"/>
      <c r="K28" s="288"/>
      <c r="L28" s="288"/>
      <c r="M28" s="288"/>
      <c r="N28" s="283"/>
      <c r="O28" s="287"/>
      <c r="P28" s="288"/>
      <c r="Q28" s="288"/>
      <c r="R28" s="288"/>
      <c r="S28" s="283"/>
      <c r="T28" s="292"/>
      <c r="U28" s="288"/>
      <c r="V28" s="288"/>
      <c r="W28" s="288"/>
      <c r="X28" s="283"/>
      <c r="Y28" s="73"/>
    </row>
    <row r="29" spans="3:25" x14ac:dyDescent="0.2">
      <c r="C29" s="23"/>
      <c r="D29" s="86"/>
      <c r="E29" s="87" t="s">
        <v>412</v>
      </c>
      <c r="F29" s="87"/>
      <c r="G29" s="87"/>
      <c r="H29" s="88"/>
      <c r="I29" s="87"/>
      <c r="J29" s="323">
        <v>3807</v>
      </c>
      <c r="K29" s="324">
        <v>2782</v>
      </c>
      <c r="L29" s="324">
        <v>0</v>
      </c>
      <c r="M29" s="324">
        <v>1023</v>
      </c>
      <c r="N29" s="325">
        <v>2</v>
      </c>
      <c r="O29" s="323">
        <v>4717</v>
      </c>
      <c r="P29" s="324">
        <v>2803</v>
      </c>
      <c r="Q29" s="324">
        <v>0</v>
      </c>
      <c r="R29" s="324">
        <v>1905</v>
      </c>
      <c r="S29" s="325">
        <v>9</v>
      </c>
      <c r="T29" s="326">
        <v>8523</v>
      </c>
      <c r="U29" s="324">
        <v>5585</v>
      </c>
      <c r="V29" s="324">
        <v>0</v>
      </c>
      <c r="W29" s="324">
        <v>2928</v>
      </c>
      <c r="X29" s="325">
        <v>11</v>
      </c>
      <c r="Y29" s="73"/>
    </row>
    <row r="30" spans="3:25" x14ac:dyDescent="0.2">
      <c r="C30" s="23"/>
      <c r="D30" s="164"/>
      <c r="E30" s="48" t="s">
        <v>413</v>
      </c>
      <c r="F30" s="48"/>
      <c r="G30" s="48"/>
      <c r="H30" s="49"/>
      <c r="I30" s="48"/>
      <c r="J30" s="286">
        <v>984</v>
      </c>
      <c r="K30" s="281">
        <v>705</v>
      </c>
      <c r="L30" s="281">
        <v>0</v>
      </c>
      <c r="M30" s="281">
        <v>279</v>
      </c>
      <c r="N30" s="282">
        <v>0</v>
      </c>
      <c r="O30" s="286">
        <v>462</v>
      </c>
      <c r="P30" s="281">
        <v>256</v>
      </c>
      <c r="Q30" s="281">
        <v>0</v>
      </c>
      <c r="R30" s="281">
        <v>206</v>
      </c>
      <c r="S30" s="282">
        <v>0</v>
      </c>
      <c r="T30" s="290">
        <v>1445</v>
      </c>
      <c r="U30" s="281">
        <v>960</v>
      </c>
      <c r="V30" s="281">
        <v>0</v>
      </c>
      <c r="W30" s="281">
        <v>485</v>
      </c>
      <c r="X30" s="282">
        <v>0</v>
      </c>
      <c r="Y30" s="73"/>
    </row>
    <row r="31" spans="3:25" ht="13.5" thickBot="1" x14ac:dyDescent="0.25">
      <c r="C31" s="23"/>
      <c r="D31" s="274"/>
      <c r="E31" s="275" t="s">
        <v>16</v>
      </c>
      <c r="F31" s="275"/>
      <c r="G31" s="275"/>
      <c r="H31" s="276"/>
      <c r="I31" s="275"/>
      <c r="J31" s="284">
        <v>4791</v>
      </c>
      <c r="K31" s="277">
        <v>3487</v>
      </c>
      <c r="L31" s="277">
        <v>0</v>
      </c>
      <c r="M31" s="277">
        <v>1302</v>
      </c>
      <c r="N31" s="278">
        <v>2</v>
      </c>
      <c r="O31" s="284">
        <v>5179</v>
      </c>
      <c r="P31" s="277">
        <v>3059</v>
      </c>
      <c r="Q31" s="277">
        <v>0</v>
      </c>
      <c r="R31" s="277">
        <v>2111</v>
      </c>
      <c r="S31" s="278">
        <v>9</v>
      </c>
      <c r="T31" s="291">
        <v>9968</v>
      </c>
      <c r="U31" s="277">
        <v>6545</v>
      </c>
      <c r="V31" s="277">
        <v>0</v>
      </c>
      <c r="W31" s="277">
        <v>3413</v>
      </c>
      <c r="X31" s="278">
        <v>11</v>
      </c>
      <c r="Y31" s="73"/>
    </row>
    <row r="32" spans="3:25" ht="13.5" thickBot="1" x14ac:dyDescent="0.25">
      <c r="C32" s="23"/>
      <c r="D32" s="42" t="s">
        <v>449</v>
      </c>
      <c r="E32" s="43"/>
      <c r="F32" s="43"/>
      <c r="G32" s="43"/>
      <c r="H32" s="43"/>
      <c r="I32" s="43"/>
      <c r="J32" s="287"/>
      <c r="K32" s="288"/>
      <c r="L32" s="288"/>
      <c r="M32" s="288"/>
      <c r="N32" s="283"/>
      <c r="O32" s="287"/>
      <c r="P32" s="288"/>
      <c r="Q32" s="288"/>
      <c r="R32" s="288"/>
      <c r="S32" s="283"/>
      <c r="T32" s="292"/>
      <c r="U32" s="288"/>
      <c r="V32" s="288"/>
      <c r="W32" s="288"/>
      <c r="X32" s="283"/>
      <c r="Y32" s="73"/>
    </row>
    <row r="33" spans="3:25" x14ac:dyDescent="0.2">
      <c r="C33" s="23"/>
      <c r="D33" s="86"/>
      <c r="E33" s="87" t="s">
        <v>412</v>
      </c>
      <c r="F33" s="87"/>
      <c r="G33" s="87"/>
      <c r="H33" s="88"/>
      <c r="I33" s="87"/>
      <c r="J33" s="323">
        <v>3275</v>
      </c>
      <c r="K33" s="324">
        <v>2410</v>
      </c>
      <c r="L33" s="324">
        <v>0</v>
      </c>
      <c r="M33" s="324">
        <v>861</v>
      </c>
      <c r="N33" s="325">
        <v>4</v>
      </c>
      <c r="O33" s="323">
        <v>4311</v>
      </c>
      <c r="P33" s="324">
        <v>2617</v>
      </c>
      <c r="Q33" s="324">
        <v>0</v>
      </c>
      <c r="R33" s="324">
        <v>1688</v>
      </c>
      <c r="S33" s="325">
        <v>6</v>
      </c>
      <c r="T33" s="326">
        <v>7580</v>
      </c>
      <c r="U33" s="324">
        <v>5026</v>
      </c>
      <c r="V33" s="324">
        <v>0</v>
      </c>
      <c r="W33" s="324">
        <v>2545</v>
      </c>
      <c r="X33" s="325">
        <v>10</v>
      </c>
      <c r="Y33" s="73"/>
    </row>
    <row r="34" spans="3:25" x14ac:dyDescent="0.2">
      <c r="C34" s="23"/>
      <c r="D34" s="164"/>
      <c r="E34" s="48" t="s">
        <v>413</v>
      </c>
      <c r="F34" s="48"/>
      <c r="G34" s="48"/>
      <c r="H34" s="49"/>
      <c r="I34" s="48"/>
      <c r="J34" s="286">
        <v>1012</v>
      </c>
      <c r="K34" s="281">
        <v>716</v>
      </c>
      <c r="L34" s="281">
        <v>0</v>
      </c>
      <c r="M34" s="281">
        <v>296</v>
      </c>
      <c r="N34" s="282">
        <v>0</v>
      </c>
      <c r="O34" s="286">
        <v>408</v>
      </c>
      <c r="P34" s="281">
        <v>223</v>
      </c>
      <c r="Q34" s="281">
        <v>0</v>
      </c>
      <c r="R34" s="281">
        <v>184</v>
      </c>
      <c r="S34" s="282">
        <v>1</v>
      </c>
      <c r="T34" s="290">
        <v>1420</v>
      </c>
      <c r="U34" s="281">
        <v>939</v>
      </c>
      <c r="V34" s="281">
        <v>0</v>
      </c>
      <c r="W34" s="281">
        <v>480</v>
      </c>
      <c r="X34" s="282">
        <v>1</v>
      </c>
      <c r="Y34" s="73"/>
    </row>
    <row r="35" spans="3:25" ht="13.5" thickBot="1" x14ac:dyDescent="0.25">
      <c r="C35" s="23"/>
      <c r="D35" s="274"/>
      <c r="E35" s="275" t="s">
        <v>16</v>
      </c>
      <c r="F35" s="275"/>
      <c r="G35" s="275"/>
      <c r="H35" s="276"/>
      <c r="I35" s="275"/>
      <c r="J35" s="284">
        <v>4287</v>
      </c>
      <c r="K35" s="277">
        <v>3126</v>
      </c>
      <c r="L35" s="277">
        <v>0</v>
      </c>
      <c r="M35" s="277">
        <v>1157</v>
      </c>
      <c r="N35" s="278">
        <v>4</v>
      </c>
      <c r="O35" s="284">
        <v>4719</v>
      </c>
      <c r="P35" s="277">
        <v>2840</v>
      </c>
      <c r="Q35" s="277">
        <v>0</v>
      </c>
      <c r="R35" s="277">
        <v>1872</v>
      </c>
      <c r="S35" s="278">
        <v>7</v>
      </c>
      <c r="T35" s="291">
        <v>9000</v>
      </c>
      <c r="U35" s="277">
        <v>5965</v>
      </c>
      <c r="V35" s="277">
        <v>0</v>
      </c>
      <c r="W35" s="277">
        <v>3025</v>
      </c>
      <c r="X35" s="278">
        <v>11</v>
      </c>
      <c r="Y35" s="73"/>
    </row>
    <row r="36" spans="3:25" ht="13.5" thickBot="1" x14ac:dyDescent="0.25">
      <c r="C36" s="23"/>
      <c r="D36" s="42" t="s">
        <v>476</v>
      </c>
      <c r="E36" s="43"/>
      <c r="F36" s="43"/>
      <c r="G36" s="43"/>
      <c r="H36" s="43"/>
      <c r="I36" s="43"/>
      <c r="J36" s="287"/>
      <c r="K36" s="288"/>
      <c r="L36" s="288"/>
      <c r="M36" s="288"/>
      <c r="N36" s="283"/>
      <c r="O36" s="287"/>
      <c r="P36" s="288"/>
      <c r="Q36" s="288"/>
      <c r="R36" s="288"/>
      <c r="S36" s="283"/>
      <c r="T36" s="292"/>
      <c r="U36" s="288"/>
      <c r="V36" s="288"/>
      <c r="W36" s="288"/>
      <c r="X36" s="283"/>
      <c r="Y36" s="73"/>
    </row>
    <row r="37" spans="3:25" x14ac:dyDescent="0.2">
      <c r="C37" s="23"/>
      <c r="D37" s="86"/>
      <c r="E37" s="87" t="s">
        <v>412</v>
      </c>
      <c r="F37" s="87"/>
      <c r="G37" s="87"/>
      <c r="H37" s="88"/>
      <c r="I37" s="87"/>
      <c r="J37" s="323">
        <v>3127</v>
      </c>
      <c r="K37" s="324">
        <v>2243</v>
      </c>
      <c r="L37" s="324">
        <v>0</v>
      </c>
      <c r="M37" s="324">
        <v>877</v>
      </c>
      <c r="N37" s="325">
        <v>7</v>
      </c>
      <c r="O37" s="323">
        <v>3978</v>
      </c>
      <c r="P37" s="324">
        <v>2345</v>
      </c>
      <c r="Q37" s="324">
        <v>0</v>
      </c>
      <c r="R37" s="324">
        <v>1622</v>
      </c>
      <c r="S37" s="325">
        <v>12</v>
      </c>
      <c r="T37" s="326">
        <v>7102</v>
      </c>
      <c r="U37" s="324">
        <v>4588</v>
      </c>
      <c r="V37" s="324">
        <v>0</v>
      </c>
      <c r="W37" s="324">
        <v>2496</v>
      </c>
      <c r="X37" s="325">
        <v>19</v>
      </c>
      <c r="Y37" s="73"/>
    </row>
    <row r="38" spans="3:25" x14ac:dyDescent="0.2">
      <c r="C38" s="23"/>
      <c r="D38" s="164"/>
      <c r="E38" s="48" t="s">
        <v>413</v>
      </c>
      <c r="F38" s="48"/>
      <c r="G38" s="48"/>
      <c r="H38" s="49"/>
      <c r="I38" s="48"/>
      <c r="J38" s="286">
        <v>943</v>
      </c>
      <c r="K38" s="281">
        <v>667</v>
      </c>
      <c r="L38" s="281">
        <v>0</v>
      </c>
      <c r="M38" s="281">
        <v>276</v>
      </c>
      <c r="N38" s="282">
        <v>0</v>
      </c>
      <c r="O38" s="286">
        <v>318</v>
      </c>
      <c r="P38" s="281">
        <v>142</v>
      </c>
      <c r="Q38" s="281">
        <v>0</v>
      </c>
      <c r="R38" s="281">
        <v>176</v>
      </c>
      <c r="S38" s="282">
        <v>0</v>
      </c>
      <c r="T38" s="290">
        <v>1257</v>
      </c>
      <c r="U38" s="281">
        <v>808</v>
      </c>
      <c r="V38" s="281">
        <v>0</v>
      </c>
      <c r="W38" s="281">
        <v>449</v>
      </c>
      <c r="X38" s="282">
        <v>0</v>
      </c>
      <c r="Y38" s="73"/>
    </row>
    <row r="39" spans="3:25" ht="13.5" thickBot="1" x14ac:dyDescent="0.25">
      <c r="C39" s="23"/>
      <c r="D39" s="274"/>
      <c r="E39" s="275" t="s">
        <v>16</v>
      </c>
      <c r="F39" s="275"/>
      <c r="G39" s="275"/>
      <c r="H39" s="276"/>
      <c r="I39" s="275"/>
      <c r="J39" s="284">
        <v>4070</v>
      </c>
      <c r="K39" s="277">
        <v>2910</v>
      </c>
      <c r="L39" s="277">
        <v>0</v>
      </c>
      <c r="M39" s="277">
        <v>1153</v>
      </c>
      <c r="N39" s="278">
        <v>7</v>
      </c>
      <c r="O39" s="284">
        <v>4296</v>
      </c>
      <c r="P39" s="277">
        <v>2487</v>
      </c>
      <c r="Q39" s="277">
        <v>0</v>
      </c>
      <c r="R39" s="277">
        <v>1798</v>
      </c>
      <c r="S39" s="278">
        <v>12</v>
      </c>
      <c r="T39" s="291">
        <v>8359</v>
      </c>
      <c r="U39" s="277">
        <v>5396</v>
      </c>
      <c r="V39" s="277">
        <v>0</v>
      </c>
      <c r="W39" s="277">
        <v>2945</v>
      </c>
      <c r="X39" s="278">
        <v>19</v>
      </c>
      <c r="Y39" s="73"/>
    </row>
    <row r="40" spans="3:25" ht="13.5" thickBot="1" x14ac:dyDescent="0.25">
      <c r="C40" s="23"/>
      <c r="D40" s="42" t="s">
        <v>482</v>
      </c>
      <c r="E40" s="43"/>
      <c r="F40" s="43"/>
      <c r="G40" s="43"/>
      <c r="H40" s="43"/>
      <c r="I40" s="43"/>
      <c r="J40" s="287"/>
      <c r="K40" s="288"/>
      <c r="L40" s="288"/>
      <c r="M40" s="288"/>
      <c r="N40" s="283"/>
      <c r="O40" s="287"/>
      <c r="P40" s="288"/>
      <c r="Q40" s="288"/>
      <c r="R40" s="288"/>
      <c r="S40" s="283"/>
      <c r="T40" s="292"/>
      <c r="U40" s="288"/>
      <c r="V40" s="288"/>
      <c r="W40" s="288"/>
      <c r="X40" s="283"/>
      <c r="Y40" s="73"/>
    </row>
    <row r="41" spans="3:25" x14ac:dyDescent="0.2">
      <c r="C41" s="23"/>
      <c r="D41" s="86"/>
      <c r="E41" s="87" t="s">
        <v>412</v>
      </c>
      <c r="F41" s="87"/>
      <c r="G41" s="87"/>
      <c r="H41" s="88"/>
      <c r="I41" s="87"/>
      <c r="J41" s="323">
        <v>2546</v>
      </c>
      <c r="K41" s="324">
        <v>1862</v>
      </c>
      <c r="L41" s="324">
        <v>0</v>
      </c>
      <c r="M41" s="324">
        <v>680</v>
      </c>
      <c r="N41" s="325">
        <v>4</v>
      </c>
      <c r="O41" s="323">
        <v>3589</v>
      </c>
      <c r="P41" s="324">
        <v>2081</v>
      </c>
      <c r="Q41" s="324">
        <v>0</v>
      </c>
      <c r="R41" s="324">
        <v>1503</v>
      </c>
      <c r="S41" s="325">
        <v>5</v>
      </c>
      <c r="T41" s="326">
        <v>6135</v>
      </c>
      <c r="U41" s="324">
        <v>3943</v>
      </c>
      <c r="V41" s="324">
        <v>0</v>
      </c>
      <c r="W41" s="324">
        <v>2183</v>
      </c>
      <c r="X41" s="325">
        <v>9</v>
      </c>
      <c r="Y41" s="73"/>
    </row>
    <row r="42" spans="3:25" x14ac:dyDescent="0.2">
      <c r="C42" s="23"/>
      <c r="D42" s="164"/>
      <c r="E42" s="48" t="s">
        <v>413</v>
      </c>
      <c r="F42" s="48"/>
      <c r="G42" s="48"/>
      <c r="H42" s="49"/>
      <c r="I42" s="48"/>
      <c r="J42" s="286">
        <v>911</v>
      </c>
      <c r="K42" s="281">
        <v>631</v>
      </c>
      <c r="L42" s="281">
        <v>0</v>
      </c>
      <c r="M42" s="281">
        <v>279</v>
      </c>
      <c r="N42" s="282">
        <v>1</v>
      </c>
      <c r="O42" s="286">
        <v>337</v>
      </c>
      <c r="P42" s="281">
        <v>172</v>
      </c>
      <c r="Q42" s="281">
        <v>0</v>
      </c>
      <c r="R42" s="281">
        <v>165</v>
      </c>
      <c r="S42" s="282">
        <v>0</v>
      </c>
      <c r="T42" s="290">
        <v>1247</v>
      </c>
      <c r="U42" s="281">
        <v>802</v>
      </c>
      <c r="V42" s="281">
        <v>0</v>
      </c>
      <c r="W42" s="281">
        <v>444</v>
      </c>
      <c r="X42" s="282">
        <v>1</v>
      </c>
      <c r="Y42" s="73"/>
    </row>
    <row r="43" spans="3:25" ht="13.5" thickBot="1" x14ac:dyDescent="0.25">
      <c r="C43" s="23"/>
      <c r="D43" s="274"/>
      <c r="E43" s="275" t="s">
        <v>16</v>
      </c>
      <c r="F43" s="275"/>
      <c r="G43" s="275"/>
      <c r="H43" s="276"/>
      <c r="I43" s="275"/>
      <c r="J43" s="284">
        <v>3457</v>
      </c>
      <c r="K43" s="277">
        <v>2493</v>
      </c>
      <c r="L43" s="277">
        <v>0</v>
      </c>
      <c r="M43" s="277">
        <v>959</v>
      </c>
      <c r="N43" s="278">
        <v>5</v>
      </c>
      <c r="O43" s="284">
        <v>3926</v>
      </c>
      <c r="P43" s="277">
        <v>2253</v>
      </c>
      <c r="Q43" s="277">
        <v>0</v>
      </c>
      <c r="R43" s="277">
        <v>1668</v>
      </c>
      <c r="S43" s="278">
        <v>5</v>
      </c>
      <c r="T43" s="291">
        <v>7382</v>
      </c>
      <c r="U43" s="277">
        <v>4745</v>
      </c>
      <c r="V43" s="277">
        <v>0</v>
      </c>
      <c r="W43" s="277">
        <v>2627</v>
      </c>
      <c r="X43" s="278">
        <v>10</v>
      </c>
      <c r="Y43" s="73"/>
    </row>
    <row r="44" spans="3:25" ht="13.5" thickBot="1" x14ac:dyDescent="0.25">
      <c r="C44" s="23"/>
      <c r="D44" s="42" t="s">
        <v>511</v>
      </c>
      <c r="E44" s="43"/>
      <c r="F44" s="43"/>
      <c r="G44" s="43"/>
      <c r="H44" s="43"/>
      <c r="I44" s="43"/>
      <c r="J44" s="287"/>
      <c r="K44" s="288"/>
      <c r="L44" s="288"/>
      <c r="M44" s="288"/>
      <c r="N44" s="283"/>
      <c r="O44" s="287"/>
      <c r="P44" s="288"/>
      <c r="Q44" s="288"/>
      <c r="R44" s="288"/>
      <c r="S44" s="283"/>
      <c r="T44" s="292"/>
      <c r="U44" s="288"/>
      <c r="V44" s="288"/>
      <c r="W44" s="288"/>
      <c r="X44" s="283"/>
      <c r="Y44" s="73"/>
    </row>
    <row r="45" spans="3:25" x14ac:dyDescent="0.2">
      <c r="C45" s="23"/>
      <c r="D45" s="86"/>
      <c r="E45" s="87" t="s">
        <v>412</v>
      </c>
      <c r="F45" s="87"/>
      <c r="G45" s="87"/>
      <c r="H45" s="88"/>
      <c r="I45" s="87"/>
      <c r="J45" s="323">
        <v>2421</v>
      </c>
      <c r="K45" s="324">
        <v>1828</v>
      </c>
      <c r="L45" s="324">
        <v>0</v>
      </c>
      <c r="M45" s="324">
        <v>591</v>
      </c>
      <c r="N45" s="325">
        <v>2</v>
      </c>
      <c r="O45" s="323">
        <v>3712</v>
      </c>
      <c r="P45" s="324">
        <v>2148</v>
      </c>
      <c r="Q45" s="324">
        <v>0</v>
      </c>
      <c r="R45" s="324">
        <v>1559</v>
      </c>
      <c r="S45" s="325">
        <v>5</v>
      </c>
      <c r="T45" s="326">
        <v>6132</v>
      </c>
      <c r="U45" s="324">
        <v>3976</v>
      </c>
      <c r="V45" s="324">
        <v>0</v>
      </c>
      <c r="W45" s="324">
        <v>2149</v>
      </c>
      <c r="X45" s="325">
        <v>7</v>
      </c>
      <c r="Y45" s="73"/>
    </row>
    <row r="46" spans="3:25" x14ac:dyDescent="0.2">
      <c r="C46" s="23"/>
      <c r="D46" s="164"/>
      <c r="E46" s="48" t="s">
        <v>413</v>
      </c>
      <c r="F46" s="48"/>
      <c r="G46" s="48"/>
      <c r="H46" s="49"/>
      <c r="I46" s="48"/>
      <c r="J46" s="286">
        <v>825</v>
      </c>
      <c r="K46" s="281">
        <v>573</v>
      </c>
      <c r="L46" s="281">
        <v>0</v>
      </c>
      <c r="M46" s="281">
        <v>253</v>
      </c>
      <c r="N46" s="282">
        <v>0</v>
      </c>
      <c r="O46" s="286">
        <v>298</v>
      </c>
      <c r="P46" s="281">
        <v>140</v>
      </c>
      <c r="Q46" s="281">
        <v>0</v>
      </c>
      <c r="R46" s="281">
        <v>158</v>
      </c>
      <c r="S46" s="282">
        <v>0</v>
      </c>
      <c r="T46" s="290">
        <v>1123</v>
      </c>
      <c r="U46" s="281">
        <v>713</v>
      </c>
      <c r="V46" s="281">
        <v>0</v>
      </c>
      <c r="W46" s="281">
        <v>411</v>
      </c>
      <c r="X46" s="282">
        <v>0</v>
      </c>
      <c r="Y46" s="73"/>
    </row>
    <row r="47" spans="3:25" ht="13.5" thickBot="1" x14ac:dyDescent="0.25">
      <c r="C47" s="23"/>
      <c r="D47" s="274"/>
      <c r="E47" s="275" t="s">
        <v>16</v>
      </c>
      <c r="F47" s="275"/>
      <c r="G47" s="275"/>
      <c r="H47" s="276"/>
      <c r="I47" s="275"/>
      <c r="J47" s="284">
        <v>3246</v>
      </c>
      <c r="K47" s="277">
        <v>2401</v>
      </c>
      <c r="L47" s="277">
        <v>0</v>
      </c>
      <c r="M47" s="277">
        <v>844</v>
      </c>
      <c r="N47" s="278">
        <v>2</v>
      </c>
      <c r="O47" s="284">
        <v>4010</v>
      </c>
      <c r="P47" s="277">
        <v>2288</v>
      </c>
      <c r="Q47" s="277">
        <v>0</v>
      </c>
      <c r="R47" s="277">
        <v>1717</v>
      </c>
      <c r="S47" s="278">
        <v>5</v>
      </c>
      <c r="T47" s="291">
        <v>7255</v>
      </c>
      <c r="U47" s="277">
        <v>4689</v>
      </c>
      <c r="V47" s="277">
        <v>0</v>
      </c>
      <c r="W47" s="277">
        <v>2560</v>
      </c>
      <c r="X47" s="278">
        <v>7</v>
      </c>
      <c r="Y47" s="73"/>
    </row>
    <row r="48" spans="3:25" ht="13.5" thickBot="1" x14ac:dyDescent="0.25">
      <c r="C48" s="23"/>
      <c r="D48" s="42" t="s">
        <v>522</v>
      </c>
      <c r="E48" s="43"/>
      <c r="F48" s="43"/>
      <c r="G48" s="43"/>
      <c r="H48" s="43"/>
      <c r="I48" s="43"/>
      <c r="J48" s="287"/>
      <c r="K48" s="288"/>
      <c r="L48" s="288"/>
      <c r="M48" s="288"/>
      <c r="N48" s="283"/>
      <c r="O48" s="287"/>
      <c r="P48" s="288"/>
      <c r="Q48" s="288"/>
      <c r="R48" s="288"/>
      <c r="S48" s="283"/>
      <c r="T48" s="292"/>
      <c r="U48" s="288"/>
      <c r="V48" s="288"/>
      <c r="W48" s="288"/>
      <c r="X48" s="283"/>
      <c r="Y48" s="73"/>
    </row>
    <row r="49" spans="3:25" x14ac:dyDescent="0.2">
      <c r="C49" s="23"/>
      <c r="D49" s="86"/>
      <c r="E49" s="87" t="s">
        <v>412</v>
      </c>
      <c r="F49" s="87"/>
      <c r="G49" s="87"/>
      <c r="H49" s="88"/>
      <c r="I49" s="87"/>
      <c r="J49" s="323">
        <v>2400</v>
      </c>
      <c r="K49" s="324">
        <v>1884</v>
      </c>
      <c r="L49" s="324">
        <v>0</v>
      </c>
      <c r="M49" s="324">
        <v>516</v>
      </c>
      <c r="N49" s="325">
        <v>1</v>
      </c>
      <c r="O49" s="323">
        <v>3156</v>
      </c>
      <c r="P49" s="324">
        <v>1774</v>
      </c>
      <c r="Q49" s="324">
        <v>0</v>
      </c>
      <c r="R49" s="324">
        <v>1377</v>
      </c>
      <c r="S49" s="325">
        <v>5</v>
      </c>
      <c r="T49" s="326">
        <v>5556</v>
      </c>
      <c r="U49" s="324">
        <v>3658</v>
      </c>
      <c r="V49" s="324">
        <v>0</v>
      </c>
      <c r="W49" s="324">
        <v>1893</v>
      </c>
      <c r="X49" s="325">
        <v>6</v>
      </c>
      <c r="Y49" s="73"/>
    </row>
    <row r="50" spans="3:25" x14ac:dyDescent="0.2">
      <c r="C50" s="23"/>
      <c r="D50" s="164"/>
      <c r="E50" s="48" t="s">
        <v>413</v>
      </c>
      <c r="F50" s="48"/>
      <c r="G50" s="48"/>
      <c r="H50" s="49"/>
      <c r="I50" s="48"/>
      <c r="J50" s="286">
        <v>749</v>
      </c>
      <c r="K50" s="281">
        <v>547</v>
      </c>
      <c r="L50" s="281">
        <v>0</v>
      </c>
      <c r="M50" s="281">
        <v>201</v>
      </c>
      <c r="N50" s="282">
        <v>1</v>
      </c>
      <c r="O50" s="286">
        <v>303</v>
      </c>
      <c r="P50" s="281">
        <v>150</v>
      </c>
      <c r="Q50" s="281">
        <v>0</v>
      </c>
      <c r="R50" s="281">
        <v>152</v>
      </c>
      <c r="S50" s="282">
        <v>1</v>
      </c>
      <c r="T50" s="290">
        <v>1052</v>
      </c>
      <c r="U50" s="281">
        <v>697</v>
      </c>
      <c r="V50" s="281">
        <v>0</v>
      </c>
      <c r="W50" s="281">
        <v>353</v>
      </c>
      <c r="X50" s="282">
        <v>2</v>
      </c>
      <c r="Y50" s="73"/>
    </row>
    <row r="51" spans="3:25" ht="13.5" thickBot="1" x14ac:dyDescent="0.25">
      <c r="C51" s="23"/>
      <c r="D51" s="274"/>
      <c r="E51" s="275" t="s">
        <v>16</v>
      </c>
      <c r="F51" s="275"/>
      <c r="G51" s="275"/>
      <c r="H51" s="276"/>
      <c r="I51" s="275"/>
      <c r="J51" s="284">
        <v>3149</v>
      </c>
      <c r="K51" s="277">
        <v>2431</v>
      </c>
      <c r="L51" s="277">
        <v>0</v>
      </c>
      <c r="M51" s="277">
        <v>717</v>
      </c>
      <c r="N51" s="278">
        <v>2</v>
      </c>
      <c r="O51" s="284">
        <v>3459</v>
      </c>
      <c r="P51" s="277">
        <v>1924</v>
      </c>
      <c r="Q51" s="277">
        <v>0</v>
      </c>
      <c r="R51" s="277">
        <v>1529</v>
      </c>
      <c r="S51" s="278">
        <v>6</v>
      </c>
      <c r="T51" s="291">
        <v>6608</v>
      </c>
      <c r="U51" s="277">
        <v>4355</v>
      </c>
      <c r="V51" s="277">
        <v>0</v>
      </c>
      <c r="W51" s="277">
        <v>2246</v>
      </c>
      <c r="X51" s="278">
        <v>8</v>
      </c>
      <c r="Y51" s="73"/>
    </row>
    <row r="52" spans="3:25" ht="13.5" thickBot="1" x14ac:dyDescent="0.25">
      <c r="C52" s="23"/>
      <c r="D52" s="42" t="s">
        <v>545</v>
      </c>
      <c r="E52" s="43"/>
      <c r="F52" s="43"/>
      <c r="G52" s="43"/>
      <c r="H52" s="43"/>
      <c r="I52" s="43"/>
      <c r="J52" s="287"/>
      <c r="K52" s="288"/>
      <c r="L52" s="288"/>
      <c r="M52" s="288"/>
      <c r="N52" s="283"/>
      <c r="O52" s="287"/>
      <c r="P52" s="288"/>
      <c r="Q52" s="288"/>
      <c r="R52" s="288"/>
      <c r="S52" s="283"/>
      <c r="T52" s="292"/>
      <c r="U52" s="288"/>
      <c r="V52" s="288"/>
      <c r="W52" s="288"/>
      <c r="X52" s="283"/>
      <c r="Y52" s="73"/>
    </row>
    <row r="53" spans="3:25" x14ac:dyDescent="0.2">
      <c r="C53" s="23"/>
      <c r="D53" s="86"/>
      <c r="E53" s="87" t="s">
        <v>412</v>
      </c>
      <c r="F53" s="87"/>
      <c r="G53" s="87"/>
      <c r="H53" s="88"/>
      <c r="I53" s="87"/>
      <c r="J53" s="323">
        <v>2397</v>
      </c>
      <c r="K53" s="324">
        <v>1833</v>
      </c>
      <c r="L53" s="324">
        <v>0</v>
      </c>
      <c r="M53" s="324">
        <v>561</v>
      </c>
      <c r="N53" s="325">
        <v>3</v>
      </c>
      <c r="O53" s="323">
        <v>2844</v>
      </c>
      <c r="P53" s="324">
        <v>1804</v>
      </c>
      <c r="Q53" s="324">
        <v>0</v>
      </c>
      <c r="R53" s="324">
        <v>1036</v>
      </c>
      <c r="S53" s="325">
        <v>4</v>
      </c>
      <c r="T53" s="326">
        <v>5241</v>
      </c>
      <c r="U53" s="324">
        <v>3637</v>
      </c>
      <c r="V53" s="324">
        <v>0</v>
      </c>
      <c r="W53" s="324">
        <v>1597</v>
      </c>
      <c r="X53" s="325">
        <v>7</v>
      </c>
      <c r="Y53" s="73"/>
    </row>
    <row r="54" spans="3:25" x14ac:dyDescent="0.2">
      <c r="C54" s="23"/>
      <c r="D54" s="164"/>
      <c r="E54" s="48" t="s">
        <v>413</v>
      </c>
      <c r="F54" s="48"/>
      <c r="G54" s="48"/>
      <c r="H54" s="49"/>
      <c r="I54" s="48"/>
      <c r="J54" s="286">
        <v>701</v>
      </c>
      <c r="K54" s="281">
        <v>525</v>
      </c>
      <c r="L54" s="281">
        <v>0</v>
      </c>
      <c r="M54" s="281">
        <v>176</v>
      </c>
      <c r="N54" s="282">
        <v>0</v>
      </c>
      <c r="O54" s="286">
        <v>230</v>
      </c>
      <c r="P54" s="281">
        <v>127</v>
      </c>
      <c r="Q54" s="281">
        <v>0</v>
      </c>
      <c r="R54" s="281">
        <v>102</v>
      </c>
      <c r="S54" s="282">
        <v>1</v>
      </c>
      <c r="T54" s="290">
        <v>931</v>
      </c>
      <c r="U54" s="281">
        <v>652</v>
      </c>
      <c r="V54" s="281">
        <v>0</v>
      </c>
      <c r="W54" s="281">
        <v>278</v>
      </c>
      <c r="X54" s="282">
        <v>1</v>
      </c>
      <c r="Y54" s="73"/>
    </row>
    <row r="55" spans="3:25" ht="13.5" thickBot="1" x14ac:dyDescent="0.25">
      <c r="C55" s="23"/>
      <c r="D55" s="274"/>
      <c r="E55" s="275" t="s">
        <v>16</v>
      </c>
      <c r="F55" s="275"/>
      <c r="G55" s="275"/>
      <c r="H55" s="276"/>
      <c r="I55" s="275"/>
      <c r="J55" s="284">
        <v>3098</v>
      </c>
      <c r="K55" s="277">
        <v>2358</v>
      </c>
      <c r="L55" s="277">
        <v>0</v>
      </c>
      <c r="M55" s="277">
        <v>737</v>
      </c>
      <c r="N55" s="278">
        <v>3</v>
      </c>
      <c r="O55" s="284">
        <v>3074</v>
      </c>
      <c r="P55" s="277">
        <v>1931</v>
      </c>
      <c r="Q55" s="277">
        <v>0</v>
      </c>
      <c r="R55" s="277">
        <v>1138</v>
      </c>
      <c r="S55" s="278">
        <v>5</v>
      </c>
      <c r="T55" s="291">
        <v>6172</v>
      </c>
      <c r="U55" s="277">
        <v>4289</v>
      </c>
      <c r="V55" s="277">
        <v>0</v>
      </c>
      <c r="W55" s="277">
        <v>1875</v>
      </c>
      <c r="X55" s="278">
        <v>8</v>
      </c>
      <c r="Y55" s="73"/>
    </row>
    <row r="56" spans="3:25" ht="13.5" x14ac:dyDescent="0.25">
      <c r="D56" s="74" t="s">
        <v>203</v>
      </c>
      <c r="E56" s="75"/>
      <c r="F56" s="75"/>
      <c r="G56" s="75"/>
      <c r="H56" s="75"/>
      <c r="I56" s="74"/>
      <c r="J56" s="74"/>
      <c r="K56" s="74"/>
      <c r="L56" s="74"/>
      <c r="M56" s="74"/>
      <c r="N56" s="74"/>
      <c r="O56" s="74"/>
      <c r="P56" s="74"/>
      <c r="Q56" s="74"/>
      <c r="R56" s="74"/>
      <c r="S56" s="74"/>
      <c r="T56" s="74"/>
      <c r="U56" s="74"/>
      <c r="V56" s="74"/>
      <c r="W56" s="74"/>
      <c r="X56" s="65" t="s">
        <v>420</v>
      </c>
      <c r="Y56" s="68" t="s">
        <v>204</v>
      </c>
    </row>
    <row r="57" spans="3:25" ht="12" customHeight="1" x14ac:dyDescent="0.2">
      <c r="D57" s="66"/>
      <c r="E57" s="746" t="s">
        <v>38</v>
      </c>
      <c r="F57" s="746"/>
      <c r="G57" s="746"/>
      <c r="H57" s="746"/>
      <c r="I57" s="746"/>
      <c r="J57" s="746"/>
      <c r="K57" s="746"/>
      <c r="L57" s="746"/>
      <c r="M57" s="746"/>
      <c r="N57" s="746"/>
      <c r="O57" s="746"/>
      <c r="P57" s="322"/>
      <c r="Q57" s="322"/>
      <c r="R57" s="322"/>
      <c r="S57" s="322"/>
      <c r="T57" s="322"/>
      <c r="U57" s="322"/>
      <c r="V57" s="322"/>
      <c r="W57" s="322"/>
      <c r="X57" s="322"/>
    </row>
    <row r="58" spans="3:25" ht="12" customHeight="1" x14ac:dyDescent="0.2">
      <c r="D58" s="66"/>
      <c r="E58" s="746" t="s">
        <v>520</v>
      </c>
      <c r="F58" s="746"/>
      <c r="G58" s="746"/>
      <c r="H58" s="746"/>
      <c r="I58" s="746"/>
      <c r="J58" s="746"/>
      <c r="K58" s="746"/>
      <c r="L58" s="746"/>
      <c r="M58" s="746"/>
      <c r="N58" s="746"/>
      <c r="O58" s="746"/>
      <c r="P58" s="852"/>
      <c r="Q58" s="852"/>
      <c r="R58" s="852"/>
      <c r="S58" s="852"/>
      <c r="T58" s="852"/>
      <c r="U58" s="852"/>
      <c r="V58" s="852"/>
      <c r="W58" s="852"/>
      <c r="X58" s="852"/>
    </row>
    <row r="59" spans="3:25" ht="12" customHeight="1" x14ac:dyDescent="0.25">
      <c r="D59" s="66"/>
      <c r="E59" s="857" t="s">
        <v>546</v>
      </c>
      <c r="F59" s="857"/>
      <c r="G59" s="857"/>
      <c r="H59" s="857"/>
      <c r="I59" s="857"/>
      <c r="J59" s="857"/>
      <c r="K59" s="857"/>
      <c r="L59" s="857"/>
      <c r="M59" s="857"/>
      <c r="N59" s="857"/>
      <c r="O59" s="857"/>
      <c r="P59" s="322"/>
      <c r="Q59" s="322"/>
      <c r="R59" s="322"/>
      <c r="S59" s="322"/>
      <c r="T59" s="322"/>
      <c r="U59" s="322"/>
      <c r="V59" s="322"/>
      <c r="W59" s="322"/>
      <c r="X59" s="322"/>
    </row>
    <row r="61" spans="3:25" x14ac:dyDescent="0.2">
      <c r="T61" s="316"/>
    </row>
  </sheetData>
  <mergeCells count="22">
    <mergeCell ref="E59:O59"/>
    <mergeCell ref="L9:L11"/>
    <mergeCell ref="P9:P11"/>
    <mergeCell ref="M9:M11"/>
    <mergeCell ref="K9:K11"/>
    <mergeCell ref="O9:O11"/>
    <mergeCell ref="E58:X58"/>
    <mergeCell ref="W9:W11"/>
    <mergeCell ref="X9:X11"/>
    <mergeCell ref="E57:O57"/>
    <mergeCell ref="D7:I11"/>
    <mergeCell ref="J7:N8"/>
    <mergeCell ref="N9:N11"/>
    <mergeCell ref="T7:X8"/>
    <mergeCell ref="Q9:Q11"/>
    <mergeCell ref="J9:J11"/>
    <mergeCell ref="O7:S8"/>
    <mergeCell ref="R9:R11"/>
    <mergeCell ref="V9:V11"/>
    <mergeCell ref="U9:U11"/>
    <mergeCell ref="T9:T11"/>
    <mergeCell ref="S9:S11"/>
  </mergeCells>
  <phoneticPr fontId="0" type="noConversion"/>
  <conditionalFormatting sqref="D6">
    <cfRule type="cellIs" dxfId="35" priority="2" stopIfTrue="1" operator="equal">
      <formula>"   sem (do závorky) poznámku, proč vývojová řada nezačíná jako obvykle - nebo červenou buňku vymazat"</formula>
    </cfRule>
  </conditionalFormatting>
  <conditionalFormatting sqref="G6">
    <cfRule type="expression" dxfId="34" priority="1" stopIfTrue="1">
      <formula>Y6="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List33">
    <pageSetUpPr autoPageBreaks="0"/>
  </sheetPr>
  <dimension ref="C1:R109"/>
  <sheetViews>
    <sheetView showGridLines="0" showOutlineSymbol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68" hidden="1" customWidth="1"/>
    <col min="3" max="3" width="1.7109375" style="68" customWidth="1"/>
    <col min="4" max="4" width="1.140625" style="68" customWidth="1"/>
    <col min="5" max="5" width="2.140625" style="68" customWidth="1"/>
    <col min="6" max="6" width="1.7109375" style="68" customWidth="1"/>
    <col min="7" max="7" width="15.28515625" style="68" customWidth="1"/>
    <col min="8" max="8" width="6" style="68" customWidth="1"/>
    <col min="9" max="9" width="1.140625" style="68" customWidth="1"/>
    <col min="10" max="17" width="8.28515625" style="68" customWidth="1"/>
    <col min="18" max="19" width="1.7109375" style="68" customWidth="1"/>
    <col min="20" max="20" width="5.7109375" style="68" customWidth="1"/>
    <col min="21" max="16384" width="9.140625" style="68"/>
  </cols>
  <sheetData>
    <row r="1" spans="3:18" hidden="1" x14ac:dyDescent="0.2"/>
    <row r="2" spans="3:18" hidden="1" x14ac:dyDescent="0.2"/>
    <row r="3" spans="3:18" ht="9" customHeight="1" x14ac:dyDescent="0.2">
      <c r="C3" s="67"/>
    </row>
    <row r="4" spans="3:18" s="69" customFormat="1" ht="15.75" x14ac:dyDescent="0.2">
      <c r="D4" s="15" t="s">
        <v>252</v>
      </c>
      <c r="E4" s="70"/>
      <c r="F4" s="70"/>
      <c r="G4" s="70"/>
      <c r="H4" s="15" t="s">
        <v>176</v>
      </c>
      <c r="I4" s="15"/>
      <c r="J4" s="70"/>
      <c r="K4" s="70"/>
      <c r="L4" s="70"/>
      <c r="M4" s="70"/>
      <c r="N4" s="70"/>
      <c r="O4" s="70"/>
      <c r="P4" s="70"/>
      <c r="Q4" s="70"/>
    </row>
    <row r="5" spans="3:18" s="69" customFormat="1" ht="15.75" x14ac:dyDescent="0.2">
      <c r="D5" s="94" t="s">
        <v>548</v>
      </c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</row>
    <row r="6" spans="3:18" s="72" customFormat="1" ht="18" customHeight="1" thickBot="1" x14ac:dyDescent="0.25">
      <c r="D6" s="16"/>
      <c r="E6" s="78"/>
      <c r="F6" s="78"/>
      <c r="G6" s="78"/>
      <c r="H6" s="78"/>
      <c r="I6" s="79"/>
      <c r="J6" s="79"/>
      <c r="K6" s="79"/>
      <c r="L6" s="79"/>
      <c r="M6" s="79"/>
      <c r="N6" s="79"/>
      <c r="O6" s="79"/>
      <c r="P6" s="79"/>
      <c r="Q6" s="76"/>
      <c r="R6" s="14" t="s">
        <v>204</v>
      </c>
    </row>
    <row r="7" spans="3:18" ht="22.5" customHeight="1" x14ac:dyDescent="0.2">
      <c r="C7" s="23"/>
      <c r="D7" s="766" t="s">
        <v>148</v>
      </c>
      <c r="E7" s="767"/>
      <c r="F7" s="767"/>
      <c r="G7" s="767"/>
      <c r="H7" s="767"/>
      <c r="I7" s="768"/>
      <c r="J7" s="858" t="s">
        <v>149</v>
      </c>
      <c r="K7" s="778" t="s">
        <v>152</v>
      </c>
      <c r="L7" s="778" t="s">
        <v>150</v>
      </c>
      <c r="M7" s="778" t="s">
        <v>151</v>
      </c>
      <c r="N7" s="778" t="s">
        <v>153</v>
      </c>
      <c r="O7" s="778" t="s">
        <v>154</v>
      </c>
      <c r="P7" s="778" t="s">
        <v>45</v>
      </c>
      <c r="Q7" s="775" t="s">
        <v>373</v>
      </c>
      <c r="R7" s="73"/>
    </row>
    <row r="8" spans="3:18" ht="20.100000000000001" customHeight="1" x14ac:dyDescent="0.2">
      <c r="C8" s="23"/>
      <c r="D8" s="769"/>
      <c r="E8" s="770"/>
      <c r="F8" s="770"/>
      <c r="G8" s="770"/>
      <c r="H8" s="770"/>
      <c r="I8" s="771"/>
      <c r="J8" s="859"/>
      <c r="K8" s="779"/>
      <c r="L8" s="779"/>
      <c r="M8" s="779"/>
      <c r="N8" s="779"/>
      <c r="O8" s="779"/>
      <c r="P8" s="779"/>
      <c r="Q8" s="776"/>
      <c r="R8" s="73"/>
    </row>
    <row r="9" spans="3:18" ht="20.100000000000001" customHeight="1" x14ac:dyDescent="0.2">
      <c r="C9" s="23"/>
      <c r="D9" s="769"/>
      <c r="E9" s="770"/>
      <c r="F9" s="770"/>
      <c r="G9" s="770"/>
      <c r="H9" s="770"/>
      <c r="I9" s="771"/>
      <c r="J9" s="859"/>
      <c r="K9" s="779"/>
      <c r="L9" s="779"/>
      <c r="M9" s="779"/>
      <c r="N9" s="779"/>
      <c r="O9" s="779"/>
      <c r="P9" s="779"/>
      <c r="Q9" s="776"/>
      <c r="R9" s="73"/>
    </row>
    <row r="10" spans="3:18" ht="20.100000000000001" customHeight="1" x14ac:dyDescent="0.2">
      <c r="C10" s="23"/>
      <c r="D10" s="769"/>
      <c r="E10" s="770"/>
      <c r="F10" s="770"/>
      <c r="G10" s="770"/>
      <c r="H10" s="770"/>
      <c r="I10" s="771"/>
      <c r="J10" s="859"/>
      <c r="K10" s="779"/>
      <c r="L10" s="779"/>
      <c r="M10" s="779"/>
      <c r="N10" s="779"/>
      <c r="O10" s="779"/>
      <c r="P10" s="779"/>
      <c r="Q10" s="776"/>
      <c r="R10" s="73"/>
    </row>
    <row r="11" spans="3:18" ht="13.5" thickBot="1" x14ac:dyDescent="0.25">
      <c r="C11" s="23"/>
      <c r="D11" s="772"/>
      <c r="E11" s="773"/>
      <c r="F11" s="773"/>
      <c r="G11" s="773"/>
      <c r="H11" s="773"/>
      <c r="I11" s="774"/>
      <c r="J11" s="860"/>
      <c r="K11" s="780"/>
      <c r="L11" s="780"/>
      <c r="M11" s="780"/>
      <c r="N11" s="780"/>
      <c r="O11" s="780"/>
      <c r="P11" s="780"/>
      <c r="Q11" s="777"/>
      <c r="R11" s="73"/>
    </row>
    <row r="12" spans="3:18" ht="14.25" thickTop="1" thickBot="1" x14ac:dyDescent="0.25">
      <c r="C12" s="23"/>
      <c r="D12" s="42" t="s">
        <v>424</v>
      </c>
      <c r="E12" s="43"/>
      <c r="F12" s="43"/>
      <c r="G12" s="43"/>
      <c r="H12" s="43"/>
      <c r="I12" s="43"/>
      <c r="J12" s="109"/>
      <c r="K12" s="45"/>
      <c r="L12" s="45"/>
      <c r="M12" s="450"/>
      <c r="N12" s="142"/>
      <c r="O12" s="45"/>
      <c r="P12" s="45"/>
      <c r="Q12" s="46"/>
      <c r="R12" s="73"/>
    </row>
    <row r="13" spans="3:18" x14ac:dyDescent="0.2">
      <c r="C13" s="23"/>
      <c r="D13" s="24"/>
      <c r="E13" s="25" t="s">
        <v>16</v>
      </c>
      <c r="F13" s="25"/>
      <c r="G13" s="25"/>
      <c r="H13" s="26"/>
      <c r="I13" s="25"/>
      <c r="J13" s="28">
        <v>309452</v>
      </c>
      <c r="K13" s="29">
        <v>141054</v>
      </c>
      <c r="L13" s="29">
        <v>130728</v>
      </c>
      <c r="M13" s="447">
        <v>2.1938548357366683</v>
      </c>
      <c r="N13" s="29">
        <v>98261</v>
      </c>
      <c r="O13" s="29">
        <v>92428</v>
      </c>
      <c r="P13" s="170">
        <v>0.69661973428615986</v>
      </c>
      <c r="Q13" s="168">
        <v>0.75164463619117561</v>
      </c>
      <c r="R13" s="73"/>
    </row>
    <row r="14" spans="3:18" x14ac:dyDescent="0.2">
      <c r="C14" s="23"/>
      <c r="D14" s="61"/>
      <c r="E14" s="62" t="s">
        <v>414</v>
      </c>
      <c r="F14" s="62"/>
      <c r="G14" s="62"/>
      <c r="H14" s="63"/>
      <c r="I14" s="62"/>
      <c r="J14" s="57">
        <v>250672</v>
      </c>
      <c r="K14" s="58">
        <v>101300</v>
      </c>
      <c r="L14" s="58">
        <v>95025</v>
      </c>
      <c r="M14" s="446">
        <v>2.4745508390918065</v>
      </c>
      <c r="N14" s="58">
        <v>73041</v>
      </c>
      <c r="O14" s="58">
        <v>68406</v>
      </c>
      <c r="P14" s="113">
        <v>0.72103652517275418</v>
      </c>
      <c r="Q14" s="103">
        <v>0.76865035516969216</v>
      </c>
      <c r="R14" s="73"/>
    </row>
    <row r="15" spans="3:18" ht="12.75" customHeight="1" x14ac:dyDescent="0.2">
      <c r="C15" s="23"/>
      <c r="D15" s="30"/>
      <c r="E15" s="761" t="s">
        <v>18</v>
      </c>
      <c r="F15" s="31" t="s">
        <v>46</v>
      </c>
      <c r="G15" s="31"/>
      <c r="H15" s="32"/>
      <c r="I15" s="31"/>
      <c r="J15" s="34">
        <v>218313</v>
      </c>
      <c r="K15" s="35">
        <v>96418</v>
      </c>
      <c r="L15" s="35">
        <v>90493</v>
      </c>
      <c r="M15" s="436">
        <v>2.2642348938994794</v>
      </c>
      <c r="N15" s="35">
        <v>70356</v>
      </c>
      <c r="O15" s="35">
        <v>64269</v>
      </c>
      <c r="P15" s="114">
        <v>0.7296977742745131</v>
      </c>
      <c r="Q15" s="105">
        <v>0.77747450079011637</v>
      </c>
      <c r="R15" s="73"/>
    </row>
    <row r="16" spans="3:18" ht="12.75" customHeight="1" x14ac:dyDescent="0.2">
      <c r="C16" s="23"/>
      <c r="D16" s="47"/>
      <c r="E16" s="821"/>
      <c r="F16" s="48" t="s">
        <v>47</v>
      </c>
      <c r="G16" s="48"/>
      <c r="H16" s="49"/>
      <c r="I16" s="48"/>
      <c r="J16" s="51">
        <v>32359</v>
      </c>
      <c r="K16" s="52">
        <v>16549</v>
      </c>
      <c r="L16" s="52">
        <v>14888</v>
      </c>
      <c r="M16" s="448">
        <v>1.9553447338207746</v>
      </c>
      <c r="N16" s="52">
        <v>4993</v>
      </c>
      <c r="O16" s="52">
        <v>4532</v>
      </c>
      <c r="P16" s="115">
        <v>0.30171007311620035</v>
      </c>
      <c r="Q16" s="107">
        <v>0.33537076840408381</v>
      </c>
      <c r="R16" s="73"/>
    </row>
    <row r="17" spans="3:18" x14ac:dyDescent="0.2">
      <c r="C17" s="23"/>
      <c r="D17" s="61"/>
      <c r="E17" s="62" t="s">
        <v>415</v>
      </c>
      <c r="F17" s="62"/>
      <c r="G17" s="62"/>
      <c r="H17" s="63"/>
      <c r="I17" s="62"/>
      <c r="J17" s="57">
        <v>58780</v>
      </c>
      <c r="K17" s="58">
        <v>46839</v>
      </c>
      <c r="L17" s="58">
        <v>41395</v>
      </c>
      <c r="M17" s="446">
        <v>1.2549371250453683</v>
      </c>
      <c r="N17" s="58">
        <v>26964</v>
      </c>
      <c r="O17" s="58">
        <v>24586</v>
      </c>
      <c r="P17" s="113">
        <v>0.57567411772241084</v>
      </c>
      <c r="Q17" s="103">
        <v>0.65138301727261749</v>
      </c>
      <c r="R17" s="73"/>
    </row>
    <row r="18" spans="3:18" ht="12.75" customHeight="1" x14ac:dyDescent="0.2">
      <c r="C18" s="23"/>
      <c r="D18" s="30"/>
      <c r="E18" s="761" t="s">
        <v>18</v>
      </c>
      <c r="F18" s="31" t="s">
        <v>46</v>
      </c>
      <c r="G18" s="31"/>
      <c r="H18" s="32"/>
      <c r="I18" s="31"/>
      <c r="J18" s="34">
        <v>56965</v>
      </c>
      <c r="K18" s="35">
        <v>45920</v>
      </c>
      <c r="L18" s="35">
        <v>40609</v>
      </c>
      <c r="M18" s="436">
        <v>1.2405270034843205</v>
      </c>
      <c r="N18" s="35">
        <v>26224</v>
      </c>
      <c r="O18" s="35">
        <v>23913</v>
      </c>
      <c r="P18" s="114">
        <v>0.57108013937282232</v>
      </c>
      <c r="Q18" s="105">
        <v>0.64576817946760567</v>
      </c>
      <c r="R18" s="73"/>
    </row>
    <row r="19" spans="3:18" ht="13.5" customHeight="1" thickBot="1" x14ac:dyDescent="0.25">
      <c r="C19" s="23"/>
      <c r="D19" s="36"/>
      <c r="E19" s="820"/>
      <c r="F19" s="37" t="s">
        <v>47</v>
      </c>
      <c r="G19" s="37"/>
      <c r="H19" s="38"/>
      <c r="I19" s="37"/>
      <c r="J19" s="40">
        <v>1815</v>
      </c>
      <c r="K19" s="41">
        <v>1677</v>
      </c>
      <c r="L19" s="41">
        <v>1274</v>
      </c>
      <c r="M19" s="449">
        <v>1.0822898032200359</v>
      </c>
      <c r="N19" s="41">
        <v>810</v>
      </c>
      <c r="O19" s="41">
        <v>691</v>
      </c>
      <c r="P19" s="92">
        <v>0.48300536672629696</v>
      </c>
      <c r="Q19" s="93">
        <v>0.63579277864992145</v>
      </c>
      <c r="R19" s="73"/>
    </row>
    <row r="20" spans="3:18" ht="13.5" customHeight="1" thickBot="1" x14ac:dyDescent="0.25">
      <c r="C20" s="23"/>
      <c r="D20" s="42" t="s">
        <v>427</v>
      </c>
      <c r="E20" s="43"/>
      <c r="F20" s="43"/>
      <c r="G20" s="43"/>
      <c r="H20" s="43"/>
      <c r="I20" s="43"/>
      <c r="J20" s="109"/>
      <c r="K20" s="45"/>
      <c r="L20" s="45"/>
      <c r="M20" s="450"/>
      <c r="N20" s="142"/>
      <c r="O20" s="45"/>
      <c r="P20" s="45"/>
      <c r="Q20" s="46"/>
      <c r="R20" s="73"/>
    </row>
    <row r="21" spans="3:18" ht="13.5" customHeight="1" x14ac:dyDescent="0.2">
      <c r="C21" s="23"/>
      <c r="D21" s="24"/>
      <c r="E21" s="25" t="s">
        <v>16</v>
      </c>
      <c r="F21" s="25"/>
      <c r="G21" s="25"/>
      <c r="H21" s="26"/>
      <c r="I21" s="25"/>
      <c r="J21" s="28">
        <v>290953</v>
      </c>
      <c r="K21" s="29">
        <v>134257</v>
      </c>
      <c r="L21" s="29">
        <v>123766</v>
      </c>
      <c r="M21" s="447">
        <v>2.1671346745421096</v>
      </c>
      <c r="N21" s="29">
        <v>93714</v>
      </c>
      <c r="O21" s="29">
        <v>88109</v>
      </c>
      <c r="P21" s="170">
        <v>0.69801947012073862</v>
      </c>
      <c r="Q21" s="168">
        <v>0.75718694956611665</v>
      </c>
      <c r="R21" s="73"/>
    </row>
    <row r="22" spans="3:18" ht="13.5" customHeight="1" x14ac:dyDescent="0.2">
      <c r="C22" s="23"/>
      <c r="D22" s="61"/>
      <c r="E22" s="62" t="s">
        <v>414</v>
      </c>
      <c r="F22" s="62"/>
      <c r="G22" s="62"/>
      <c r="H22" s="63"/>
      <c r="I22" s="62"/>
      <c r="J22" s="57">
        <v>237160</v>
      </c>
      <c r="K22" s="58">
        <v>97666</v>
      </c>
      <c r="L22" s="58">
        <v>85070</v>
      </c>
      <c r="M22" s="446">
        <v>2.4282759609280609</v>
      </c>
      <c r="N22" s="58">
        <v>70690</v>
      </c>
      <c r="O22" s="58">
        <v>66292</v>
      </c>
      <c r="P22" s="113">
        <v>0.72379333647328647</v>
      </c>
      <c r="Q22" s="103">
        <v>0.83096273656988362</v>
      </c>
      <c r="R22" s="73"/>
    </row>
    <row r="23" spans="3:18" ht="13.5" customHeight="1" x14ac:dyDescent="0.2">
      <c r="C23" s="23"/>
      <c r="D23" s="30"/>
      <c r="E23" s="761" t="s">
        <v>18</v>
      </c>
      <c r="F23" s="31" t="s">
        <v>46</v>
      </c>
      <c r="G23" s="31"/>
      <c r="H23" s="32"/>
      <c r="I23" s="31"/>
      <c r="J23" s="34">
        <v>205572</v>
      </c>
      <c r="K23" s="35">
        <v>92584</v>
      </c>
      <c r="L23" s="35">
        <v>80814</v>
      </c>
      <c r="M23" s="436">
        <v>2.2203836516028685</v>
      </c>
      <c r="N23" s="35">
        <v>67687</v>
      </c>
      <c r="O23" s="35">
        <v>61907</v>
      </c>
      <c r="P23" s="114">
        <v>0.73108744491488808</v>
      </c>
      <c r="Q23" s="105">
        <v>0.83756527334372755</v>
      </c>
      <c r="R23" s="73"/>
    </row>
    <row r="24" spans="3:18" ht="13.5" customHeight="1" x14ac:dyDescent="0.2">
      <c r="C24" s="23"/>
      <c r="D24" s="47"/>
      <c r="E24" s="821"/>
      <c r="F24" s="48" t="s">
        <v>47</v>
      </c>
      <c r="G24" s="48"/>
      <c r="H24" s="49"/>
      <c r="I24" s="48"/>
      <c r="J24" s="51">
        <v>31588</v>
      </c>
      <c r="K24" s="52">
        <v>16390</v>
      </c>
      <c r="L24" s="52">
        <v>14077</v>
      </c>
      <c r="M24" s="448">
        <v>1.9272727272727272</v>
      </c>
      <c r="N24" s="52">
        <v>5186</v>
      </c>
      <c r="O24" s="52">
        <v>4763</v>
      </c>
      <c r="P24" s="115">
        <v>0.31641244661378892</v>
      </c>
      <c r="Q24" s="107">
        <v>0.3684023584570576</v>
      </c>
      <c r="R24" s="73"/>
    </row>
    <row r="25" spans="3:18" ht="13.5" customHeight="1" x14ac:dyDescent="0.2">
      <c r="C25" s="23"/>
      <c r="D25" s="61"/>
      <c r="E25" s="62" t="s">
        <v>415</v>
      </c>
      <c r="F25" s="62"/>
      <c r="G25" s="62"/>
      <c r="H25" s="63"/>
      <c r="I25" s="62"/>
      <c r="J25" s="57">
        <v>53793</v>
      </c>
      <c r="K25" s="58">
        <v>43313</v>
      </c>
      <c r="L25" s="58">
        <v>36494</v>
      </c>
      <c r="M25" s="446">
        <v>1.2419596887770414</v>
      </c>
      <c r="N25" s="58">
        <v>24839</v>
      </c>
      <c r="O25" s="58">
        <v>22368</v>
      </c>
      <c r="P25" s="113">
        <v>0.57347678526077617</v>
      </c>
      <c r="Q25" s="103">
        <v>0.68063243272866769</v>
      </c>
      <c r="R25" s="73"/>
    </row>
    <row r="26" spans="3:18" ht="13.5" customHeight="1" x14ac:dyDescent="0.2">
      <c r="C26" s="23"/>
      <c r="D26" s="30"/>
      <c r="E26" s="761" t="s">
        <v>18</v>
      </c>
      <c r="F26" s="31" t="s">
        <v>46</v>
      </c>
      <c r="G26" s="31"/>
      <c r="H26" s="32"/>
      <c r="I26" s="31"/>
      <c r="J26" s="34">
        <v>52776</v>
      </c>
      <c r="K26" s="35">
        <v>42764</v>
      </c>
      <c r="L26" s="35">
        <v>36032</v>
      </c>
      <c r="M26" s="436">
        <v>1.2341221588251801</v>
      </c>
      <c r="N26" s="35">
        <v>24463</v>
      </c>
      <c r="O26" s="35">
        <v>22006</v>
      </c>
      <c r="P26" s="114">
        <v>0.57204658123655416</v>
      </c>
      <c r="Q26" s="105">
        <v>0.67892428952042627</v>
      </c>
      <c r="R26" s="73"/>
    </row>
    <row r="27" spans="3:18" ht="13.5" customHeight="1" thickBot="1" x14ac:dyDescent="0.25">
      <c r="C27" s="23"/>
      <c r="D27" s="36"/>
      <c r="E27" s="820"/>
      <c r="F27" s="37" t="s">
        <v>47</v>
      </c>
      <c r="G27" s="37"/>
      <c r="H27" s="38"/>
      <c r="I27" s="37"/>
      <c r="J27" s="40">
        <v>1017</v>
      </c>
      <c r="K27" s="41">
        <v>872</v>
      </c>
      <c r="L27" s="41">
        <v>737</v>
      </c>
      <c r="M27" s="449">
        <v>1.1662844036697249</v>
      </c>
      <c r="N27" s="41">
        <v>426</v>
      </c>
      <c r="O27" s="41">
        <v>373</v>
      </c>
      <c r="P27" s="92">
        <v>0.48853211009174313</v>
      </c>
      <c r="Q27" s="93">
        <v>0.57801899592944372</v>
      </c>
      <c r="R27" s="73"/>
    </row>
    <row r="28" spans="3:18" ht="13.5" customHeight="1" thickBot="1" x14ac:dyDescent="0.25">
      <c r="C28" s="23"/>
      <c r="D28" s="42" t="s">
        <v>439</v>
      </c>
      <c r="E28" s="43"/>
      <c r="F28" s="43"/>
      <c r="G28" s="43"/>
      <c r="H28" s="43"/>
      <c r="I28" s="43"/>
      <c r="J28" s="109"/>
      <c r="K28" s="45"/>
      <c r="L28" s="45"/>
      <c r="M28" s="450"/>
      <c r="N28" s="142"/>
      <c r="O28" s="45"/>
      <c r="P28" s="45"/>
      <c r="Q28" s="46"/>
      <c r="R28" s="73"/>
    </row>
    <row r="29" spans="3:18" ht="13.5" customHeight="1" x14ac:dyDescent="0.2">
      <c r="C29" s="23"/>
      <c r="D29" s="24"/>
      <c r="E29" s="25" t="s">
        <v>16</v>
      </c>
      <c r="F29" s="25"/>
      <c r="G29" s="25"/>
      <c r="H29" s="26"/>
      <c r="I29" s="25"/>
      <c r="J29" s="28">
        <v>260467</v>
      </c>
      <c r="K29" s="29">
        <v>121761</v>
      </c>
      <c r="L29" s="29">
        <v>111374</v>
      </c>
      <c r="M29" s="447">
        <v>2.1391660712379168</v>
      </c>
      <c r="N29" s="29">
        <v>84764</v>
      </c>
      <c r="O29" s="29">
        <v>79073</v>
      </c>
      <c r="P29" s="170">
        <v>0.6961506557929058</v>
      </c>
      <c r="Q29" s="168">
        <v>0.76107529585001887</v>
      </c>
      <c r="R29" s="73"/>
    </row>
    <row r="30" spans="3:18" ht="13.5" customHeight="1" x14ac:dyDescent="0.2">
      <c r="C30" s="23"/>
      <c r="D30" s="61"/>
      <c r="E30" s="62" t="s">
        <v>414</v>
      </c>
      <c r="F30" s="62"/>
      <c r="G30" s="62"/>
      <c r="H30" s="63"/>
      <c r="I30" s="62"/>
      <c r="J30" s="57">
        <v>209861</v>
      </c>
      <c r="K30" s="58">
        <v>87643</v>
      </c>
      <c r="L30" s="58">
        <v>81471</v>
      </c>
      <c r="M30" s="446">
        <v>2.3944981344773684</v>
      </c>
      <c r="N30" s="58">
        <v>62998</v>
      </c>
      <c r="O30" s="58">
        <v>58603</v>
      </c>
      <c r="P30" s="113">
        <v>0.71880241433999292</v>
      </c>
      <c r="Q30" s="103">
        <v>0.77325674166267755</v>
      </c>
      <c r="R30" s="73"/>
    </row>
    <row r="31" spans="3:18" ht="13.5" customHeight="1" x14ac:dyDescent="0.2">
      <c r="C31" s="23"/>
      <c r="D31" s="30"/>
      <c r="E31" s="761" t="s">
        <v>18</v>
      </c>
      <c r="F31" s="31" t="s">
        <v>46</v>
      </c>
      <c r="G31" s="31"/>
      <c r="H31" s="32"/>
      <c r="I31" s="31"/>
      <c r="J31" s="34">
        <v>178632</v>
      </c>
      <c r="K31" s="35">
        <v>82629</v>
      </c>
      <c r="L31" s="35">
        <v>76889</v>
      </c>
      <c r="M31" s="436">
        <v>2.1618560069709183</v>
      </c>
      <c r="N31" s="35">
        <v>60175</v>
      </c>
      <c r="O31" s="35">
        <v>54301</v>
      </c>
      <c r="P31" s="114">
        <v>0.72825521306078977</v>
      </c>
      <c r="Q31" s="105">
        <v>0.78262170141372633</v>
      </c>
      <c r="R31" s="73"/>
    </row>
    <row r="32" spans="3:18" ht="13.5" customHeight="1" x14ac:dyDescent="0.2">
      <c r="C32" s="23"/>
      <c r="D32" s="47"/>
      <c r="E32" s="821"/>
      <c r="F32" s="48" t="s">
        <v>47</v>
      </c>
      <c r="G32" s="48"/>
      <c r="H32" s="49"/>
      <c r="I32" s="48"/>
      <c r="J32" s="51">
        <v>31229</v>
      </c>
      <c r="K32" s="52">
        <v>15861</v>
      </c>
      <c r="L32" s="52">
        <v>14047</v>
      </c>
      <c r="M32" s="448">
        <v>1.9689174705251875</v>
      </c>
      <c r="N32" s="52">
        <v>5187</v>
      </c>
      <c r="O32" s="52">
        <v>4670</v>
      </c>
      <c r="P32" s="115">
        <v>0.32702856062038965</v>
      </c>
      <c r="Q32" s="107">
        <v>0.3692603402861821</v>
      </c>
      <c r="R32" s="73"/>
    </row>
    <row r="33" spans="3:18" ht="13.5" customHeight="1" x14ac:dyDescent="0.2">
      <c r="C33" s="23"/>
      <c r="D33" s="61"/>
      <c r="E33" s="62" t="s">
        <v>415</v>
      </c>
      <c r="F33" s="62"/>
      <c r="G33" s="62"/>
      <c r="H33" s="63"/>
      <c r="I33" s="62"/>
      <c r="J33" s="57">
        <v>50606</v>
      </c>
      <c r="K33" s="58">
        <v>40201</v>
      </c>
      <c r="L33" s="58">
        <v>34627</v>
      </c>
      <c r="M33" s="446">
        <v>1.258824407353051</v>
      </c>
      <c r="N33" s="58">
        <v>23506</v>
      </c>
      <c r="O33" s="58">
        <v>21016</v>
      </c>
      <c r="P33" s="113">
        <v>0.58471182308897784</v>
      </c>
      <c r="Q33" s="103">
        <v>0.67883443555606893</v>
      </c>
      <c r="R33" s="73"/>
    </row>
    <row r="34" spans="3:18" ht="13.5" customHeight="1" x14ac:dyDescent="0.2">
      <c r="C34" s="23"/>
      <c r="D34" s="30"/>
      <c r="E34" s="761" t="s">
        <v>18</v>
      </c>
      <c r="F34" s="31" t="s">
        <v>46</v>
      </c>
      <c r="G34" s="31"/>
      <c r="H34" s="32"/>
      <c r="I34" s="31"/>
      <c r="J34" s="34">
        <v>48832</v>
      </c>
      <c r="K34" s="35">
        <v>39190</v>
      </c>
      <c r="L34" s="35">
        <v>33695</v>
      </c>
      <c r="M34" s="436">
        <v>1.2460321510589436</v>
      </c>
      <c r="N34" s="35">
        <v>22774</v>
      </c>
      <c r="O34" s="35">
        <v>20325</v>
      </c>
      <c r="P34" s="114">
        <v>0.58111763204899214</v>
      </c>
      <c r="Q34" s="105">
        <v>0.67588663006380767</v>
      </c>
      <c r="R34" s="73"/>
    </row>
    <row r="35" spans="3:18" ht="13.5" customHeight="1" thickBot="1" x14ac:dyDescent="0.25">
      <c r="C35" s="23"/>
      <c r="D35" s="36"/>
      <c r="E35" s="820"/>
      <c r="F35" s="37" t="s">
        <v>47</v>
      </c>
      <c r="G35" s="37"/>
      <c r="H35" s="38"/>
      <c r="I35" s="37"/>
      <c r="J35" s="40">
        <v>1774</v>
      </c>
      <c r="K35" s="41">
        <v>1485</v>
      </c>
      <c r="L35" s="41">
        <v>1302</v>
      </c>
      <c r="M35" s="449">
        <v>1.1946127946127947</v>
      </c>
      <c r="N35" s="41">
        <v>833</v>
      </c>
      <c r="O35" s="41">
        <v>717</v>
      </c>
      <c r="P35" s="92">
        <v>0.56094276094276097</v>
      </c>
      <c r="Q35" s="93">
        <v>0.63978494623655913</v>
      </c>
      <c r="R35" s="73"/>
    </row>
    <row r="36" spans="3:18" ht="13.5" customHeight="1" thickBot="1" x14ac:dyDescent="0.25">
      <c r="C36" s="23"/>
      <c r="D36" s="42" t="s">
        <v>443</v>
      </c>
      <c r="E36" s="43"/>
      <c r="F36" s="43"/>
      <c r="G36" s="43"/>
      <c r="H36" s="43"/>
      <c r="I36" s="43"/>
      <c r="J36" s="109"/>
      <c r="K36" s="45"/>
      <c r="L36" s="45"/>
      <c r="M36" s="450"/>
      <c r="N36" s="142"/>
      <c r="O36" s="45"/>
      <c r="P36" s="45"/>
      <c r="Q36" s="46"/>
      <c r="R36" s="73"/>
    </row>
    <row r="37" spans="3:18" ht="13.5" customHeight="1" x14ac:dyDescent="0.2">
      <c r="C37" s="23"/>
      <c r="D37" s="24"/>
      <c r="E37" s="25" t="s">
        <v>16</v>
      </c>
      <c r="F37" s="25"/>
      <c r="G37" s="25"/>
      <c r="H37" s="26"/>
      <c r="I37" s="25"/>
      <c r="J37" s="28">
        <v>243718</v>
      </c>
      <c r="K37" s="29">
        <v>113093</v>
      </c>
      <c r="L37" s="29">
        <v>103442</v>
      </c>
      <c r="M37" s="447">
        <v>2.1550228572944392</v>
      </c>
      <c r="N37" s="29">
        <v>80302</v>
      </c>
      <c r="O37" s="29">
        <v>74833</v>
      </c>
      <c r="P37" s="170">
        <v>0.71005278841307595</v>
      </c>
      <c r="Q37" s="168">
        <v>0.77629976218557262</v>
      </c>
      <c r="R37" s="73"/>
    </row>
    <row r="38" spans="3:18" ht="13.5" customHeight="1" x14ac:dyDescent="0.2">
      <c r="C38" s="23"/>
      <c r="D38" s="61"/>
      <c r="E38" s="62" t="s">
        <v>414</v>
      </c>
      <c r="F38" s="62"/>
      <c r="G38" s="62"/>
      <c r="H38" s="63"/>
      <c r="I38" s="62"/>
      <c r="J38" s="57">
        <v>197353</v>
      </c>
      <c r="K38" s="58">
        <v>81826</v>
      </c>
      <c r="L38" s="58">
        <v>76019</v>
      </c>
      <c r="M38" s="446">
        <v>2.4118617554322586</v>
      </c>
      <c r="N38" s="58">
        <v>59402</v>
      </c>
      <c r="O38" s="58">
        <v>55299</v>
      </c>
      <c r="P38" s="113">
        <v>0.7259550754039058</v>
      </c>
      <c r="Q38" s="103">
        <v>0.7814099106802247</v>
      </c>
      <c r="R38" s="73"/>
    </row>
    <row r="39" spans="3:18" ht="13.5" customHeight="1" x14ac:dyDescent="0.2">
      <c r="C39" s="23"/>
      <c r="D39" s="30"/>
      <c r="E39" s="761" t="s">
        <v>18</v>
      </c>
      <c r="F39" s="31" t="s">
        <v>46</v>
      </c>
      <c r="G39" s="31"/>
      <c r="H39" s="32"/>
      <c r="I39" s="31"/>
      <c r="J39" s="34">
        <v>167100</v>
      </c>
      <c r="K39" s="35">
        <v>77049</v>
      </c>
      <c r="L39" s="35">
        <v>71501</v>
      </c>
      <c r="M39" s="436">
        <v>2.1687497566483667</v>
      </c>
      <c r="N39" s="35">
        <v>56533</v>
      </c>
      <c r="O39" s="35">
        <v>51032</v>
      </c>
      <c r="P39" s="114">
        <v>0.73372788744824724</v>
      </c>
      <c r="Q39" s="105">
        <v>0.79066027048572751</v>
      </c>
      <c r="R39" s="73"/>
    </row>
    <row r="40" spans="3:18" ht="13.5" customHeight="1" x14ac:dyDescent="0.2">
      <c r="C40" s="23"/>
      <c r="D40" s="47"/>
      <c r="E40" s="821"/>
      <c r="F40" s="48" t="s">
        <v>47</v>
      </c>
      <c r="G40" s="48"/>
      <c r="H40" s="49"/>
      <c r="I40" s="48"/>
      <c r="J40" s="51">
        <v>30253</v>
      </c>
      <c r="K40" s="52">
        <v>14805</v>
      </c>
      <c r="L40" s="52">
        <v>13395</v>
      </c>
      <c r="M40" s="448">
        <v>2.0434312732185074</v>
      </c>
      <c r="N40" s="52">
        <v>5159</v>
      </c>
      <c r="O40" s="52">
        <v>4606</v>
      </c>
      <c r="P40" s="115">
        <v>0.34846335697399528</v>
      </c>
      <c r="Q40" s="107">
        <v>0.38514371033967898</v>
      </c>
      <c r="R40" s="73"/>
    </row>
    <row r="41" spans="3:18" ht="13.5" customHeight="1" x14ac:dyDescent="0.2">
      <c r="C41" s="23"/>
      <c r="D41" s="61"/>
      <c r="E41" s="62" t="s">
        <v>415</v>
      </c>
      <c r="F41" s="62"/>
      <c r="G41" s="62"/>
      <c r="H41" s="63"/>
      <c r="I41" s="62"/>
      <c r="J41" s="57">
        <v>46365</v>
      </c>
      <c r="K41" s="58">
        <v>36844</v>
      </c>
      <c r="L41" s="58">
        <v>31626</v>
      </c>
      <c r="M41" s="446">
        <v>1.2584138530018456</v>
      </c>
      <c r="N41" s="58">
        <v>22411</v>
      </c>
      <c r="O41" s="58">
        <v>20003</v>
      </c>
      <c r="P41" s="113">
        <v>0.60826728911084571</v>
      </c>
      <c r="Q41" s="103">
        <v>0.70862581420350346</v>
      </c>
      <c r="R41" s="73"/>
    </row>
    <row r="42" spans="3:18" ht="13.5" customHeight="1" x14ac:dyDescent="0.2">
      <c r="C42" s="23"/>
      <c r="D42" s="30"/>
      <c r="E42" s="761" t="s">
        <v>18</v>
      </c>
      <c r="F42" s="31" t="s">
        <v>46</v>
      </c>
      <c r="G42" s="31"/>
      <c r="H42" s="32"/>
      <c r="I42" s="31"/>
      <c r="J42" s="34">
        <v>45072</v>
      </c>
      <c r="K42" s="35">
        <v>36176</v>
      </c>
      <c r="L42" s="35">
        <v>31051</v>
      </c>
      <c r="M42" s="436">
        <v>1.2459088898717381</v>
      </c>
      <c r="N42" s="35">
        <v>22031</v>
      </c>
      <c r="O42" s="35">
        <v>19646</v>
      </c>
      <c r="P42" s="114">
        <v>0.60899491375497572</v>
      </c>
      <c r="Q42" s="105">
        <v>0.70951016070335904</v>
      </c>
      <c r="R42" s="73"/>
    </row>
    <row r="43" spans="3:18" ht="13.5" customHeight="1" thickBot="1" x14ac:dyDescent="0.25">
      <c r="C43" s="23"/>
      <c r="D43" s="36"/>
      <c r="E43" s="820"/>
      <c r="F43" s="37" t="s">
        <v>47</v>
      </c>
      <c r="G43" s="37"/>
      <c r="H43" s="38"/>
      <c r="I43" s="37"/>
      <c r="J43" s="40">
        <v>1293</v>
      </c>
      <c r="K43" s="41">
        <v>1037</v>
      </c>
      <c r="L43" s="41">
        <v>896</v>
      </c>
      <c r="M43" s="449">
        <v>1.2468659594985536</v>
      </c>
      <c r="N43" s="41">
        <v>455</v>
      </c>
      <c r="O43" s="41">
        <v>378</v>
      </c>
      <c r="P43" s="92">
        <v>0.43876567020250723</v>
      </c>
      <c r="Q43" s="93">
        <v>0.5078125</v>
      </c>
      <c r="R43" s="73"/>
    </row>
    <row r="44" spans="3:18" ht="13.5" customHeight="1" thickBot="1" x14ac:dyDescent="0.25">
      <c r="C44" s="23"/>
      <c r="D44" s="42" t="s">
        <v>445</v>
      </c>
      <c r="E44" s="43"/>
      <c r="F44" s="43"/>
      <c r="G44" s="43"/>
      <c r="H44" s="43"/>
      <c r="I44" s="43"/>
      <c r="J44" s="109"/>
      <c r="K44" s="45"/>
      <c r="L44" s="45"/>
      <c r="M44" s="450"/>
      <c r="N44" s="142"/>
      <c r="O44" s="45"/>
      <c r="P44" s="45"/>
      <c r="Q44" s="46"/>
      <c r="R44" s="73"/>
    </row>
    <row r="45" spans="3:18" ht="13.5" customHeight="1" x14ac:dyDescent="0.2">
      <c r="C45" s="23"/>
      <c r="D45" s="24"/>
      <c r="E45" s="25" t="s">
        <v>16</v>
      </c>
      <c r="F45" s="25"/>
      <c r="G45" s="25"/>
      <c r="H45" s="26"/>
      <c r="I45" s="25"/>
      <c r="J45" s="28">
        <v>224151</v>
      </c>
      <c r="K45" s="29">
        <v>102791</v>
      </c>
      <c r="L45" s="29">
        <v>94068</v>
      </c>
      <c r="M45" s="447">
        <v>2.1806481112159624</v>
      </c>
      <c r="N45" s="29">
        <v>74767</v>
      </c>
      <c r="O45" s="29">
        <v>69839</v>
      </c>
      <c r="P45" s="170">
        <v>0.72736912764736217</v>
      </c>
      <c r="Q45" s="168">
        <v>0.79481864183356721</v>
      </c>
      <c r="R45" s="73"/>
    </row>
    <row r="46" spans="3:18" ht="13.5" customHeight="1" x14ac:dyDescent="0.2">
      <c r="C46" s="23"/>
      <c r="D46" s="61"/>
      <c r="E46" s="62" t="s">
        <v>414</v>
      </c>
      <c r="F46" s="62"/>
      <c r="G46" s="62"/>
      <c r="H46" s="63"/>
      <c r="I46" s="62"/>
      <c r="J46" s="57">
        <v>184010</v>
      </c>
      <c r="K46" s="58">
        <v>75528</v>
      </c>
      <c r="L46" s="58">
        <v>70245</v>
      </c>
      <c r="M46" s="446">
        <v>2.4363150090032835</v>
      </c>
      <c r="N46" s="58">
        <v>55769</v>
      </c>
      <c r="O46" s="58">
        <v>51929</v>
      </c>
      <c r="P46" s="113">
        <v>0.73838841224446561</v>
      </c>
      <c r="Q46" s="103">
        <v>0.7939212755356253</v>
      </c>
      <c r="R46" s="73"/>
    </row>
    <row r="47" spans="3:18" ht="13.5" customHeight="1" x14ac:dyDescent="0.2">
      <c r="C47" s="23"/>
      <c r="D47" s="30"/>
      <c r="E47" s="761" t="s">
        <v>18</v>
      </c>
      <c r="F47" s="31" t="s">
        <v>46</v>
      </c>
      <c r="G47" s="31"/>
      <c r="H47" s="32"/>
      <c r="I47" s="31"/>
      <c r="J47" s="34">
        <v>154760</v>
      </c>
      <c r="K47" s="35">
        <v>71028</v>
      </c>
      <c r="L47" s="35">
        <v>66005</v>
      </c>
      <c r="M47" s="436">
        <v>2.1788590415047588</v>
      </c>
      <c r="N47" s="35">
        <v>52913</v>
      </c>
      <c r="O47" s="35">
        <v>47748</v>
      </c>
      <c r="P47" s="114">
        <v>0.74495973418933381</v>
      </c>
      <c r="Q47" s="105">
        <v>0.80165139004620867</v>
      </c>
      <c r="R47" s="73"/>
    </row>
    <row r="48" spans="3:18" ht="13.5" customHeight="1" x14ac:dyDescent="0.2">
      <c r="C48" s="23"/>
      <c r="D48" s="47"/>
      <c r="E48" s="821"/>
      <c r="F48" s="48" t="s">
        <v>47</v>
      </c>
      <c r="G48" s="48"/>
      <c r="H48" s="49"/>
      <c r="I48" s="48"/>
      <c r="J48" s="51">
        <v>29250</v>
      </c>
      <c r="K48" s="52">
        <v>14060</v>
      </c>
      <c r="L48" s="52">
        <v>12639</v>
      </c>
      <c r="M48" s="448">
        <v>2.0803698435277385</v>
      </c>
      <c r="N48" s="52">
        <v>5044</v>
      </c>
      <c r="O48" s="52">
        <v>4474</v>
      </c>
      <c r="P48" s="115">
        <v>0.35874822190611666</v>
      </c>
      <c r="Q48" s="107">
        <v>0.39908220587071763</v>
      </c>
      <c r="R48" s="73"/>
    </row>
    <row r="49" spans="3:18" ht="13.5" customHeight="1" x14ac:dyDescent="0.2">
      <c r="C49" s="23"/>
      <c r="D49" s="61"/>
      <c r="E49" s="62" t="s">
        <v>415</v>
      </c>
      <c r="F49" s="62"/>
      <c r="G49" s="62"/>
      <c r="H49" s="63"/>
      <c r="I49" s="62"/>
      <c r="J49" s="57">
        <v>40141</v>
      </c>
      <c r="K49" s="58">
        <v>32234</v>
      </c>
      <c r="L49" s="58">
        <v>27655</v>
      </c>
      <c r="M49" s="446">
        <v>1.2452999937953713</v>
      </c>
      <c r="N49" s="58">
        <v>20484</v>
      </c>
      <c r="O49" s="58">
        <v>18352</v>
      </c>
      <c r="P49" s="113">
        <v>0.63547806663771178</v>
      </c>
      <c r="Q49" s="103">
        <v>0.74069788465015363</v>
      </c>
      <c r="R49" s="73"/>
    </row>
    <row r="50" spans="3:18" ht="13.5" customHeight="1" x14ac:dyDescent="0.2">
      <c r="C50" s="23"/>
      <c r="D50" s="30"/>
      <c r="E50" s="761" t="s">
        <v>18</v>
      </c>
      <c r="F50" s="31" t="s">
        <v>46</v>
      </c>
      <c r="G50" s="31"/>
      <c r="H50" s="32"/>
      <c r="I50" s="31"/>
      <c r="J50" s="34">
        <v>39054</v>
      </c>
      <c r="K50" s="35">
        <v>31617</v>
      </c>
      <c r="L50" s="35">
        <v>27109</v>
      </c>
      <c r="M50" s="436">
        <v>1.2352215580225827</v>
      </c>
      <c r="N50" s="35">
        <v>20081</v>
      </c>
      <c r="O50" s="35">
        <v>17967</v>
      </c>
      <c r="P50" s="114">
        <v>0.63513299807065815</v>
      </c>
      <c r="Q50" s="105">
        <v>0.74075030432697631</v>
      </c>
      <c r="R50" s="73"/>
    </row>
    <row r="51" spans="3:18" ht="13.5" customHeight="1" thickBot="1" x14ac:dyDescent="0.25">
      <c r="C51" s="23"/>
      <c r="D51" s="36"/>
      <c r="E51" s="820"/>
      <c r="F51" s="37" t="s">
        <v>47</v>
      </c>
      <c r="G51" s="37"/>
      <c r="H51" s="38"/>
      <c r="I51" s="37"/>
      <c r="J51" s="40">
        <v>1087</v>
      </c>
      <c r="K51" s="41">
        <v>884</v>
      </c>
      <c r="L51" s="41">
        <v>761</v>
      </c>
      <c r="M51" s="449">
        <v>1.2296380090497738</v>
      </c>
      <c r="N51" s="41">
        <v>448</v>
      </c>
      <c r="O51" s="41">
        <v>398</v>
      </c>
      <c r="P51" s="92">
        <v>0.50678733031674206</v>
      </c>
      <c r="Q51" s="93">
        <v>0.58869908015768724</v>
      </c>
      <c r="R51" s="73"/>
    </row>
    <row r="52" spans="3:18" ht="13.5" customHeight="1" thickBot="1" x14ac:dyDescent="0.25">
      <c r="C52" s="23"/>
      <c r="D52" s="42" t="s">
        <v>449</v>
      </c>
      <c r="E52" s="43"/>
      <c r="F52" s="43"/>
      <c r="G52" s="43"/>
      <c r="H52" s="43"/>
      <c r="I52" s="43"/>
      <c r="J52" s="109"/>
      <c r="K52" s="45"/>
      <c r="L52" s="45"/>
      <c r="M52" s="450"/>
      <c r="N52" s="142"/>
      <c r="O52" s="45"/>
      <c r="P52" s="45"/>
      <c r="Q52" s="46"/>
      <c r="R52" s="73"/>
    </row>
    <row r="53" spans="3:18" ht="13.5" customHeight="1" x14ac:dyDescent="0.2">
      <c r="C53" s="23"/>
      <c r="D53" s="24"/>
      <c r="E53" s="25" t="s">
        <v>16</v>
      </c>
      <c r="F53" s="25"/>
      <c r="G53" s="25"/>
      <c r="H53" s="26"/>
      <c r="I53" s="25"/>
      <c r="J53" s="28">
        <v>213317</v>
      </c>
      <c r="K53" s="29">
        <v>97998</v>
      </c>
      <c r="L53" s="29">
        <v>90528</v>
      </c>
      <c r="M53" s="447">
        <v>2.1767485050715321</v>
      </c>
      <c r="N53" s="29">
        <v>74623</v>
      </c>
      <c r="O53" s="29">
        <v>69911</v>
      </c>
      <c r="P53" s="170">
        <v>0.76147472397395866</v>
      </c>
      <c r="Q53" s="168">
        <v>0.82430850123718624</v>
      </c>
      <c r="R53" s="73"/>
    </row>
    <row r="54" spans="3:18" ht="13.5" customHeight="1" x14ac:dyDescent="0.2">
      <c r="C54" s="23"/>
      <c r="D54" s="61"/>
      <c r="E54" s="62" t="s">
        <v>414</v>
      </c>
      <c r="F54" s="62"/>
      <c r="G54" s="62"/>
      <c r="H54" s="63"/>
      <c r="I54" s="62"/>
      <c r="J54" s="57">
        <v>176316</v>
      </c>
      <c r="K54" s="58">
        <v>72525</v>
      </c>
      <c r="L54" s="58">
        <v>67944</v>
      </c>
      <c r="M54" s="446">
        <v>2.4311065149948292</v>
      </c>
      <c r="N54" s="58">
        <v>55868</v>
      </c>
      <c r="O54" s="58">
        <v>52223</v>
      </c>
      <c r="P54" s="113">
        <v>0.77032747328507412</v>
      </c>
      <c r="Q54" s="103">
        <v>0.82226539503120222</v>
      </c>
      <c r="R54" s="73"/>
    </row>
    <row r="55" spans="3:18" ht="13.5" customHeight="1" x14ac:dyDescent="0.2">
      <c r="C55" s="23"/>
      <c r="D55" s="30"/>
      <c r="E55" s="761" t="s">
        <v>18</v>
      </c>
      <c r="F55" s="31" t="s">
        <v>46</v>
      </c>
      <c r="G55" s="31"/>
      <c r="H55" s="32"/>
      <c r="I55" s="31"/>
      <c r="J55" s="34">
        <v>147525</v>
      </c>
      <c r="K55" s="35">
        <v>68397</v>
      </c>
      <c r="L55" s="35">
        <v>64113</v>
      </c>
      <c r="M55" s="436">
        <v>2.1568928461774641</v>
      </c>
      <c r="N55" s="35">
        <v>52990</v>
      </c>
      <c r="O55" s="35">
        <v>47876</v>
      </c>
      <c r="P55" s="114">
        <v>0.77474158223313883</v>
      </c>
      <c r="Q55" s="105">
        <v>0.82650944426247408</v>
      </c>
      <c r="R55" s="73"/>
    </row>
    <row r="56" spans="3:18" ht="13.5" customHeight="1" x14ac:dyDescent="0.2">
      <c r="C56" s="23"/>
      <c r="D56" s="47"/>
      <c r="E56" s="821"/>
      <c r="F56" s="48" t="s">
        <v>47</v>
      </c>
      <c r="G56" s="48"/>
      <c r="H56" s="49"/>
      <c r="I56" s="48"/>
      <c r="J56" s="51">
        <v>28791</v>
      </c>
      <c r="K56" s="52">
        <v>13357</v>
      </c>
      <c r="L56" s="52">
        <v>11853</v>
      </c>
      <c r="M56" s="448">
        <v>2.1554989892940033</v>
      </c>
      <c r="N56" s="52">
        <v>5257</v>
      </c>
      <c r="O56" s="52">
        <v>4670</v>
      </c>
      <c r="P56" s="115">
        <v>0.39357640188665122</v>
      </c>
      <c r="Q56" s="107">
        <v>0.44351640934784442</v>
      </c>
      <c r="R56" s="73"/>
    </row>
    <row r="57" spans="3:18" ht="13.5" customHeight="1" x14ac:dyDescent="0.2">
      <c r="C57" s="23"/>
      <c r="D57" s="61"/>
      <c r="E57" s="62" t="s">
        <v>415</v>
      </c>
      <c r="F57" s="62"/>
      <c r="G57" s="62"/>
      <c r="H57" s="63"/>
      <c r="I57" s="62"/>
      <c r="J57" s="57">
        <v>37001</v>
      </c>
      <c r="K57" s="58">
        <v>29852</v>
      </c>
      <c r="L57" s="58">
        <v>25967</v>
      </c>
      <c r="M57" s="446">
        <v>1.2394814417794453</v>
      </c>
      <c r="N57" s="58">
        <v>20208</v>
      </c>
      <c r="O57" s="58">
        <v>18095</v>
      </c>
      <c r="P57" s="113">
        <v>0.67693956853812143</v>
      </c>
      <c r="Q57" s="103">
        <v>0.77821850810644277</v>
      </c>
      <c r="R57" s="73"/>
    </row>
    <row r="58" spans="3:18" ht="13.5" customHeight="1" x14ac:dyDescent="0.2">
      <c r="C58" s="23"/>
      <c r="D58" s="30"/>
      <c r="E58" s="761" t="s">
        <v>18</v>
      </c>
      <c r="F58" s="31" t="s">
        <v>46</v>
      </c>
      <c r="G58" s="31"/>
      <c r="H58" s="32"/>
      <c r="I58" s="31"/>
      <c r="J58" s="34">
        <v>35935</v>
      </c>
      <c r="K58" s="35">
        <v>29234</v>
      </c>
      <c r="L58" s="35">
        <v>25410</v>
      </c>
      <c r="M58" s="436">
        <v>1.2292194020660874</v>
      </c>
      <c r="N58" s="35">
        <v>19765</v>
      </c>
      <c r="O58" s="35">
        <v>17664</v>
      </c>
      <c r="P58" s="114">
        <v>0.67609632619552573</v>
      </c>
      <c r="Q58" s="105">
        <v>0.77784336875245963</v>
      </c>
      <c r="R58" s="73"/>
    </row>
    <row r="59" spans="3:18" ht="13.5" customHeight="1" thickBot="1" x14ac:dyDescent="0.25">
      <c r="C59" s="23"/>
      <c r="D59" s="36"/>
      <c r="E59" s="820"/>
      <c r="F59" s="37" t="s">
        <v>47</v>
      </c>
      <c r="G59" s="37"/>
      <c r="H59" s="38"/>
      <c r="I59" s="37"/>
      <c r="J59" s="40">
        <v>1066</v>
      </c>
      <c r="K59" s="41">
        <v>852</v>
      </c>
      <c r="L59" s="41">
        <v>734</v>
      </c>
      <c r="M59" s="449">
        <v>1.2511737089201878</v>
      </c>
      <c r="N59" s="41">
        <v>493</v>
      </c>
      <c r="O59" s="41">
        <v>440</v>
      </c>
      <c r="P59" s="92">
        <v>0.57863849765258213</v>
      </c>
      <c r="Q59" s="93">
        <v>0.67166212534059944</v>
      </c>
      <c r="R59" s="73"/>
    </row>
    <row r="60" spans="3:18" ht="13.5" customHeight="1" thickBot="1" x14ac:dyDescent="0.25">
      <c r="C60" s="23"/>
      <c r="D60" s="42" t="s">
        <v>476</v>
      </c>
      <c r="E60" s="43"/>
      <c r="F60" s="43"/>
      <c r="G60" s="43"/>
      <c r="H60" s="43"/>
      <c r="I60" s="43"/>
      <c r="J60" s="109"/>
      <c r="K60" s="45"/>
      <c r="L60" s="45"/>
      <c r="M60" s="450"/>
      <c r="N60" s="142"/>
      <c r="O60" s="45"/>
      <c r="P60" s="45"/>
      <c r="Q60" s="46"/>
      <c r="R60" s="73"/>
    </row>
    <row r="61" spans="3:18" ht="12.75" customHeight="1" x14ac:dyDescent="0.2">
      <c r="C61" s="23"/>
      <c r="D61" s="24"/>
      <c r="E61" s="25" t="s">
        <v>16</v>
      </c>
      <c r="F61" s="25"/>
      <c r="G61" s="25"/>
      <c r="H61" s="26"/>
      <c r="I61" s="25"/>
      <c r="J61" s="28">
        <v>204053</v>
      </c>
      <c r="K61" s="29">
        <v>95137</v>
      </c>
      <c r="L61" s="29">
        <v>88116</v>
      </c>
      <c r="M61" s="447">
        <v>2.1448332404847745</v>
      </c>
      <c r="N61" s="29">
        <v>73350</v>
      </c>
      <c r="O61" s="29">
        <v>68753</v>
      </c>
      <c r="P61" s="170">
        <v>0.77099340950418871</v>
      </c>
      <c r="Q61" s="168">
        <v>0.83242543919378997</v>
      </c>
      <c r="R61" s="73"/>
    </row>
    <row r="62" spans="3:18" ht="12.75" customHeight="1" x14ac:dyDescent="0.2">
      <c r="C62" s="23"/>
      <c r="D62" s="61"/>
      <c r="E62" s="62" t="s">
        <v>414</v>
      </c>
      <c r="F62" s="62"/>
      <c r="G62" s="62"/>
      <c r="H62" s="63"/>
      <c r="I62" s="62"/>
      <c r="J62" s="57">
        <v>170345</v>
      </c>
      <c r="K62" s="58">
        <v>71584</v>
      </c>
      <c r="L62" s="58">
        <v>67232</v>
      </c>
      <c r="M62" s="446">
        <v>2.3796518775145286</v>
      </c>
      <c r="N62" s="58">
        <v>55845</v>
      </c>
      <c r="O62" s="58">
        <v>52278</v>
      </c>
      <c r="P62" s="113">
        <v>0.78013243182834158</v>
      </c>
      <c r="Q62" s="103">
        <v>0.83063124702522606</v>
      </c>
      <c r="R62" s="73"/>
    </row>
    <row r="63" spans="3:18" ht="12.75" customHeight="1" x14ac:dyDescent="0.2">
      <c r="C63" s="23"/>
      <c r="D63" s="30"/>
      <c r="E63" s="761" t="s">
        <v>18</v>
      </c>
      <c r="F63" s="31" t="s">
        <v>46</v>
      </c>
      <c r="G63" s="31"/>
      <c r="H63" s="32"/>
      <c r="I63" s="31"/>
      <c r="J63" s="34">
        <v>143096</v>
      </c>
      <c r="K63" s="35">
        <v>67609</v>
      </c>
      <c r="L63" s="35">
        <v>63523</v>
      </c>
      <c r="M63" s="436">
        <v>2.1165229481282077</v>
      </c>
      <c r="N63" s="35">
        <v>52756</v>
      </c>
      <c r="O63" s="35">
        <v>47871</v>
      </c>
      <c r="P63" s="114">
        <v>0.78031031371562953</v>
      </c>
      <c r="Q63" s="105">
        <v>0.83050233773593818</v>
      </c>
      <c r="R63" s="73"/>
    </row>
    <row r="64" spans="3:18" ht="12.75" customHeight="1" x14ac:dyDescent="0.2">
      <c r="C64" s="23"/>
      <c r="D64" s="47"/>
      <c r="E64" s="821"/>
      <c r="F64" s="48" t="s">
        <v>47</v>
      </c>
      <c r="G64" s="48"/>
      <c r="H64" s="49"/>
      <c r="I64" s="48"/>
      <c r="J64" s="51">
        <v>27249</v>
      </c>
      <c r="K64" s="52">
        <v>12846</v>
      </c>
      <c r="L64" s="52">
        <v>11466</v>
      </c>
      <c r="M64" s="448">
        <v>2.1212050443717887</v>
      </c>
      <c r="N64" s="52">
        <v>5405</v>
      </c>
      <c r="O64" s="52">
        <v>4758</v>
      </c>
      <c r="P64" s="115">
        <v>0.42075354195858633</v>
      </c>
      <c r="Q64" s="107">
        <v>0.47139368567939999</v>
      </c>
      <c r="R64" s="73"/>
    </row>
    <row r="65" spans="3:18" ht="12.75" customHeight="1" x14ac:dyDescent="0.2">
      <c r="C65" s="23"/>
      <c r="D65" s="61"/>
      <c r="E65" s="62" t="s">
        <v>415</v>
      </c>
      <c r="F65" s="62"/>
      <c r="G65" s="62"/>
      <c r="H65" s="63"/>
      <c r="I65" s="62"/>
      <c r="J65" s="57">
        <v>33708</v>
      </c>
      <c r="K65" s="58">
        <v>27407</v>
      </c>
      <c r="L65" s="58">
        <v>23851</v>
      </c>
      <c r="M65" s="446">
        <v>1.2299047688546723</v>
      </c>
      <c r="N65" s="58">
        <v>18752</v>
      </c>
      <c r="O65" s="58">
        <v>16849</v>
      </c>
      <c r="P65" s="113">
        <v>0.68420476520596929</v>
      </c>
      <c r="Q65" s="103">
        <v>0.78621441448995855</v>
      </c>
      <c r="R65" s="73"/>
    </row>
    <row r="66" spans="3:18" ht="12.75" customHeight="1" x14ac:dyDescent="0.2">
      <c r="C66" s="23"/>
      <c r="D66" s="30"/>
      <c r="E66" s="761" t="s">
        <v>18</v>
      </c>
      <c r="F66" s="31" t="s">
        <v>46</v>
      </c>
      <c r="G66" s="31"/>
      <c r="H66" s="32"/>
      <c r="I66" s="31"/>
      <c r="J66" s="34">
        <v>32504</v>
      </c>
      <c r="K66" s="35">
        <v>26722</v>
      </c>
      <c r="L66" s="35">
        <v>23240</v>
      </c>
      <c r="M66" s="436">
        <v>1.2163760197590001</v>
      </c>
      <c r="N66" s="35">
        <v>18238</v>
      </c>
      <c r="O66" s="35">
        <v>16355</v>
      </c>
      <c r="P66" s="114">
        <v>0.68250879425192723</v>
      </c>
      <c r="Q66" s="105">
        <v>0.78476764199655769</v>
      </c>
      <c r="R66" s="73"/>
    </row>
    <row r="67" spans="3:18" ht="13.5" customHeight="1" thickBot="1" x14ac:dyDescent="0.25">
      <c r="C67" s="23"/>
      <c r="D67" s="36"/>
      <c r="E67" s="820"/>
      <c r="F67" s="37" t="s">
        <v>47</v>
      </c>
      <c r="G67" s="37"/>
      <c r="H67" s="38"/>
      <c r="I67" s="37"/>
      <c r="J67" s="40">
        <v>1204</v>
      </c>
      <c r="K67" s="41">
        <v>937</v>
      </c>
      <c r="L67" s="41">
        <v>802</v>
      </c>
      <c r="M67" s="449">
        <v>1.2849519743863393</v>
      </c>
      <c r="N67" s="41">
        <v>566</v>
      </c>
      <c r="O67" s="41">
        <v>509</v>
      </c>
      <c r="P67" s="92">
        <v>0.60405549626467447</v>
      </c>
      <c r="Q67" s="93">
        <v>0.70573566084788031</v>
      </c>
      <c r="R67" s="73"/>
    </row>
    <row r="68" spans="3:18" ht="13.5" customHeight="1" thickBot="1" x14ac:dyDescent="0.25">
      <c r="C68" s="23"/>
      <c r="D68" s="42" t="s">
        <v>482</v>
      </c>
      <c r="E68" s="43"/>
      <c r="F68" s="43"/>
      <c r="G68" s="43"/>
      <c r="H68" s="43"/>
      <c r="I68" s="43"/>
      <c r="J68" s="109"/>
      <c r="K68" s="45"/>
      <c r="L68" s="45"/>
      <c r="M68" s="450"/>
      <c r="N68" s="142"/>
      <c r="O68" s="45"/>
      <c r="P68" s="45"/>
      <c r="Q68" s="46"/>
      <c r="R68" s="73"/>
    </row>
    <row r="69" spans="3:18" ht="12.75" customHeight="1" x14ac:dyDescent="0.2">
      <c r="C69" s="23"/>
      <c r="D69" s="24"/>
      <c r="E69" s="25" t="s">
        <v>16</v>
      </c>
      <c r="F69" s="25"/>
      <c r="G69" s="25"/>
      <c r="H69" s="26"/>
      <c r="I69" s="25"/>
      <c r="J69" s="28">
        <v>211447</v>
      </c>
      <c r="K69" s="29">
        <v>98127</v>
      </c>
      <c r="L69" s="29">
        <v>91750</v>
      </c>
      <c r="M69" s="447">
        <v>2.1548299652491161</v>
      </c>
      <c r="N69" s="29">
        <v>77485</v>
      </c>
      <c r="O69" s="29">
        <v>72730</v>
      </c>
      <c r="P69" s="170">
        <v>0.78963995638305462</v>
      </c>
      <c r="Q69" s="168">
        <v>0.84452316076294276</v>
      </c>
      <c r="R69" s="73"/>
    </row>
    <row r="70" spans="3:18" ht="12.75" customHeight="1" x14ac:dyDescent="0.2">
      <c r="C70" s="23"/>
      <c r="D70" s="61"/>
      <c r="E70" s="62" t="s">
        <v>414</v>
      </c>
      <c r="F70" s="62"/>
      <c r="G70" s="62"/>
      <c r="H70" s="63"/>
      <c r="I70" s="62"/>
      <c r="J70" s="57">
        <v>178803</v>
      </c>
      <c r="K70" s="58">
        <v>75210</v>
      </c>
      <c r="L70" s="58">
        <v>71076</v>
      </c>
      <c r="M70" s="446">
        <v>2.3773833266852811</v>
      </c>
      <c r="N70" s="58">
        <v>60000</v>
      </c>
      <c r="O70" s="58">
        <v>56504</v>
      </c>
      <c r="P70" s="113">
        <v>0.79776625448743521</v>
      </c>
      <c r="Q70" s="103">
        <v>0.84416680736113459</v>
      </c>
      <c r="R70" s="73"/>
    </row>
    <row r="71" spans="3:18" ht="12.75" customHeight="1" x14ac:dyDescent="0.2">
      <c r="C71" s="23"/>
      <c r="D71" s="30"/>
      <c r="E71" s="761" t="s">
        <v>18</v>
      </c>
      <c r="F71" s="31" t="s">
        <v>46</v>
      </c>
      <c r="G71" s="31"/>
      <c r="H71" s="32"/>
      <c r="I71" s="31"/>
      <c r="J71" s="34">
        <v>150663</v>
      </c>
      <c r="K71" s="35">
        <v>71323</v>
      </c>
      <c r="L71" s="35">
        <v>67384</v>
      </c>
      <c r="M71" s="436">
        <v>2.1124041333090307</v>
      </c>
      <c r="N71" s="35">
        <v>56935</v>
      </c>
      <c r="O71" s="35">
        <v>51818</v>
      </c>
      <c r="P71" s="114">
        <v>0.79826984282769931</v>
      </c>
      <c r="Q71" s="105">
        <v>0.84493351537456962</v>
      </c>
      <c r="R71" s="73"/>
    </row>
    <row r="72" spans="3:18" ht="12.75" customHeight="1" x14ac:dyDescent="0.2">
      <c r="C72" s="23"/>
      <c r="D72" s="47"/>
      <c r="E72" s="821"/>
      <c r="F72" s="48" t="s">
        <v>47</v>
      </c>
      <c r="G72" s="48"/>
      <c r="H72" s="49"/>
      <c r="I72" s="48"/>
      <c r="J72" s="51">
        <v>28140</v>
      </c>
      <c r="K72" s="52">
        <v>13049</v>
      </c>
      <c r="L72" s="52">
        <v>11725</v>
      </c>
      <c r="M72" s="448">
        <v>2.1564870871331134</v>
      </c>
      <c r="N72" s="52">
        <v>5699</v>
      </c>
      <c r="O72" s="52">
        <v>5081</v>
      </c>
      <c r="P72" s="115">
        <v>0.43673844739060463</v>
      </c>
      <c r="Q72" s="107">
        <v>0.48605543710021321</v>
      </c>
      <c r="R72" s="73"/>
    </row>
    <row r="73" spans="3:18" ht="12.75" customHeight="1" x14ac:dyDescent="0.2">
      <c r="C73" s="23"/>
      <c r="D73" s="61"/>
      <c r="E73" s="62" t="s">
        <v>415</v>
      </c>
      <c r="F73" s="62"/>
      <c r="G73" s="62"/>
      <c r="H73" s="63"/>
      <c r="I73" s="62"/>
      <c r="J73" s="57">
        <v>32644</v>
      </c>
      <c r="K73" s="58">
        <v>26516</v>
      </c>
      <c r="L73" s="58">
        <v>23277</v>
      </c>
      <c r="M73" s="446">
        <v>1.2311057474732237</v>
      </c>
      <c r="N73" s="58">
        <v>18686</v>
      </c>
      <c r="O73" s="58">
        <v>16593</v>
      </c>
      <c r="P73" s="113">
        <v>0.70470659224619103</v>
      </c>
      <c r="Q73" s="103">
        <v>0.80276667955492542</v>
      </c>
      <c r="R73" s="73"/>
    </row>
    <row r="74" spans="3:18" ht="12.75" customHeight="1" x14ac:dyDescent="0.2">
      <c r="C74" s="23"/>
      <c r="D74" s="30"/>
      <c r="E74" s="761" t="s">
        <v>18</v>
      </c>
      <c r="F74" s="31" t="s">
        <v>46</v>
      </c>
      <c r="G74" s="31"/>
      <c r="H74" s="32"/>
      <c r="I74" s="31"/>
      <c r="J74" s="34">
        <v>31347</v>
      </c>
      <c r="K74" s="35">
        <v>25792</v>
      </c>
      <c r="L74" s="35">
        <v>22632</v>
      </c>
      <c r="M74" s="436">
        <v>1.2153768610421836</v>
      </c>
      <c r="N74" s="35">
        <v>18228</v>
      </c>
      <c r="O74" s="35">
        <v>16140</v>
      </c>
      <c r="P74" s="114">
        <v>0.70673076923076927</v>
      </c>
      <c r="Q74" s="105">
        <v>0.80540827147401906</v>
      </c>
      <c r="R74" s="73"/>
    </row>
    <row r="75" spans="3:18" ht="13.5" customHeight="1" thickBot="1" x14ac:dyDescent="0.25">
      <c r="C75" s="23"/>
      <c r="D75" s="36"/>
      <c r="E75" s="820"/>
      <c r="F75" s="37" t="s">
        <v>47</v>
      </c>
      <c r="G75" s="37"/>
      <c r="H75" s="38"/>
      <c r="I75" s="37"/>
      <c r="J75" s="40">
        <v>1297</v>
      </c>
      <c r="K75" s="41">
        <v>988</v>
      </c>
      <c r="L75" s="41">
        <v>837</v>
      </c>
      <c r="M75" s="449">
        <v>1.3127530364372471</v>
      </c>
      <c r="N75" s="41">
        <v>507</v>
      </c>
      <c r="O75" s="41">
        <v>459</v>
      </c>
      <c r="P75" s="92">
        <v>0.51315789473684215</v>
      </c>
      <c r="Q75" s="93">
        <v>0.60573476702508966</v>
      </c>
      <c r="R75" s="73"/>
    </row>
    <row r="76" spans="3:18" ht="13.5" customHeight="1" thickBot="1" x14ac:dyDescent="0.25">
      <c r="C76" s="23"/>
      <c r="D76" s="42" t="s">
        <v>511</v>
      </c>
      <c r="E76" s="43"/>
      <c r="F76" s="43"/>
      <c r="G76" s="43"/>
      <c r="H76" s="43"/>
      <c r="I76" s="43"/>
      <c r="J76" s="109"/>
      <c r="K76" s="45"/>
      <c r="L76" s="45"/>
      <c r="M76" s="450"/>
      <c r="N76" s="142"/>
      <c r="O76" s="45"/>
      <c r="P76" s="45"/>
      <c r="Q76" s="46"/>
      <c r="R76" s="73"/>
    </row>
    <row r="77" spans="3:18" ht="12.75" customHeight="1" x14ac:dyDescent="0.2">
      <c r="C77" s="23"/>
      <c r="D77" s="24"/>
      <c r="E77" s="25" t="s">
        <v>16</v>
      </c>
      <c r="F77" s="25"/>
      <c r="G77" s="25"/>
      <c r="H77" s="26"/>
      <c r="I77" s="25"/>
      <c r="J77" s="28">
        <v>211447</v>
      </c>
      <c r="K77" s="29">
        <v>98868</v>
      </c>
      <c r="L77" s="29">
        <v>94769</v>
      </c>
      <c r="M77" s="447">
        <v>2.1386798559695754</v>
      </c>
      <c r="N77" s="29">
        <v>79800</v>
      </c>
      <c r="O77" s="29">
        <v>75605</v>
      </c>
      <c r="P77" s="170">
        <v>0.80713678844519965</v>
      </c>
      <c r="Q77" s="168">
        <v>0.8420475049858076</v>
      </c>
      <c r="R77" s="73"/>
    </row>
    <row r="78" spans="3:18" ht="12.75" customHeight="1" x14ac:dyDescent="0.2">
      <c r="C78" s="23"/>
      <c r="D78" s="61"/>
      <c r="E78" s="62" t="s">
        <v>414</v>
      </c>
      <c r="F78" s="62"/>
      <c r="G78" s="62"/>
      <c r="H78" s="63"/>
      <c r="I78" s="62"/>
      <c r="J78" s="57">
        <v>178906</v>
      </c>
      <c r="K78" s="58">
        <v>75820</v>
      </c>
      <c r="L78" s="58">
        <v>73020</v>
      </c>
      <c r="M78" s="446">
        <v>2.359614877341071</v>
      </c>
      <c r="N78" s="58">
        <v>61660</v>
      </c>
      <c r="O78" s="58">
        <v>58513</v>
      </c>
      <c r="P78" s="113">
        <v>0.8132418886837246</v>
      </c>
      <c r="Q78" s="103">
        <v>0.84442618460695695</v>
      </c>
      <c r="R78" s="73"/>
    </row>
    <row r="79" spans="3:18" ht="12.75" customHeight="1" x14ac:dyDescent="0.2">
      <c r="C79" s="23"/>
      <c r="D79" s="30"/>
      <c r="E79" s="761" t="s">
        <v>18</v>
      </c>
      <c r="F79" s="31" t="s">
        <v>46</v>
      </c>
      <c r="G79" s="31"/>
      <c r="H79" s="32"/>
      <c r="I79" s="31"/>
      <c r="J79" s="34">
        <v>151937</v>
      </c>
      <c r="K79" s="35">
        <v>72137</v>
      </c>
      <c r="L79" s="35">
        <v>69415</v>
      </c>
      <c r="M79" s="436">
        <v>2.1062284264663074</v>
      </c>
      <c r="N79" s="35">
        <v>58321</v>
      </c>
      <c r="O79" s="35">
        <v>53893</v>
      </c>
      <c r="P79" s="114">
        <v>0.80847553959826446</v>
      </c>
      <c r="Q79" s="105">
        <v>0.84017863574155438</v>
      </c>
      <c r="R79" s="73"/>
    </row>
    <row r="80" spans="3:18" ht="12.75" customHeight="1" x14ac:dyDescent="0.2">
      <c r="C80" s="23"/>
      <c r="D80" s="47"/>
      <c r="E80" s="821"/>
      <c r="F80" s="48" t="s">
        <v>47</v>
      </c>
      <c r="G80" s="48"/>
      <c r="H80" s="49"/>
      <c r="I80" s="48"/>
      <c r="J80" s="51">
        <v>26969</v>
      </c>
      <c r="K80" s="52">
        <v>12472</v>
      </c>
      <c r="L80" s="52">
        <v>11523</v>
      </c>
      <c r="M80" s="448">
        <v>2.1623636946760745</v>
      </c>
      <c r="N80" s="52">
        <v>5605</v>
      </c>
      <c r="O80" s="52">
        <v>5037</v>
      </c>
      <c r="P80" s="115">
        <v>0.44940667094291215</v>
      </c>
      <c r="Q80" s="107">
        <v>0.4864184674130001</v>
      </c>
      <c r="R80" s="73"/>
    </row>
    <row r="81" spans="3:18" ht="12.75" customHeight="1" x14ac:dyDescent="0.2">
      <c r="C81" s="23"/>
      <c r="D81" s="61"/>
      <c r="E81" s="62" t="s">
        <v>415</v>
      </c>
      <c r="F81" s="62"/>
      <c r="G81" s="62"/>
      <c r="H81" s="63"/>
      <c r="I81" s="62"/>
      <c r="J81" s="57">
        <v>32541</v>
      </c>
      <c r="K81" s="58">
        <v>26748</v>
      </c>
      <c r="L81" s="58">
        <v>24908</v>
      </c>
      <c r="M81" s="446">
        <v>1.2165769403319875</v>
      </c>
      <c r="N81" s="58">
        <v>19523</v>
      </c>
      <c r="O81" s="58">
        <v>17521</v>
      </c>
      <c r="P81" s="113">
        <v>0.72988634664273966</v>
      </c>
      <c r="Q81" s="103">
        <v>0.78380440019270914</v>
      </c>
      <c r="R81" s="73"/>
    </row>
    <row r="82" spans="3:18" ht="12.75" customHeight="1" x14ac:dyDescent="0.2">
      <c r="C82" s="23"/>
      <c r="D82" s="30"/>
      <c r="E82" s="761" t="s">
        <v>18</v>
      </c>
      <c r="F82" s="31" t="s">
        <v>46</v>
      </c>
      <c r="G82" s="31"/>
      <c r="H82" s="32"/>
      <c r="I82" s="31"/>
      <c r="J82" s="34">
        <v>31396</v>
      </c>
      <c r="K82" s="35">
        <v>26104</v>
      </c>
      <c r="L82" s="35">
        <v>24308</v>
      </c>
      <c r="M82" s="436">
        <v>1.202727551333129</v>
      </c>
      <c r="N82" s="35">
        <v>19114</v>
      </c>
      <c r="O82" s="35">
        <v>17095</v>
      </c>
      <c r="P82" s="114">
        <v>0.73222494636837265</v>
      </c>
      <c r="Q82" s="105">
        <v>0.7863254895507652</v>
      </c>
      <c r="R82" s="73"/>
    </row>
    <row r="83" spans="3:18" ht="13.5" customHeight="1" thickBot="1" x14ac:dyDescent="0.25">
      <c r="C83" s="23"/>
      <c r="D83" s="36"/>
      <c r="E83" s="820"/>
      <c r="F83" s="37" t="s">
        <v>47</v>
      </c>
      <c r="G83" s="37"/>
      <c r="H83" s="38"/>
      <c r="I83" s="37"/>
      <c r="J83" s="40">
        <v>1145</v>
      </c>
      <c r="K83" s="41">
        <v>919</v>
      </c>
      <c r="L83" s="41">
        <v>825</v>
      </c>
      <c r="M83" s="449">
        <v>1.2459194776931448</v>
      </c>
      <c r="N83" s="41">
        <v>472</v>
      </c>
      <c r="O83" s="41">
        <v>432</v>
      </c>
      <c r="P83" s="92">
        <v>0.51360174102285094</v>
      </c>
      <c r="Q83" s="93">
        <v>0.57212121212121214</v>
      </c>
      <c r="R83" s="73"/>
    </row>
    <row r="84" spans="3:18" ht="13.5" customHeight="1" thickBot="1" x14ac:dyDescent="0.25">
      <c r="C84" s="23"/>
      <c r="D84" s="42" t="s">
        <v>522</v>
      </c>
      <c r="E84" s="43"/>
      <c r="F84" s="43"/>
      <c r="G84" s="43"/>
      <c r="H84" s="43"/>
      <c r="I84" s="43"/>
      <c r="J84" s="109"/>
      <c r="K84" s="45"/>
      <c r="L84" s="45"/>
      <c r="M84" s="450"/>
      <c r="N84" s="142"/>
      <c r="O84" s="45"/>
      <c r="P84" s="45"/>
      <c r="Q84" s="46"/>
      <c r="R84" s="73"/>
    </row>
    <row r="85" spans="3:18" ht="12.75" customHeight="1" x14ac:dyDescent="0.2">
      <c r="C85" s="23"/>
      <c r="D85" s="24"/>
      <c r="E85" s="25" t="s">
        <v>16</v>
      </c>
      <c r="F85" s="25"/>
      <c r="G85" s="25"/>
      <c r="H85" s="26"/>
      <c r="I85" s="25"/>
      <c r="J85" s="28">
        <v>228483</v>
      </c>
      <c r="K85" s="29">
        <v>102355</v>
      </c>
      <c r="L85" s="29">
        <v>97078</v>
      </c>
      <c r="M85" s="447">
        <v>2.2322602706267403</v>
      </c>
      <c r="N85" s="29">
        <v>79621</v>
      </c>
      <c r="O85" s="29">
        <v>75265</v>
      </c>
      <c r="P85" s="170">
        <v>0.77789067461286698</v>
      </c>
      <c r="Q85" s="168">
        <v>0.82017552895609713</v>
      </c>
      <c r="R85" s="73"/>
    </row>
    <row r="86" spans="3:18" ht="12.75" customHeight="1" x14ac:dyDescent="0.2">
      <c r="C86" s="23"/>
      <c r="D86" s="61"/>
      <c r="E86" s="62" t="s">
        <v>414</v>
      </c>
      <c r="F86" s="62"/>
      <c r="G86" s="62"/>
      <c r="H86" s="63"/>
      <c r="I86" s="62"/>
      <c r="J86" s="57">
        <v>190376</v>
      </c>
      <c r="K86" s="58">
        <v>76893</v>
      </c>
      <c r="L86" s="58">
        <v>73635</v>
      </c>
      <c r="M86" s="446">
        <v>2.4758560597193502</v>
      </c>
      <c r="N86" s="58">
        <v>61019</v>
      </c>
      <c r="O86" s="58">
        <v>58123</v>
      </c>
      <c r="P86" s="113">
        <v>0.79355728089683064</v>
      </c>
      <c r="Q86" s="103">
        <v>0.82866843213145924</v>
      </c>
      <c r="R86" s="73"/>
    </row>
    <row r="87" spans="3:18" ht="12.75" customHeight="1" x14ac:dyDescent="0.2">
      <c r="C87" s="23"/>
      <c r="D87" s="30"/>
      <c r="E87" s="761" t="s">
        <v>18</v>
      </c>
      <c r="F87" s="31" t="s">
        <v>46</v>
      </c>
      <c r="G87" s="31"/>
      <c r="H87" s="32"/>
      <c r="I87" s="31"/>
      <c r="J87" s="34">
        <v>161621</v>
      </c>
      <c r="K87" s="35">
        <v>72971</v>
      </c>
      <c r="L87" s="35">
        <v>69819</v>
      </c>
      <c r="M87" s="436">
        <v>2.2148661797152291</v>
      </c>
      <c r="N87" s="35">
        <v>57376</v>
      </c>
      <c r="O87" s="35">
        <v>53310</v>
      </c>
      <c r="P87" s="114">
        <v>0.78628496251935698</v>
      </c>
      <c r="Q87" s="105">
        <v>0.82178203640842751</v>
      </c>
      <c r="R87" s="73"/>
    </row>
    <row r="88" spans="3:18" ht="12.75" customHeight="1" x14ac:dyDescent="0.2">
      <c r="C88" s="23"/>
      <c r="D88" s="47"/>
      <c r="E88" s="821"/>
      <c r="F88" s="48" t="s">
        <v>47</v>
      </c>
      <c r="G88" s="48"/>
      <c r="H88" s="49"/>
      <c r="I88" s="48"/>
      <c r="J88" s="51">
        <v>28755</v>
      </c>
      <c r="K88" s="52">
        <v>13123</v>
      </c>
      <c r="L88" s="52">
        <v>11865</v>
      </c>
      <c r="M88" s="448">
        <v>2.1911910386344586</v>
      </c>
      <c r="N88" s="52">
        <v>5698</v>
      </c>
      <c r="O88" s="52">
        <v>5201</v>
      </c>
      <c r="P88" s="115">
        <v>0.43419949706621963</v>
      </c>
      <c r="Q88" s="107">
        <v>0.48023598820058999</v>
      </c>
      <c r="R88" s="73"/>
    </row>
    <row r="89" spans="3:18" ht="12.75" customHeight="1" x14ac:dyDescent="0.2">
      <c r="C89" s="23"/>
      <c r="D89" s="61"/>
      <c r="E89" s="62" t="s">
        <v>415</v>
      </c>
      <c r="F89" s="62"/>
      <c r="G89" s="62"/>
      <c r="H89" s="63"/>
      <c r="I89" s="62"/>
      <c r="J89" s="57">
        <v>38107</v>
      </c>
      <c r="K89" s="58">
        <v>29941</v>
      </c>
      <c r="L89" s="58">
        <v>27132</v>
      </c>
      <c r="M89" s="446">
        <v>1.2727363815503825</v>
      </c>
      <c r="N89" s="58">
        <v>20146</v>
      </c>
      <c r="O89" s="58">
        <v>17530</v>
      </c>
      <c r="P89" s="113">
        <v>0.6728566180154304</v>
      </c>
      <c r="Q89" s="103">
        <v>0.74251805985552111</v>
      </c>
      <c r="R89" s="73"/>
    </row>
    <row r="90" spans="3:18" ht="12.75" customHeight="1" x14ac:dyDescent="0.2">
      <c r="C90" s="23"/>
      <c r="D90" s="30"/>
      <c r="E90" s="761" t="s">
        <v>18</v>
      </c>
      <c r="F90" s="31" t="s">
        <v>46</v>
      </c>
      <c r="G90" s="31"/>
      <c r="H90" s="32"/>
      <c r="I90" s="31"/>
      <c r="J90" s="34">
        <v>36381</v>
      </c>
      <c r="K90" s="35">
        <v>29033</v>
      </c>
      <c r="L90" s="35">
        <v>26334</v>
      </c>
      <c r="M90" s="436">
        <v>1.2530913098887473</v>
      </c>
      <c r="N90" s="35">
        <v>19750</v>
      </c>
      <c r="O90" s="35">
        <v>17119</v>
      </c>
      <c r="P90" s="114">
        <v>0.68026039334550337</v>
      </c>
      <c r="Q90" s="105">
        <v>0.74998101313890786</v>
      </c>
      <c r="R90" s="73"/>
    </row>
    <row r="91" spans="3:18" ht="13.5" customHeight="1" thickBot="1" x14ac:dyDescent="0.25">
      <c r="C91" s="23"/>
      <c r="D91" s="36"/>
      <c r="E91" s="820"/>
      <c r="F91" s="37" t="s">
        <v>47</v>
      </c>
      <c r="G91" s="37"/>
      <c r="H91" s="38"/>
      <c r="I91" s="37"/>
      <c r="J91" s="40">
        <v>1726</v>
      </c>
      <c r="K91" s="41">
        <v>1340</v>
      </c>
      <c r="L91" s="41">
        <v>1154</v>
      </c>
      <c r="M91" s="449">
        <v>1.2880597014925372</v>
      </c>
      <c r="N91" s="41">
        <v>475</v>
      </c>
      <c r="O91" s="41">
        <v>423</v>
      </c>
      <c r="P91" s="92">
        <v>0.35447761194029853</v>
      </c>
      <c r="Q91" s="93">
        <v>0.41161178509532065</v>
      </c>
      <c r="R91" s="73"/>
    </row>
    <row r="92" spans="3:18" ht="13.5" customHeight="1" thickBot="1" x14ac:dyDescent="0.25">
      <c r="C92" s="23"/>
      <c r="D92" s="42" t="s">
        <v>545</v>
      </c>
      <c r="E92" s="43"/>
      <c r="F92" s="43"/>
      <c r="G92" s="43"/>
      <c r="H92" s="43"/>
      <c r="I92" s="43"/>
      <c r="J92" s="109"/>
      <c r="K92" s="45"/>
      <c r="L92" s="45"/>
      <c r="M92" s="450"/>
      <c r="N92" s="142"/>
      <c r="O92" s="45"/>
      <c r="P92" s="45"/>
      <c r="Q92" s="46"/>
      <c r="R92" s="73"/>
    </row>
    <row r="93" spans="3:18" ht="12.75" customHeight="1" x14ac:dyDescent="0.2">
      <c r="C93" s="23"/>
      <c r="D93" s="24"/>
      <c r="E93" s="25" t="s">
        <v>16</v>
      </c>
      <c r="F93" s="25"/>
      <c r="G93" s="25"/>
      <c r="H93" s="26"/>
      <c r="I93" s="25"/>
      <c r="J93" s="28">
        <v>229775</v>
      </c>
      <c r="K93" s="29">
        <v>100748</v>
      </c>
      <c r="L93" s="29">
        <v>93791</v>
      </c>
      <c r="M93" s="447">
        <v>2.2806904355421449</v>
      </c>
      <c r="N93" s="29">
        <v>76138</v>
      </c>
      <c r="O93" s="29">
        <v>72713</v>
      </c>
      <c r="P93" s="170">
        <v>0.75572716083693969</v>
      </c>
      <c r="Q93" s="168">
        <v>0.81178364661854552</v>
      </c>
      <c r="R93" s="73"/>
    </row>
    <row r="94" spans="3:18" ht="12.75" customHeight="1" x14ac:dyDescent="0.2">
      <c r="C94" s="23"/>
      <c r="D94" s="61"/>
      <c r="E94" s="62" t="s">
        <v>414</v>
      </c>
      <c r="F94" s="62"/>
      <c r="G94" s="62"/>
      <c r="H94" s="63"/>
      <c r="I94" s="62"/>
      <c r="J94" s="57">
        <v>198143</v>
      </c>
      <c r="K94" s="58">
        <v>78965</v>
      </c>
      <c r="L94" s="58">
        <v>69404</v>
      </c>
      <c r="M94" s="446">
        <v>2.5092509339580826</v>
      </c>
      <c r="N94" s="58">
        <v>60400</v>
      </c>
      <c r="O94" s="58">
        <v>57824</v>
      </c>
      <c r="P94" s="113">
        <v>0.7648958399290825</v>
      </c>
      <c r="Q94" s="103">
        <v>0.8702668434096017</v>
      </c>
      <c r="R94" s="73"/>
    </row>
    <row r="95" spans="3:18" ht="12.75" customHeight="1" x14ac:dyDescent="0.2">
      <c r="C95" s="23"/>
      <c r="D95" s="30"/>
      <c r="E95" s="761" t="s">
        <v>18</v>
      </c>
      <c r="F95" s="31" t="s">
        <v>46</v>
      </c>
      <c r="G95" s="31"/>
      <c r="H95" s="32"/>
      <c r="I95" s="31"/>
      <c r="J95" s="34">
        <v>169322</v>
      </c>
      <c r="K95" s="35">
        <v>75271</v>
      </c>
      <c r="L95" s="35">
        <v>66560</v>
      </c>
      <c r="M95" s="436">
        <v>2.2494984788298282</v>
      </c>
      <c r="N95" s="35">
        <v>56673</v>
      </c>
      <c r="O95" s="35">
        <v>53007</v>
      </c>
      <c r="P95" s="114">
        <v>0.7529194510502053</v>
      </c>
      <c r="Q95" s="105">
        <v>0.85145733173076921</v>
      </c>
      <c r="R95" s="73"/>
    </row>
    <row r="96" spans="3:18" ht="12.75" customHeight="1" x14ac:dyDescent="0.2">
      <c r="C96" s="23"/>
      <c r="D96" s="47"/>
      <c r="E96" s="821"/>
      <c r="F96" s="48" t="s">
        <v>47</v>
      </c>
      <c r="G96" s="48"/>
      <c r="H96" s="49"/>
      <c r="I96" s="48"/>
      <c r="J96" s="51">
        <v>28821</v>
      </c>
      <c r="K96" s="52">
        <v>12973</v>
      </c>
      <c r="L96" s="52">
        <v>10802</v>
      </c>
      <c r="M96" s="448">
        <v>2.2216141216372467</v>
      </c>
      <c r="N96" s="52">
        <v>5725</v>
      </c>
      <c r="O96" s="52">
        <v>5242</v>
      </c>
      <c r="P96" s="115">
        <v>0.4413011639559084</v>
      </c>
      <c r="Q96" s="107">
        <v>0.52999444547306052</v>
      </c>
      <c r="R96" s="73"/>
    </row>
    <row r="97" spans="3:18" ht="12.75" customHeight="1" x14ac:dyDescent="0.2">
      <c r="C97" s="23"/>
      <c r="D97" s="61"/>
      <c r="E97" s="62" t="s">
        <v>415</v>
      </c>
      <c r="F97" s="62"/>
      <c r="G97" s="62"/>
      <c r="H97" s="63"/>
      <c r="I97" s="62"/>
      <c r="J97" s="57">
        <v>33662</v>
      </c>
      <c r="K97" s="58">
        <v>26595</v>
      </c>
      <c r="L97" s="58">
        <v>22362</v>
      </c>
      <c r="M97" s="446">
        <v>1.2657266403459297</v>
      </c>
      <c r="N97" s="58">
        <v>17141</v>
      </c>
      <c r="O97" s="58">
        <v>15277</v>
      </c>
      <c r="P97" s="113">
        <v>0.64451964655010341</v>
      </c>
      <c r="Q97" s="103">
        <v>0.76652356676504785</v>
      </c>
      <c r="R97" s="73"/>
    </row>
    <row r="98" spans="3:18" ht="12.75" customHeight="1" x14ac:dyDescent="0.2">
      <c r="C98" s="23"/>
      <c r="D98" s="30"/>
      <c r="E98" s="761" t="s">
        <v>18</v>
      </c>
      <c r="F98" s="31" t="s">
        <v>46</v>
      </c>
      <c r="G98" s="31"/>
      <c r="H98" s="32"/>
      <c r="I98" s="31"/>
      <c r="J98" s="34">
        <v>31828</v>
      </c>
      <c r="K98" s="35">
        <v>25634</v>
      </c>
      <c r="L98" s="35">
        <v>21595</v>
      </c>
      <c r="M98" s="436">
        <v>1.2416322072247796</v>
      </c>
      <c r="N98" s="35">
        <v>16671</v>
      </c>
      <c r="O98" s="35">
        <v>14802</v>
      </c>
      <c r="P98" s="114">
        <v>0.65034719513146599</v>
      </c>
      <c r="Q98" s="105">
        <v>0.77198425561472561</v>
      </c>
      <c r="R98" s="73"/>
    </row>
    <row r="99" spans="3:18" ht="13.5" customHeight="1" thickBot="1" x14ac:dyDescent="0.25">
      <c r="C99" s="23"/>
      <c r="D99" s="36"/>
      <c r="E99" s="820"/>
      <c r="F99" s="37" t="s">
        <v>47</v>
      </c>
      <c r="G99" s="37"/>
      <c r="H99" s="38"/>
      <c r="I99" s="37"/>
      <c r="J99" s="40">
        <v>1804</v>
      </c>
      <c r="K99" s="41">
        <v>1370</v>
      </c>
      <c r="L99" s="41">
        <v>1078</v>
      </c>
      <c r="M99" s="449">
        <v>1.3167883211678832</v>
      </c>
      <c r="N99" s="41">
        <v>526</v>
      </c>
      <c r="O99" s="41">
        <v>485</v>
      </c>
      <c r="P99" s="92">
        <v>0.38394160583941606</v>
      </c>
      <c r="Q99" s="93">
        <v>0.48794063079777367</v>
      </c>
      <c r="R99" s="73"/>
    </row>
    <row r="100" spans="3:18" ht="13.5" customHeight="1" x14ac:dyDescent="0.25">
      <c r="D100" s="74" t="s">
        <v>203</v>
      </c>
      <c r="E100" s="75"/>
      <c r="F100" s="75"/>
      <c r="G100" s="75"/>
      <c r="H100" s="75"/>
      <c r="I100" s="74"/>
      <c r="J100" s="74"/>
      <c r="K100" s="74"/>
      <c r="L100" s="74"/>
      <c r="M100" s="74"/>
      <c r="N100" s="74"/>
      <c r="O100" s="74"/>
      <c r="P100" s="74"/>
      <c r="Q100" s="65" t="s">
        <v>420</v>
      </c>
      <c r="R100" s="68" t="s">
        <v>204</v>
      </c>
    </row>
    <row r="101" spans="3:18" x14ac:dyDescent="0.25">
      <c r="D101" s="80"/>
      <c r="E101" s="321" t="s">
        <v>38</v>
      </c>
      <c r="F101" s="321"/>
      <c r="G101" s="321"/>
      <c r="H101" s="321"/>
      <c r="I101" s="321"/>
      <c r="J101" s="321"/>
      <c r="K101" s="321"/>
      <c r="L101" s="321"/>
      <c r="M101" s="321"/>
      <c r="N101" s="321"/>
      <c r="O101" s="321"/>
      <c r="P101" s="321"/>
      <c r="Q101" s="321"/>
    </row>
    <row r="102" spans="3:18" x14ac:dyDescent="0.25">
      <c r="D102" s="80"/>
      <c r="E102" s="321" t="s">
        <v>124</v>
      </c>
      <c r="F102" s="321"/>
      <c r="G102" s="321"/>
      <c r="H102" s="321"/>
      <c r="I102" s="321"/>
      <c r="J102" s="321"/>
      <c r="K102" s="321"/>
      <c r="L102" s="321"/>
      <c r="M102" s="321"/>
      <c r="N102" s="321"/>
      <c r="O102" s="321"/>
      <c r="P102" s="321"/>
      <c r="Q102" s="321"/>
    </row>
    <row r="103" spans="3:18" x14ac:dyDescent="0.25">
      <c r="D103" s="80"/>
      <c r="E103" s="765" t="s">
        <v>374</v>
      </c>
      <c r="F103" s="765"/>
      <c r="G103" s="765"/>
      <c r="H103" s="765"/>
      <c r="I103" s="765"/>
      <c r="J103" s="765"/>
      <c r="K103" s="765"/>
      <c r="L103" s="765"/>
      <c r="M103" s="765"/>
      <c r="N103" s="765"/>
      <c r="O103" s="765"/>
      <c r="P103" s="765"/>
      <c r="Q103" s="765"/>
    </row>
    <row r="104" spans="3:18" ht="12.75" customHeight="1" x14ac:dyDescent="0.2">
      <c r="D104" s="66" t="s">
        <v>13</v>
      </c>
      <c r="E104" s="765" t="s">
        <v>262</v>
      </c>
      <c r="F104" s="765"/>
      <c r="G104" s="765"/>
      <c r="H104" s="765"/>
      <c r="I104" s="765"/>
      <c r="J104" s="765"/>
      <c r="K104" s="765"/>
      <c r="L104" s="765"/>
      <c r="M104" s="765"/>
      <c r="N104" s="765"/>
      <c r="O104" s="765"/>
      <c r="P104" s="765"/>
      <c r="Q104" s="765"/>
    </row>
    <row r="105" spans="3:18" ht="12.75" customHeight="1" x14ac:dyDescent="0.2">
      <c r="D105" s="66" t="s">
        <v>14</v>
      </c>
      <c r="E105" s="765" t="s">
        <v>263</v>
      </c>
      <c r="F105" s="765"/>
      <c r="G105" s="765"/>
      <c r="H105" s="765"/>
      <c r="I105" s="765"/>
      <c r="J105" s="765"/>
      <c r="K105" s="765"/>
      <c r="L105" s="765"/>
      <c r="M105" s="765"/>
      <c r="N105" s="765"/>
      <c r="O105" s="765"/>
      <c r="P105" s="765"/>
      <c r="Q105" s="765"/>
    </row>
    <row r="106" spans="3:18" x14ac:dyDescent="0.2">
      <c r="D106" s="66" t="s">
        <v>15</v>
      </c>
      <c r="E106" s="765" t="s">
        <v>264</v>
      </c>
      <c r="F106" s="765"/>
      <c r="G106" s="765"/>
      <c r="H106" s="765"/>
      <c r="I106" s="765"/>
      <c r="J106" s="765"/>
      <c r="K106" s="765"/>
      <c r="L106" s="765"/>
      <c r="M106" s="765"/>
      <c r="N106" s="765"/>
      <c r="O106" s="765"/>
      <c r="P106" s="765"/>
      <c r="Q106" s="765"/>
    </row>
    <row r="107" spans="3:18" ht="12.75" customHeight="1" x14ac:dyDescent="0.2">
      <c r="D107" s="66" t="s">
        <v>19</v>
      </c>
      <c r="E107" s="765" t="s">
        <v>122</v>
      </c>
      <c r="F107" s="765"/>
      <c r="G107" s="765"/>
      <c r="H107" s="765"/>
      <c r="I107" s="765"/>
      <c r="J107" s="765"/>
      <c r="K107" s="765"/>
      <c r="L107" s="765"/>
      <c r="M107" s="765"/>
      <c r="N107" s="765"/>
      <c r="O107" s="765"/>
      <c r="P107" s="765"/>
      <c r="Q107" s="765"/>
    </row>
    <row r="108" spans="3:18" ht="12.75" customHeight="1" x14ac:dyDescent="0.2"/>
    <row r="109" spans="3:18" x14ac:dyDescent="0.2">
      <c r="Q109" s="319"/>
    </row>
  </sheetData>
  <mergeCells count="36">
    <mergeCell ref="E95:E96"/>
    <mergeCell ref="E98:E99"/>
    <mergeCell ref="E87:E88"/>
    <mergeCell ref="E90:E91"/>
    <mergeCell ref="E79:E80"/>
    <mergeCell ref="E82:E83"/>
    <mergeCell ref="Q7:Q11"/>
    <mergeCell ref="J7:J11"/>
    <mergeCell ref="P7:P11"/>
    <mergeCell ref="K7:K11"/>
    <mergeCell ref="D7:I11"/>
    <mergeCell ref="N7:N11"/>
    <mergeCell ref="O7:O11"/>
    <mergeCell ref="M7:M11"/>
    <mergeCell ref="L7:L11"/>
    <mergeCell ref="E58:E59"/>
    <mergeCell ref="E15:E16"/>
    <mergeCell ref="E18:E19"/>
    <mergeCell ref="E23:E24"/>
    <mergeCell ref="E26:E27"/>
    <mergeCell ref="E107:Q107"/>
    <mergeCell ref="E63:E64"/>
    <mergeCell ref="E106:Q106"/>
    <mergeCell ref="E104:Q104"/>
    <mergeCell ref="E31:E32"/>
    <mergeCell ref="E105:Q105"/>
    <mergeCell ref="E34:E35"/>
    <mergeCell ref="E39:E40"/>
    <mergeCell ref="E103:Q103"/>
    <mergeCell ref="E42:E43"/>
    <mergeCell ref="E47:E48"/>
    <mergeCell ref="E50:E51"/>
    <mergeCell ref="E66:E67"/>
    <mergeCell ref="E71:E72"/>
    <mergeCell ref="E74:E75"/>
    <mergeCell ref="E55:E56"/>
  </mergeCells>
  <phoneticPr fontId="0" type="noConversion"/>
  <conditionalFormatting sqref="D6">
    <cfRule type="cellIs" dxfId="33" priority="2" stopIfTrue="1" operator="equal">
      <formula>"   sem (do závorky) poznámku, proč vývojová řada nezačíná jako obvykle - nebo červenou buňku vymazat"</formula>
    </cfRule>
  </conditionalFormatting>
  <conditionalFormatting sqref="G6">
    <cfRule type="expression" dxfId="32" priority="1" stopIfTrue="1">
      <formula>R6="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  <rowBreaks count="1" manualBreakCount="1">
    <brk id="59" min="3" max="16" man="1"/>
  </rowBreaks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 codeName="List3311">
    <pageSetUpPr autoPageBreaks="0"/>
  </sheetPr>
  <dimension ref="C1:R108"/>
  <sheetViews>
    <sheetView showGridLines="0" showOutlineSymbol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68" hidden="1" customWidth="1"/>
    <col min="3" max="3" width="1.7109375" style="68" customWidth="1"/>
    <col min="4" max="4" width="1.140625" style="68" customWidth="1"/>
    <col min="5" max="5" width="2.140625" style="68" customWidth="1"/>
    <col min="6" max="6" width="1.7109375" style="68" customWidth="1"/>
    <col min="7" max="7" width="15.28515625" style="68" customWidth="1"/>
    <col min="8" max="8" width="10.7109375" style="68" customWidth="1"/>
    <col min="9" max="9" width="1.140625" style="68" customWidth="1"/>
    <col min="10" max="17" width="8.140625" style="68" customWidth="1"/>
    <col min="18" max="20" width="1.7109375" style="68" customWidth="1"/>
    <col min="21" max="16384" width="9.140625" style="68"/>
  </cols>
  <sheetData>
    <row r="1" spans="3:18" hidden="1" x14ac:dyDescent="0.2"/>
    <row r="2" spans="3:18" hidden="1" x14ac:dyDescent="0.2"/>
    <row r="3" spans="3:18" ht="9" customHeight="1" x14ac:dyDescent="0.2">
      <c r="C3" s="67"/>
    </row>
    <row r="4" spans="3:18" s="69" customFormat="1" ht="15.75" x14ac:dyDescent="0.2">
      <c r="D4" s="15" t="s">
        <v>300</v>
      </c>
      <c r="E4" s="70"/>
      <c r="F4" s="70"/>
      <c r="G4" s="70"/>
      <c r="H4" s="15" t="s">
        <v>174</v>
      </c>
      <c r="I4" s="15"/>
      <c r="J4" s="70"/>
      <c r="K4" s="70"/>
      <c r="L4" s="70"/>
      <c r="M4" s="70"/>
      <c r="N4" s="70"/>
      <c r="O4" s="70"/>
      <c r="P4" s="70"/>
      <c r="Q4" s="70"/>
    </row>
    <row r="5" spans="3:18" s="69" customFormat="1" ht="15.75" x14ac:dyDescent="0.2">
      <c r="D5" s="94" t="s">
        <v>548</v>
      </c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</row>
    <row r="6" spans="3:18" s="72" customFormat="1" ht="21" customHeight="1" thickBot="1" x14ac:dyDescent="0.25">
      <c r="D6" s="16"/>
      <c r="E6" s="78"/>
      <c r="F6" s="78"/>
      <c r="G6" s="78"/>
      <c r="H6" s="78"/>
      <c r="I6" s="79"/>
      <c r="J6" s="79"/>
      <c r="K6" s="79"/>
      <c r="L6" s="79"/>
      <c r="M6" s="79"/>
      <c r="N6" s="79"/>
      <c r="O6" s="79"/>
      <c r="P6" s="79"/>
      <c r="Q6" s="76"/>
      <c r="R6" s="14"/>
    </row>
    <row r="7" spans="3:18" ht="20.100000000000001" customHeight="1" x14ac:dyDescent="0.2">
      <c r="C7" s="23"/>
      <c r="D7" s="766" t="s">
        <v>148</v>
      </c>
      <c r="E7" s="767"/>
      <c r="F7" s="767"/>
      <c r="G7" s="767"/>
      <c r="H7" s="767"/>
      <c r="I7" s="768"/>
      <c r="J7" s="858" t="s">
        <v>149</v>
      </c>
      <c r="K7" s="778" t="s">
        <v>152</v>
      </c>
      <c r="L7" s="778" t="s">
        <v>150</v>
      </c>
      <c r="M7" s="778" t="s">
        <v>151</v>
      </c>
      <c r="N7" s="778" t="s">
        <v>153</v>
      </c>
      <c r="O7" s="778" t="s">
        <v>154</v>
      </c>
      <c r="P7" s="778" t="s">
        <v>45</v>
      </c>
      <c r="Q7" s="775" t="s">
        <v>373</v>
      </c>
      <c r="R7" s="73"/>
    </row>
    <row r="8" spans="3:18" ht="20.100000000000001" customHeight="1" x14ac:dyDescent="0.2">
      <c r="C8" s="23"/>
      <c r="D8" s="769"/>
      <c r="E8" s="770"/>
      <c r="F8" s="770"/>
      <c r="G8" s="770"/>
      <c r="H8" s="770"/>
      <c r="I8" s="771"/>
      <c r="J8" s="859"/>
      <c r="K8" s="779"/>
      <c r="L8" s="779"/>
      <c r="M8" s="779"/>
      <c r="N8" s="779"/>
      <c r="O8" s="779"/>
      <c r="P8" s="779"/>
      <c r="Q8" s="776"/>
      <c r="R8" s="73"/>
    </row>
    <row r="9" spans="3:18" ht="20.100000000000001" customHeight="1" x14ac:dyDescent="0.2">
      <c r="C9" s="23"/>
      <c r="D9" s="769"/>
      <c r="E9" s="770"/>
      <c r="F9" s="770"/>
      <c r="G9" s="770"/>
      <c r="H9" s="770"/>
      <c r="I9" s="771"/>
      <c r="J9" s="859"/>
      <c r="K9" s="779"/>
      <c r="L9" s="779"/>
      <c r="M9" s="779"/>
      <c r="N9" s="779"/>
      <c r="O9" s="779"/>
      <c r="P9" s="779"/>
      <c r="Q9" s="776"/>
      <c r="R9" s="73"/>
    </row>
    <row r="10" spans="3:18" ht="20.100000000000001" customHeight="1" x14ac:dyDescent="0.2">
      <c r="C10" s="23"/>
      <c r="D10" s="769"/>
      <c r="E10" s="770"/>
      <c r="F10" s="770"/>
      <c r="G10" s="770"/>
      <c r="H10" s="770"/>
      <c r="I10" s="771"/>
      <c r="J10" s="859"/>
      <c r="K10" s="779"/>
      <c r="L10" s="779"/>
      <c r="M10" s="779"/>
      <c r="N10" s="779"/>
      <c r="O10" s="779"/>
      <c r="P10" s="779"/>
      <c r="Q10" s="776"/>
      <c r="R10" s="73"/>
    </row>
    <row r="11" spans="3:18" ht="13.5" thickBot="1" x14ac:dyDescent="0.25">
      <c r="C11" s="23"/>
      <c r="D11" s="772"/>
      <c r="E11" s="773"/>
      <c r="F11" s="773"/>
      <c r="G11" s="773"/>
      <c r="H11" s="773"/>
      <c r="I11" s="774"/>
      <c r="J11" s="860"/>
      <c r="K11" s="780"/>
      <c r="L11" s="780"/>
      <c r="M11" s="780"/>
      <c r="N11" s="780"/>
      <c r="O11" s="780"/>
      <c r="P11" s="780"/>
      <c r="Q11" s="777"/>
      <c r="R11" s="73"/>
    </row>
    <row r="12" spans="3:18" ht="14.25" thickTop="1" thickBot="1" x14ac:dyDescent="0.25">
      <c r="C12" s="23"/>
      <c r="D12" s="42" t="s">
        <v>424</v>
      </c>
      <c r="E12" s="43"/>
      <c r="F12" s="43"/>
      <c r="G12" s="43"/>
      <c r="H12" s="43"/>
      <c r="I12" s="43"/>
      <c r="J12" s="109"/>
      <c r="K12" s="45"/>
      <c r="L12" s="45"/>
      <c r="M12" s="450"/>
      <c r="N12" s="169"/>
      <c r="O12" s="45"/>
      <c r="P12" s="45"/>
      <c r="Q12" s="46"/>
      <c r="R12" s="73"/>
    </row>
    <row r="13" spans="3:18" x14ac:dyDescent="0.2">
      <c r="C13" s="23"/>
      <c r="D13" s="24"/>
      <c r="E13" s="25" t="s">
        <v>16</v>
      </c>
      <c r="F13" s="25"/>
      <c r="G13" s="25"/>
      <c r="H13" s="26"/>
      <c r="I13" s="25"/>
      <c r="J13" s="28">
        <v>295170</v>
      </c>
      <c r="K13" s="29">
        <v>131825</v>
      </c>
      <c r="L13" s="29">
        <v>122092</v>
      </c>
      <c r="M13" s="447">
        <v>2.2391048738858337</v>
      </c>
      <c r="N13" s="29">
        <v>88014</v>
      </c>
      <c r="O13" s="29">
        <v>82509</v>
      </c>
      <c r="P13" s="170">
        <v>0.6676578797648397</v>
      </c>
      <c r="Q13" s="168">
        <v>0.72088261311142421</v>
      </c>
      <c r="R13" s="73"/>
    </row>
    <row r="14" spans="3:18" x14ac:dyDescent="0.2">
      <c r="C14" s="23"/>
      <c r="D14" s="61"/>
      <c r="E14" s="62" t="s">
        <v>414</v>
      </c>
      <c r="F14" s="62"/>
      <c r="G14" s="62"/>
      <c r="H14" s="63"/>
      <c r="I14" s="62"/>
      <c r="J14" s="57">
        <v>243632</v>
      </c>
      <c r="K14" s="58">
        <v>97725</v>
      </c>
      <c r="L14" s="58">
        <v>91545</v>
      </c>
      <c r="M14" s="446">
        <v>2.4930365822460989</v>
      </c>
      <c r="N14" s="58">
        <v>68380</v>
      </c>
      <c r="O14" s="58">
        <v>63827</v>
      </c>
      <c r="P14" s="113">
        <v>0.69971859810693271</v>
      </c>
      <c r="Q14" s="103">
        <v>0.7469550494292424</v>
      </c>
      <c r="R14" s="73"/>
    </row>
    <row r="15" spans="3:18" x14ac:dyDescent="0.2">
      <c r="C15" s="23"/>
      <c r="D15" s="30"/>
      <c r="E15" s="761" t="s">
        <v>18</v>
      </c>
      <c r="F15" s="31" t="s">
        <v>46</v>
      </c>
      <c r="G15" s="31"/>
      <c r="H15" s="32"/>
      <c r="I15" s="31"/>
      <c r="J15" s="34">
        <v>211273</v>
      </c>
      <c r="K15" s="35">
        <v>92748</v>
      </c>
      <c r="L15" s="35">
        <v>86918</v>
      </c>
      <c r="M15" s="436">
        <v>2.2779251304610342</v>
      </c>
      <c r="N15" s="35">
        <v>65684</v>
      </c>
      <c r="O15" s="35">
        <v>59688</v>
      </c>
      <c r="P15" s="114">
        <v>0.70819855953767197</v>
      </c>
      <c r="Q15" s="105">
        <v>0.75570077544352143</v>
      </c>
      <c r="R15" s="73"/>
    </row>
    <row r="16" spans="3:18" x14ac:dyDescent="0.2">
      <c r="C16" s="23"/>
      <c r="D16" s="47"/>
      <c r="E16" s="821"/>
      <c r="F16" s="48" t="s">
        <v>47</v>
      </c>
      <c r="G16" s="48"/>
      <c r="H16" s="49"/>
      <c r="I16" s="48"/>
      <c r="J16" s="51">
        <v>32359</v>
      </c>
      <c r="K16" s="52">
        <v>16549</v>
      </c>
      <c r="L16" s="52">
        <v>14888</v>
      </c>
      <c r="M16" s="448">
        <v>1.9553447338207746</v>
      </c>
      <c r="N16" s="52">
        <v>4993</v>
      </c>
      <c r="O16" s="52">
        <v>4532</v>
      </c>
      <c r="P16" s="115">
        <v>0.30171007311620035</v>
      </c>
      <c r="Q16" s="107">
        <v>0.33537076840408381</v>
      </c>
      <c r="R16" s="73"/>
    </row>
    <row r="17" spans="3:18" x14ac:dyDescent="0.2">
      <c r="C17" s="23"/>
      <c r="D17" s="61"/>
      <c r="E17" s="62" t="s">
        <v>415</v>
      </c>
      <c r="F17" s="62"/>
      <c r="G17" s="62"/>
      <c r="H17" s="63"/>
      <c r="I17" s="62"/>
      <c r="J17" s="57">
        <v>51538</v>
      </c>
      <c r="K17" s="58">
        <v>40455</v>
      </c>
      <c r="L17" s="58">
        <v>35706</v>
      </c>
      <c r="M17" s="446">
        <v>1.2739587195649487</v>
      </c>
      <c r="N17" s="58">
        <v>21208</v>
      </c>
      <c r="O17" s="58">
        <v>19157</v>
      </c>
      <c r="P17" s="113">
        <v>0.52423680632801883</v>
      </c>
      <c r="Q17" s="103">
        <v>0.59396179913739988</v>
      </c>
      <c r="R17" s="73"/>
    </row>
    <row r="18" spans="3:18" x14ac:dyDescent="0.2">
      <c r="C18" s="23"/>
      <c r="D18" s="30"/>
      <c r="E18" s="761" t="s">
        <v>18</v>
      </c>
      <c r="F18" s="31" t="s">
        <v>46</v>
      </c>
      <c r="G18" s="31"/>
      <c r="H18" s="32"/>
      <c r="I18" s="31"/>
      <c r="J18" s="34">
        <v>49723</v>
      </c>
      <c r="K18" s="35">
        <v>39525</v>
      </c>
      <c r="L18" s="35">
        <v>34914</v>
      </c>
      <c r="M18" s="436">
        <v>1.2580139152435168</v>
      </c>
      <c r="N18" s="35">
        <v>20467</v>
      </c>
      <c r="O18" s="35">
        <v>18484</v>
      </c>
      <c r="P18" s="114">
        <v>0.51782416192283365</v>
      </c>
      <c r="Q18" s="105">
        <v>0.58621183479406547</v>
      </c>
      <c r="R18" s="73"/>
    </row>
    <row r="19" spans="3:18" ht="13.5" customHeight="1" thickBot="1" x14ac:dyDescent="0.25">
      <c r="C19" s="23"/>
      <c r="D19" s="36"/>
      <c r="E19" s="820"/>
      <c r="F19" s="37" t="s">
        <v>47</v>
      </c>
      <c r="G19" s="37"/>
      <c r="H19" s="38"/>
      <c r="I19" s="37"/>
      <c r="J19" s="40">
        <v>1815</v>
      </c>
      <c r="K19" s="41">
        <v>1677</v>
      </c>
      <c r="L19" s="41">
        <v>1274</v>
      </c>
      <c r="M19" s="449">
        <v>1.0822898032200359</v>
      </c>
      <c r="N19" s="41">
        <v>810</v>
      </c>
      <c r="O19" s="41">
        <v>691</v>
      </c>
      <c r="P19" s="92">
        <v>0.48300536672629696</v>
      </c>
      <c r="Q19" s="93">
        <v>0.63579277864992145</v>
      </c>
      <c r="R19" s="73"/>
    </row>
    <row r="20" spans="3:18" ht="13.5" customHeight="1" thickBot="1" x14ac:dyDescent="0.25">
      <c r="C20" s="23"/>
      <c r="D20" s="42" t="s">
        <v>427</v>
      </c>
      <c r="E20" s="43"/>
      <c r="F20" s="43"/>
      <c r="G20" s="43"/>
      <c r="H20" s="43"/>
      <c r="I20" s="43"/>
      <c r="J20" s="109"/>
      <c r="K20" s="45"/>
      <c r="L20" s="45"/>
      <c r="M20" s="450"/>
      <c r="N20" s="169"/>
      <c r="O20" s="45"/>
      <c r="P20" s="45"/>
      <c r="Q20" s="46"/>
      <c r="R20" s="73"/>
    </row>
    <row r="21" spans="3:18" x14ac:dyDescent="0.2">
      <c r="C21" s="23"/>
      <c r="D21" s="24"/>
      <c r="E21" s="25" t="s">
        <v>16</v>
      </c>
      <c r="F21" s="25"/>
      <c r="G21" s="25"/>
      <c r="H21" s="26"/>
      <c r="I21" s="25"/>
      <c r="J21" s="28">
        <v>277561</v>
      </c>
      <c r="K21" s="29">
        <v>125798</v>
      </c>
      <c r="L21" s="29">
        <v>108747</v>
      </c>
      <c r="M21" s="447">
        <v>2.2064023275409785</v>
      </c>
      <c r="N21" s="29">
        <v>84467</v>
      </c>
      <c r="O21" s="29">
        <v>79253</v>
      </c>
      <c r="P21" s="170">
        <v>0.67144946660519245</v>
      </c>
      <c r="Q21" s="168">
        <v>0.77672947299695627</v>
      </c>
      <c r="R21" s="73"/>
    </row>
    <row r="22" spans="3:18" ht="12.75" customHeight="1" x14ac:dyDescent="0.2">
      <c r="C22" s="23"/>
      <c r="D22" s="61"/>
      <c r="E22" s="62" t="s">
        <v>414</v>
      </c>
      <c r="F22" s="62"/>
      <c r="G22" s="62"/>
      <c r="H22" s="63"/>
      <c r="I22" s="62"/>
      <c r="J22" s="57">
        <v>230405</v>
      </c>
      <c r="K22" s="58">
        <v>94356</v>
      </c>
      <c r="L22" s="58">
        <v>82182</v>
      </c>
      <c r="M22" s="446">
        <v>2.4418690915257111</v>
      </c>
      <c r="N22" s="58">
        <v>66323</v>
      </c>
      <c r="O22" s="58">
        <v>62006</v>
      </c>
      <c r="P22" s="113">
        <v>0.70290177625164274</v>
      </c>
      <c r="Q22" s="103">
        <v>0.80702586941179333</v>
      </c>
      <c r="R22" s="73"/>
    </row>
    <row r="23" spans="3:18" ht="12.75" customHeight="1" x14ac:dyDescent="0.2">
      <c r="C23" s="23"/>
      <c r="D23" s="30"/>
      <c r="E23" s="761" t="s">
        <v>18</v>
      </c>
      <c r="F23" s="31" t="s">
        <v>46</v>
      </c>
      <c r="G23" s="31"/>
      <c r="H23" s="32"/>
      <c r="I23" s="31"/>
      <c r="J23" s="34">
        <v>198817</v>
      </c>
      <c r="K23" s="35">
        <v>89171</v>
      </c>
      <c r="L23" s="35">
        <v>77846</v>
      </c>
      <c r="M23" s="436">
        <v>2.2296150093640308</v>
      </c>
      <c r="N23" s="35">
        <v>63314</v>
      </c>
      <c r="O23" s="35">
        <v>57618</v>
      </c>
      <c r="P23" s="114">
        <v>0.71002904531742383</v>
      </c>
      <c r="Q23" s="105">
        <v>0.81332374174652522</v>
      </c>
      <c r="R23" s="73"/>
    </row>
    <row r="24" spans="3:18" x14ac:dyDescent="0.2">
      <c r="C24" s="23"/>
      <c r="D24" s="47"/>
      <c r="E24" s="821"/>
      <c r="F24" s="48" t="s">
        <v>47</v>
      </c>
      <c r="G24" s="48"/>
      <c r="H24" s="49"/>
      <c r="I24" s="48"/>
      <c r="J24" s="51">
        <v>31588</v>
      </c>
      <c r="K24" s="52">
        <v>16390</v>
      </c>
      <c r="L24" s="52">
        <v>14077</v>
      </c>
      <c r="M24" s="448">
        <v>1.9272727272727272</v>
      </c>
      <c r="N24" s="52">
        <v>5186</v>
      </c>
      <c r="O24" s="52">
        <v>4763</v>
      </c>
      <c r="P24" s="115">
        <v>0.31641244661378892</v>
      </c>
      <c r="Q24" s="107">
        <v>0.3684023584570576</v>
      </c>
      <c r="R24" s="73"/>
    </row>
    <row r="25" spans="3:18" x14ac:dyDescent="0.2">
      <c r="C25" s="23"/>
      <c r="D25" s="61"/>
      <c r="E25" s="62" t="s">
        <v>415</v>
      </c>
      <c r="F25" s="62"/>
      <c r="G25" s="62"/>
      <c r="H25" s="63"/>
      <c r="I25" s="62"/>
      <c r="J25" s="57">
        <v>47156</v>
      </c>
      <c r="K25" s="58">
        <v>37540</v>
      </c>
      <c r="L25" s="58">
        <v>31678</v>
      </c>
      <c r="M25" s="446">
        <v>1.2561534363345765</v>
      </c>
      <c r="N25" s="58">
        <v>19770</v>
      </c>
      <c r="O25" s="58">
        <v>17719</v>
      </c>
      <c r="P25" s="113">
        <v>0.52663825253063401</v>
      </c>
      <c r="Q25" s="103">
        <v>0.62409243007765647</v>
      </c>
      <c r="R25" s="73"/>
    </row>
    <row r="26" spans="3:18" x14ac:dyDescent="0.2">
      <c r="C26" s="23"/>
      <c r="D26" s="30"/>
      <c r="E26" s="761" t="s">
        <v>18</v>
      </c>
      <c r="F26" s="31" t="s">
        <v>46</v>
      </c>
      <c r="G26" s="31"/>
      <c r="H26" s="32"/>
      <c r="I26" s="31"/>
      <c r="J26" s="34">
        <v>46139</v>
      </c>
      <c r="K26" s="35">
        <v>36980</v>
      </c>
      <c r="L26" s="35">
        <v>31210</v>
      </c>
      <c r="M26" s="436">
        <v>1.2476744186046511</v>
      </c>
      <c r="N26" s="35">
        <v>19394</v>
      </c>
      <c r="O26" s="35">
        <v>17357</v>
      </c>
      <c r="P26" s="114">
        <v>0.52444564629529478</v>
      </c>
      <c r="Q26" s="105">
        <v>0.62140339634732455</v>
      </c>
      <c r="R26" s="73"/>
    </row>
    <row r="27" spans="3:18" ht="13.5" customHeight="1" thickBot="1" x14ac:dyDescent="0.25">
      <c r="C27" s="23"/>
      <c r="D27" s="36"/>
      <c r="E27" s="820"/>
      <c r="F27" s="37" t="s">
        <v>47</v>
      </c>
      <c r="G27" s="37"/>
      <c r="H27" s="38"/>
      <c r="I27" s="37"/>
      <c r="J27" s="40">
        <v>1017</v>
      </c>
      <c r="K27" s="41">
        <v>872</v>
      </c>
      <c r="L27" s="41">
        <v>737</v>
      </c>
      <c r="M27" s="449">
        <v>1.1662844036697249</v>
      </c>
      <c r="N27" s="41">
        <v>426</v>
      </c>
      <c r="O27" s="41">
        <v>373</v>
      </c>
      <c r="P27" s="92">
        <v>0.48853211009174313</v>
      </c>
      <c r="Q27" s="93">
        <v>0.57801899592944372</v>
      </c>
      <c r="R27" s="73"/>
    </row>
    <row r="28" spans="3:18" ht="13.5" customHeight="1" thickBot="1" x14ac:dyDescent="0.25">
      <c r="C28" s="23"/>
      <c r="D28" s="42" t="s">
        <v>439</v>
      </c>
      <c r="E28" s="43"/>
      <c r="F28" s="43"/>
      <c r="G28" s="43"/>
      <c r="H28" s="43"/>
      <c r="I28" s="43"/>
      <c r="J28" s="109"/>
      <c r="K28" s="45"/>
      <c r="L28" s="45"/>
      <c r="M28" s="450"/>
      <c r="N28" s="169"/>
      <c r="O28" s="45"/>
      <c r="P28" s="45"/>
      <c r="Q28" s="46"/>
      <c r="R28" s="73"/>
    </row>
    <row r="29" spans="3:18" ht="13.5" customHeight="1" x14ac:dyDescent="0.2">
      <c r="C29" s="23"/>
      <c r="D29" s="24"/>
      <c r="E29" s="25" t="s">
        <v>16</v>
      </c>
      <c r="F29" s="25"/>
      <c r="G29" s="25"/>
      <c r="H29" s="26"/>
      <c r="I29" s="25"/>
      <c r="J29" s="28">
        <v>248575</v>
      </c>
      <c r="K29" s="29">
        <v>114138</v>
      </c>
      <c r="L29" s="29">
        <v>104346</v>
      </c>
      <c r="M29" s="447">
        <v>2.1778461161050657</v>
      </c>
      <c r="N29" s="29">
        <v>76576</v>
      </c>
      <c r="O29" s="29">
        <v>71223</v>
      </c>
      <c r="P29" s="170">
        <v>0.67090714748812841</v>
      </c>
      <c r="Q29" s="168">
        <v>0.73386617599141313</v>
      </c>
      <c r="R29" s="73"/>
    </row>
    <row r="30" spans="3:18" ht="13.5" customHeight="1" x14ac:dyDescent="0.2">
      <c r="C30" s="23"/>
      <c r="D30" s="61"/>
      <c r="E30" s="62" t="s">
        <v>414</v>
      </c>
      <c r="F30" s="62"/>
      <c r="G30" s="62"/>
      <c r="H30" s="63"/>
      <c r="I30" s="62"/>
      <c r="J30" s="57">
        <v>204168</v>
      </c>
      <c r="K30" s="58">
        <v>84790</v>
      </c>
      <c r="L30" s="58">
        <v>78634</v>
      </c>
      <c r="M30" s="446">
        <v>2.407925462908362</v>
      </c>
      <c r="N30" s="58">
        <v>59275</v>
      </c>
      <c r="O30" s="58">
        <v>54920</v>
      </c>
      <c r="P30" s="113">
        <v>0.69908008019813661</v>
      </c>
      <c r="Q30" s="103">
        <v>0.75380878500394233</v>
      </c>
      <c r="R30" s="73"/>
    </row>
    <row r="31" spans="3:18" ht="13.5" customHeight="1" x14ac:dyDescent="0.2">
      <c r="C31" s="23"/>
      <c r="D31" s="30"/>
      <c r="E31" s="761" t="s">
        <v>18</v>
      </c>
      <c r="F31" s="31" t="s">
        <v>46</v>
      </c>
      <c r="G31" s="31"/>
      <c r="H31" s="32"/>
      <c r="I31" s="31"/>
      <c r="J31" s="34">
        <v>172949</v>
      </c>
      <c r="K31" s="35">
        <v>79653</v>
      </c>
      <c r="L31" s="35">
        <v>73940</v>
      </c>
      <c r="M31" s="436">
        <v>2.171280428860181</v>
      </c>
      <c r="N31" s="35">
        <v>56439</v>
      </c>
      <c r="O31" s="35">
        <v>50614</v>
      </c>
      <c r="P31" s="114">
        <v>0.70856088282927199</v>
      </c>
      <c r="Q31" s="105">
        <v>0.7633080876386259</v>
      </c>
      <c r="R31" s="73"/>
    </row>
    <row r="32" spans="3:18" ht="13.5" customHeight="1" x14ac:dyDescent="0.2">
      <c r="C32" s="23"/>
      <c r="D32" s="47"/>
      <c r="E32" s="821"/>
      <c r="F32" s="48" t="s">
        <v>47</v>
      </c>
      <c r="G32" s="48"/>
      <c r="H32" s="49"/>
      <c r="I32" s="48"/>
      <c r="J32" s="51">
        <v>31229</v>
      </c>
      <c r="K32" s="52">
        <v>15861</v>
      </c>
      <c r="L32" s="52">
        <v>14047</v>
      </c>
      <c r="M32" s="448">
        <v>1.9689174705251875</v>
      </c>
      <c r="N32" s="52">
        <v>5187</v>
      </c>
      <c r="O32" s="52">
        <v>4670</v>
      </c>
      <c r="P32" s="115">
        <v>0.32702856062038965</v>
      </c>
      <c r="Q32" s="107">
        <v>0.3692603402861821</v>
      </c>
      <c r="R32" s="73"/>
    </row>
    <row r="33" spans="3:18" ht="13.5" customHeight="1" x14ac:dyDescent="0.2">
      <c r="C33" s="23"/>
      <c r="D33" s="61"/>
      <c r="E33" s="62" t="s">
        <v>415</v>
      </c>
      <c r="F33" s="62"/>
      <c r="G33" s="62"/>
      <c r="H33" s="63"/>
      <c r="I33" s="62"/>
      <c r="J33" s="57">
        <v>44407</v>
      </c>
      <c r="K33" s="58">
        <v>34890</v>
      </c>
      <c r="L33" s="58">
        <v>30072</v>
      </c>
      <c r="M33" s="446">
        <v>1.2727715677844655</v>
      </c>
      <c r="N33" s="58">
        <v>18865</v>
      </c>
      <c r="O33" s="58">
        <v>16761</v>
      </c>
      <c r="P33" s="113">
        <v>0.54069934078532533</v>
      </c>
      <c r="Q33" s="103">
        <v>0.62732774674115455</v>
      </c>
      <c r="R33" s="73"/>
    </row>
    <row r="34" spans="3:18" ht="13.5" customHeight="1" x14ac:dyDescent="0.2">
      <c r="C34" s="23"/>
      <c r="D34" s="30"/>
      <c r="E34" s="761" t="s">
        <v>18</v>
      </c>
      <c r="F34" s="31" t="s">
        <v>46</v>
      </c>
      <c r="G34" s="31"/>
      <c r="H34" s="32"/>
      <c r="I34" s="31"/>
      <c r="J34" s="34">
        <v>42633</v>
      </c>
      <c r="K34" s="35">
        <v>33852</v>
      </c>
      <c r="L34" s="35">
        <v>29127</v>
      </c>
      <c r="M34" s="436">
        <v>1.2593938319744771</v>
      </c>
      <c r="N34" s="35">
        <v>18121</v>
      </c>
      <c r="O34" s="35">
        <v>16065</v>
      </c>
      <c r="P34" s="114">
        <v>0.53530072078459179</v>
      </c>
      <c r="Q34" s="105">
        <v>0.62213753561987162</v>
      </c>
      <c r="R34" s="73"/>
    </row>
    <row r="35" spans="3:18" ht="13.5" customHeight="1" thickBot="1" x14ac:dyDescent="0.25">
      <c r="C35" s="23"/>
      <c r="D35" s="36"/>
      <c r="E35" s="820"/>
      <c r="F35" s="37" t="s">
        <v>47</v>
      </c>
      <c r="G35" s="37"/>
      <c r="H35" s="38"/>
      <c r="I35" s="37"/>
      <c r="J35" s="40">
        <v>1774</v>
      </c>
      <c r="K35" s="41">
        <v>1485</v>
      </c>
      <c r="L35" s="41">
        <v>1302</v>
      </c>
      <c r="M35" s="449">
        <v>1.1946127946127947</v>
      </c>
      <c r="N35" s="41">
        <v>833</v>
      </c>
      <c r="O35" s="41">
        <v>717</v>
      </c>
      <c r="P35" s="92">
        <v>0.56094276094276097</v>
      </c>
      <c r="Q35" s="93">
        <v>0.63978494623655913</v>
      </c>
      <c r="R35" s="73"/>
    </row>
    <row r="36" spans="3:18" ht="13.5" customHeight="1" thickBot="1" x14ac:dyDescent="0.25">
      <c r="C36" s="23"/>
      <c r="D36" s="42" t="s">
        <v>443</v>
      </c>
      <c r="E36" s="43"/>
      <c r="F36" s="43"/>
      <c r="G36" s="43"/>
      <c r="H36" s="43"/>
      <c r="I36" s="43"/>
      <c r="J36" s="109"/>
      <c r="K36" s="45"/>
      <c r="L36" s="45"/>
      <c r="M36" s="450"/>
      <c r="N36" s="169"/>
      <c r="O36" s="45"/>
      <c r="P36" s="45"/>
      <c r="Q36" s="46"/>
      <c r="R36" s="73"/>
    </row>
    <row r="37" spans="3:18" ht="13.5" customHeight="1" x14ac:dyDescent="0.2">
      <c r="C37" s="23"/>
      <c r="D37" s="24"/>
      <c r="E37" s="25" t="s">
        <v>16</v>
      </c>
      <c r="F37" s="25"/>
      <c r="G37" s="25"/>
      <c r="H37" s="26"/>
      <c r="I37" s="25"/>
      <c r="J37" s="28">
        <v>231132</v>
      </c>
      <c r="K37" s="29">
        <v>105050</v>
      </c>
      <c r="L37" s="29">
        <v>95940</v>
      </c>
      <c r="M37" s="447">
        <v>2.2002094240837695</v>
      </c>
      <c r="N37" s="29">
        <v>71778</v>
      </c>
      <c r="O37" s="29">
        <v>67071</v>
      </c>
      <c r="P37" s="170">
        <v>0.68327463112803422</v>
      </c>
      <c r="Q37" s="168">
        <v>0.7481550969355848</v>
      </c>
      <c r="R37" s="73"/>
    </row>
    <row r="38" spans="3:18" ht="13.5" customHeight="1" x14ac:dyDescent="0.2">
      <c r="C38" s="23"/>
      <c r="D38" s="61"/>
      <c r="E38" s="62" t="s">
        <v>414</v>
      </c>
      <c r="F38" s="62"/>
      <c r="G38" s="62"/>
      <c r="H38" s="63"/>
      <c r="I38" s="62"/>
      <c r="J38" s="57">
        <v>191750</v>
      </c>
      <c r="K38" s="58">
        <v>78999</v>
      </c>
      <c r="L38" s="58">
        <v>73226</v>
      </c>
      <c r="M38" s="446">
        <v>2.4272459145052467</v>
      </c>
      <c r="N38" s="58">
        <v>55772</v>
      </c>
      <c r="O38" s="58">
        <v>51852</v>
      </c>
      <c r="P38" s="113">
        <v>0.70598362004582338</v>
      </c>
      <c r="Q38" s="103">
        <v>0.76164203971267042</v>
      </c>
      <c r="R38" s="73"/>
    </row>
    <row r="39" spans="3:18" ht="13.5" customHeight="1" x14ac:dyDescent="0.2">
      <c r="C39" s="23"/>
      <c r="D39" s="30"/>
      <c r="E39" s="761" t="s">
        <v>18</v>
      </c>
      <c r="F39" s="31" t="s">
        <v>46</v>
      </c>
      <c r="G39" s="31"/>
      <c r="H39" s="32"/>
      <c r="I39" s="31"/>
      <c r="J39" s="34">
        <v>161497</v>
      </c>
      <c r="K39" s="35">
        <v>74117</v>
      </c>
      <c r="L39" s="35">
        <v>68611</v>
      </c>
      <c r="M39" s="436">
        <v>2.1789468003292094</v>
      </c>
      <c r="N39" s="35">
        <v>52890</v>
      </c>
      <c r="O39" s="35">
        <v>47582</v>
      </c>
      <c r="P39" s="114">
        <v>0.71360146794932333</v>
      </c>
      <c r="Q39" s="105">
        <v>0.77086764512978967</v>
      </c>
      <c r="R39" s="73"/>
    </row>
    <row r="40" spans="3:18" ht="13.5" customHeight="1" x14ac:dyDescent="0.2">
      <c r="C40" s="23"/>
      <c r="D40" s="47"/>
      <c r="E40" s="821"/>
      <c r="F40" s="48" t="s">
        <v>47</v>
      </c>
      <c r="G40" s="48"/>
      <c r="H40" s="49"/>
      <c r="I40" s="48"/>
      <c r="J40" s="51">
        <v>30253</v>
      </c>
      <c r="K40" s="52">
        <v>14805</v>
      </c>
      <c r="L40" s="52">
        <v>13395</v>
      </c>
      <c r="M40" s="448">
        <v>2.0434312732185074</v>
      </c>
      <c r="N40" s="52">
        <v>5159</v>
      </c>
      <c r="O40" s="52">
        <v>4606</v>
      </c>
      <c r="P40" s="115">
        <v>0.34846335697399528</v>
      </c>
      <c r="Q40" s="107">
        <v>0.38514371033967898</v>
      </c>
      <c r="R40" s="73"/>
    </row>
    <row r="41" spans="3:18" ht="13.5" customHeight="1" x14ac:dyDescent="0.2">
      <c r="C41" s="23"/>
      <c r="D41" s="61"/>
      <c r="E41" s="62" t="s">
        <v>415</v>
      </c>
      <c r="F41" s="62"/>
      <c r="G41" s="62"/>
      <c r="H41" s="63"/>
      <c r="I41" s="62"/>
      <c r="J41" s="57">
        <v>39382</v>
      </c>
      <c r="K41" s="58">
        <v>31160</v>
      </c>
      <c r="L41" s="58">
        <v>26647</v>
      </c>
      <c r="M41" s="446">
        <v>1.2638639281129653</v>
      </c>
      <c r="N41" s="58">
        <v>17384</v>
      </c>
      <c r="O41" s="58">
        <v>15617</v>
      </c>
      <c r="P41" s="113">
        <v>0.55789473684210522</v>
      </c>
      <c r="Q41" s="103">
        <v>0.65238113108417461</v>
      </c>
      <c r="R41" s="73"/>
    </row>
    <row r="42" spans="3:18" ht="13.5" customHeight="1" x14ac:dyDescent="0.2">
      <c r="C42" s="23"/>
      <c r="D42" s="30"/>
      <c r="E42" s="761" t="s">
        <v>18</v>
      </c>
      <c r="F42" s="31" t="s">
        <v>46</v>
      </c>
      <c r="G42" s="31"/>
      <c r="H42" s="32"/>
      <c r="I42" s="31"/>
      <c r="J42" s="34">
        <v>38089</v>
      </c>
      <c r="K42" s="35">
        <v>30482</v>
      </c>
      <c r="L42" s="35">
        <v>26041</v>
      </c>
      <c r="M42" s="436">
        <v>1.2495571156748244</v>
      </c>
      <c r="N42" s="35">
        <v>17003</v>
      </c>
      <c r="O42" s="35">
        <v>15259</v>
      </c>
      <c r="P42" s="114">
        <v>0.55780460599698178</v>
      </c>
      <c r="Q42" s="105">
        <v>0.65293191505702541</v>
      </c>
      <c r="R42" s="73"/>
    </row>
    <row r="43" spans="3:18" ht="13.5" customHeight="1" thickBot="1" x14ac:dyDescent="0.25">
      <c r="C43" s="23"/>
      <c r="D43" s="36"/>
      <c r="E43" s="820"/>
      <c r="F43" s="37" t="s">
        <v>47</v>
      </c>
      <c r="G43" s="37"/>
      <c r="H43" s="38"/>
      <c r="I43" s="37"/>
      <c r="J43" s="40">
        <v>1293</v>
      </c>
      <c r="K43" s="41">
        <v>1037</v>
      </c>
      <c r="L43" s="41">
        <v>896</v>
      </c>
      <c r="M43" s="449">
        <v>1.2468659594985536</v>
      </c>
      <c r="N43" s="41">
        <v>455</v>
      </c>
      <c r="O43" s="41">
        <v>378</v>
      </c>
      <c r="P43" s="92">
        <v>0.43876567020250723</v>
      </c>
      <c r="Q43" s="93">
        <v>0.5078125</v>
      </c>
      <c r="R43" s="73"/>
    </row>
    <row r="44" spans="3:18" ht="13.5" customHeight="1" thickBot="1" x14ac:dyDescent="0.25">
      <c r="C44" s="23"/>
      <c r="D44" s="42" t="s">
        <v>445</v>
      </c>
      <c r="E44" s="43"/>
      <c r="F44" s="43"/>
      <c r="G44" s="43"/>
      <c r="H44" s="43"/>
      <c r="I44" s="43"/>
      <c r="J44" s="109"/>
      <c r="K44" s="45"/>
      <c r="L44" s="45"/>
      <c r="M44" s="450"/>
      <c r="N44" s="169"/>
      <c r="O44" s="45"/>
      <c r="P44" s="45"/>
      <c r="Q44" s="46"/>
      <c r="R44" s="73"/>
    </row>
    <row r="45" spans="3:18" ht="13.5" customHeight="1" x14ac:dyDescent="0.2">
      <c r="C45" s="23"/>
      <c r="D45" s="24"/>
      <c r="E45" s="25" t="s">
        <v>16</v>
      </c>
      <c r="F45" s="25"/>
      <c r="G45" s="25"/>
      <c r="H45" s="26"/>
      <c r="I45" s="25"/>
      <c r="J45" s="28">
        <v>213624</v>
      </c>
      <c r="K45" s="29">
        <v>95900</v>
      </c>
      <c r="L45" s="29">
        <v>87763</v>
      </c>
      <c r="M45" s="447">
        <v>2.2275703858185611</v>
      </c>
      <c r="N45" s="29">
        <v>67709</v>
      </c>
      <c r="O45" s="29">
        <v>63185</v>
      </c>
      <c r="P45" s="170">
        <v>0.70603753910323253</v>
      </c>
      <c r="Q45" s="168">
        <v>0.77149823957704267</v>
      </c>
      <c r="R45" s="73"/>
    </row>
    <row r="46" spans="3:18" ht="13.5" customHeight="1" x14ac:dyDescent="0.2">
      <c r="C46" s="23"/>
      <c r="D46" s="61"/>
      <c r="E46" s="62" t="s">
        <v>414</v>
      </c>
      <c r="F46" s="62"/>
      <c r="G46" s="62"/>
      <c r="H46" s="63"/>
      <c r="I46" s="62"/>
      <c r="J46" s="57">
        <v>178963</v>
      </c>
      <c r="K46" s="58">
        <v>72993</v>
      </c>
      <c r="L46" s="58">
        <v>67791</v>
      </c>
      <c r="M46" s="446">
        <v>2.4517830476895046</v>
      </c>
      <c r="N46" s="58">
        <v>52615</v>
      </c>
      <c r="O46" s="58">
        <v>48927</v>
      </c>
      <c r="P46" s="113">
        <v>0.72082254462756701</v>
      </c>
      <c r="Q46" s="103">
        <v>0.77613547521057369</v>
      </c>
      <c r="R46" s="73"/>
    </row>
    <row r="47" spans="3:18" ht="13.5" customHeight="1" x14ac:dyDescent="0.2">
      <c r="C47" s="23"/>
      <c r="D47" s="30"/>
      <c r="E47" s="761" t="s">
        <v>18</v>
      </c>
      <c r="F47" s="31" t="s">
        <v>46</v>
      </c>
      <c r="G47" s="31"/>
      <c r="H47" s="32"/>
      <c r="I47" s="31"/>
      <c r="J47" s="34">
        <v>149713</v>
      </c>
      <c r="K47" s="35">
        <v>68394</v>
      </c>
      <c r="L47" s="35">
        <v>63458</v>
      </c>
      <c r="M47" s="436">
        <v>2.1889785653712313</v>
      </c>
      <c r="N47" s="35">
        <v>49745</v>
      </c>
      <c r="O47" s="35">
        <v>44744</v>
      </c>
      <c r="P47" s="114">
        <v>0.72732988273825194</v>
      </c>
      <c r="Q47" s="105">
        <v>0.78390431466481769</v>
      </c>
      <c r="R47" s="73"/>
    </row>
    <row r="48" spans="3:18" ht="13.5" customHeight="1" x14ac:dyDescent="0.2">
      <c r="C48" s="23"/>
      <c r="D48" s="47"/>
      <c r="E48" s="821"/>
      <c r="F48" s="48" t="s">
        <v>47</v>
      </c>
      <c r="G48" s="48"/>
      <c r="H48" s="49"/>
      <c r="I48" s="48"/>
      <c r="J48" s="51">
        <v>29250</v>
      </c>
      <c r="K48" s="52">
        <v>14060</v>
      </c>
      <c r="L48" s="52">
        <v>12639</v>
      </c>
      <c r="M48" s="448">
        <v>2.0803698435277385</v>
      </c>
      <c r="N48" s="52">
        <v>5044</v>
      </c>
      <c r="O48" s="52">
        <v>4474</v>
      </c>
      <c r="P48" s="115">
        <v>0.35874822190611666</v>
      </c>
      <c r="Q48" s="107">
        <v>0.39908220587071763</v>
      </c>
      <c r="R48" s="73"/>
    </row>
    <row r="49" spans="3:18" ht="13.5" customHeight="1" x14ac:dyDescent="0.2">
      <c r="C49" s="23"/>
      <c r="D49" s="61"/>
      <c r="E49" s="62" t="s">
        <v>415</v>
      </c>
      <c r="F49" s="62"/>
      <c r="G49" s="62"/>
      <c r="H49" s="63"/>
      <c r="I49" s="62"/>
      <c r="J49" s="57">
        <v>34661</v>
      </c>
      <c r="K49" s="58">
        <v>27437</v>
      </c>
      <c r="L49" s="58">
        <v>23529</v>
      </c>
      <c r="M49" s="446">
        <v>1.2632940919196705</v>
      </c>
      <c r="N49" s="58">
        <v>16445</v>
      </c>
      <c r="O49" s="58">
        <v>14637</v>
      </c>
      <c r="P49" s="113">
        <v>0.59937310930495313</v>
      </c>
      <c r="Q49" s="103">
        <v>0.69892473118279574</v>
      </c>
      <c r="R49" s="73"/>
    </row>
    <row r="50" spans="3:18" ht="13.5" customHeight="1" x14ac:dyDescent="0.2">
      <c r="C50" s="23"/>
      <c r="D50" s="30"/>
      <c r="E50" s="761" t="s">
        <v>18</v>
      </c>
      <c r="F50" s="31" t="s">
        <v>46</v>
      </c>
      <c r="G50" s="31"/>
      <c r="H50" s="32"/>
      <c r="I50" s="31"/>
      <c r="J50" s="34">
        <v>33574</v>
      </c>
      <c r="K50" s="35">
        <v>26818</v>
      </c>
      <c r="L50" s="35">
        <v>22981</v>
      </c>
      <c r="M50" s="436">
        <v>1.2519203520023865</v>
      </c>
      <c r="N50" s="35">
        <v>16041</v>
      </c>
      <c r="O50" s="35">
        <v>14251</v>
      </c>
      <c r="P50" s="114">
        <v>0.59814303825788651</v>
      </c>
      <c r="Q50" s="105">
        <v>0.69801140072233581</v>
      </c>
      <c r="R50" s="73"/>
    </row>
    <row r="51" spans="3:18" ht="13.5" customHeight="1" thickBot="1" x14ac:dyDescent="0.25">
      <c r="C51" s="23"/>
      <c r="D51" s="36"/>
      <c r="E51" s="820"/>
      <c r="F51" s="37" t="s">
        <v>47</v>
      </c>
      <c r="G51" s="37"/>
      <c r="H51" s="38"/>
      <c r="I51" s="37"/>
      <c r="J51" s="40">
        <v>1087</v>
      </c>
      <c r="K51" s="41">
        <v>884</v>
      </c>
      <c r="L51" s="41">
        <v>761</v>
      </c>
      <c r="M51" s="449">
        <v>1.2296380090497738</v>
      </c>
      <c r="N51" s="41">
        <v>448</v>
      </c>
      <c r="O51" s="41">
        <v>398</v>
      </c>
      <c r="P51" s="92">
        <v>0.50678733031674206</v>
      </c>
      <c r="Q51" s="93">
        <v>0.58869908015768724</v>
      </c>
      <c r="R51" s="73"/>
    </row>
    <row r="52" spans="3:18" ht="13.5" customHeight="1" thickBot="1" x14ac:dyDescent="0.25">
      <c r="C52" s="23"/>
      <c r="D52" s="42" t="s">
        <v>449</v>
      </c>
      <c r="E52" s="43"/>
      <c r="F52" s="43"/>
      <c r="G52" s="43"/>
      <c r="H52" s="43"/>
      <c r="I52" s="43"/>
      <c r="J52" s="109"/>
      <c r="K52" s="45"/>
      <c r="L52" s="45"/>
      <c r="M52" s="450"/>
      <c r="N52" s="169"/>
      <c r="O52" s="45"/>
      <c r="P52" s="45"/>
      <c r="Q52" s="46"/>
      <c r="R52" s="73"/>
    </row>
    <row r="53" spans="3:18" ht="13.5" customHeight="1" x14ac:dyDescent="0.2">
      <c r="C53" s="23"/>
      <c r="D53" s="24"/>
      <c r="E53" s="25" t="s">
        <v>16</v>
      </c>
      <c r="F53" s="25"/>
      <c r="G53" s="25"/>
      <c r="H53" s="26"/>
      <c r="I53" s="25"/>
      <c r="J53" s="28">
        <v>203073</v>
      </c>
      <c r="K53" s="29">
        <v>91402</v>
      </c>
      <c r="L53" s="29">
        <v>84358</v>
      </c>
      <c r="M53" s="447">
        <v>2.2217566355221985</v>
      </c>
      <c r="N53" s="29">
        <v>67541</v>
      </c>
      <c r="O53" s="29">
        <v>63286</v>
      </c>
      <c r="P53" s="170">
        <v>0.73894444322881336</v>
      </c>
      <c r="Q53" s="168">
        <v>0.80064724151829114</v>
      </c>
      <c r="R53" s="73"/>
    </row>
    <row r="54" spans="3:18" ht="13.5" customHeight="1" x14ac:dyDescent="0.2">
      <c r="C54" s="23"/>
      <c r="D54" s="61"/>
      <c r="E54" s="62" t="s">
        <v>414</v>
      </c>
      <c r="F54" s="62"/>
      <c r="G54" s="62"/>
      <c r="H54" s="63"/>
      <c r="I54" s="62"/>
      <c r="J54" s="57">
        <v>171128</v>
      </c>
      <c r="K54" s="58">
        <v>69856</v>
      </c>
      <c r="L54" s="58">
        <v>65378</v>
      </c>
      <c r="M54" s="446">
        <v>2.4497251488776914</v>
      </c>
      <c r="N54" s="58">
        <v>52535</v>
      </c>
      <c r="O54" s="58">
        <v>49067</v>
      </c>
      <c r="P54" s="113">
        <v>0.75204706825469536</v>
      </c>
      <c r="Q54" s="103">
        <v>0.80355777172749243</v>
      </c>
      <c r="R54" s="73"/>
    </row>
    <row r="55" spans="3:18" ht="13.5" customHeight="1" x14ac:dyDescent="0.2">
      <c r="C55" s="23"/>
      <c r="D55" s="30"/>
      <c r="E55" s="761" t="s">
        <v>18</v>
      </c>
      <c r="F55" s="31" t="s">
        <v>46</v>
      </c>
      <c r="G55" s="31"/>
      <c r="H55" s="32"/>
      <c r="I55" s="31"/>
      <c r="J55" s="34">
        <v>142337</v>
      </c>
      <c r="K55" s="35">
        <v>65629</v>
      </c>
      <c r="L55" s="35">
        <v>61452</v>
      </c>
      <c r="M55" s="436">
        <v>2.1688125676149261</v>
      </c>
      <c r="N55" s="35">
        <v>49639</v>
      </c>
      <c r="O55" s="35">
        <v>44717</v>
      </c>
      <c r="P55" s="114">
        <v>0.75635770772067223</v>
      </c>
      <c r="Q55" s="105">
        <v>0.8077686649742889</v>
      </c>
      <c r="R55" s="73"/>
    </row>
    <row r="56" spans="3:18" ht="13.5" customHeight="1" x14ac:dyDescent="0.2">
      <c r="C56" s="23"/>
      <c r="D56" s="47"/>
      <c r="E56" s="821"/>
      <c r="F56" s="48" t="s">
        <v>47</v>
      </c>
      <c r="G56" s="48"/>
      <c r="H56" s="49"/>
      <c r="I56" s="48"/>
      <c r="J56" s="51">
        <v>28791</v>
      </c>
      <c r="K56" s="52">
        <v>13357</v>
      </c>
      <c r="L56" s="52">
        <v>11853</v>
      </c>
      <c r="M56" s="448">
        <v>2.1554989892940033</v>
      </c>
      <c r="N56" s="52">
        <v>5257</v>
      </c>
      <c r="O56" s="52">
        <v>4670</v>
      </c>
      <c r="P56" s="115">
        <v>0.39357640188665122</v>
      </c>
      <c r="Q56" s="107">
        <v>0.44351640934784442</v>
      </c>
      <c r="R56" s="73"/>
    </row>
    <row r="57" spans="3:18" ht="13.5" customHeight="1" x14ac:dyDescent="0.2">
      <c r="C57" s="23"/>
      <c r="D57" s="61"/>
      <c r="E57" s="62" t="s">
        <v>415</v>
      </c>
      <c r="F57" s="62"/>
      <c r="G57" s="62"/>
      <c r="H57" s="63"/>
      <c r="I57" s="62"/>
      <c r="J57" s="57">
        <v>31945</v>
      </c>
      <c r="K57" s="58">
        <v>25515</v>
      </c>
      <c r="L57" s="58">
        <v>22115</v>
      </c>
      <c r="M57" s="446">
        <v>1.2520086223789928</v>
      </c>
      <c r="N57" s="58">
        <v>16330</v>
      </c>
      <c r="O57" s="58">
        <v>14580</v>
      </c>
      <c r="P57" s="113">
        <v>0.64001567705271412</v>
      </c>
      <c r="Q57" s="103">
        <v>0.73841284196246892</v>
      </c>
      <c r="R57" s="73"/>
    </row>
    <row r="58" spans="3:18" ht="13.5" customHeight="1" x14ac:dyDescent="0.2">
      <c r="C58" s="23"/>
      <c r="D58" s="30"/>
      <c r="E58" s="761" t="s">
        <v>18</v>
      </c>
      <c r="F58" s="31" t="s">
        <v>46</v>
      </c>
      <c r="G58" s="31"/>
      <c r="H58" s="32"/>
      <c r="I58" s="31"/>
      <c r="J58" s="34">
        <v>30879</v>
      </c>
      <c r="K58" s="35">
        <v>24889</v>
      </c>
      <c r="L58" s="35">
        <v>21554</v>
      </c>
      <c r="M58" s="436">
        <v>1.240668568443891</v>
      </c>
      <c r="N58" s="35">
        <v>15886</v>
      </c>
      <c r="O58" s="35">
        <v>14149</v>
      </c>
      <c r="P58" s="114">
        <v>0.63827393627707019</v>
      </c>
      <c r="Q58" s="105">
        <v>0.73703256936067552</v>
      </c>
      <c r="R58" s="73"/>
    </row>
    <row r="59" spans="3:18" ht="13.5" customHeight="1" thickBot="1" x14ac:dyDescent="0.25">
      <c r="C59" s="23"/>
      <c r="D59" s="36"/>
      <c r="E59" s="820"/>
      <c r="F59" s="37" t="s">
        <v>47</v>
      </c>
      <c r="G59" s="37"/>
      <c r="H59" s="38"/>
      <c r="I59" s="37"/>
      <c r="J59" s="40">
        <v>1066</v>
      </c>
      <c r="K59" s="41">
        <v>852</v>
      </c>
      <c r="L59" s="41">
        <v>734</v>
      </c>
      <c r="M59" s="449">
        <v>1.2511737089201878</v>
      </c>
      <c r="N59" s="41">
        <v>493</v>
      </c>
      <c r="O59" s="41">
        <v>440</v>
      </c>
      <c r="P59" s="92">
        <v>0.57863849765258213</v>
      </c>
      <c r="Q59" s="93">
        <v>0.67166212534059944</v>
      </c>
      <c r="R59" s="73"/>
    </row>
    <row r="60" spans="3:18" ht="13.5" customHeight="1" thickBot="1" x14ac:dyDescent="0.25">
      <c r="C60" s="23"/>
      <c r="D60" s="42" t="s">
        <v>476</v>
      </c>
      <c r="E60" s="43"/>
      <c r="F60" s="43"/>
      <c r="G60" s="43"/>
      <c r="H60" s="43"/>
      <c r="I60" s="43"/>
      <c r="J60" s="109"/>
      <c r="K60" s="45"/>
      <c r="L60" s="45"/>
      <c r="M60" s="450"/>
      <c r="N60" s="169"/>
      <c r="O60" s="45"/>
      <c r="P60" s="45"/>
      <c r="Q60" s="46"/>
      <c r="R60" s="73"/>
    </row>
    <row r="61" spans="3:18" ht="12.75" customHeight="1" x14ac:dyDescent="0.2">
      <c r="C61" s="23"/>
      <c r="D61" s="24"/>
      <c r="E61" s="25" t="s">
        <v>16</v>
      </c>
      <c r="F61" s="25"/>
      <c r="G61" s="25"/>
      <c r="H61" s="26"/>
      <c r="I61" s="25"/>
      <c r="J61" s="28">
        <v>193774</v>
      </c>
      <c r="K61" s="29">
        <v>88539</v>
      </c>
      <c r="L61" s="29">
        <v>81764</v>
      </c>
      <c r="M61" s="447">
        <v>2.1885722675882944</v>
      </c>
      <c r="N61" s="29">
        <v>66425</v>
      </c>
      <c r="O61" s="29">
        <v>62196</v>
      </c>
      <c r="P61" s="170">
        <v>0.75023435999954824</v>
      </c>
      <c r="Q61" s="168">
        <v>0.81239909984834402</v>
      </c>
      <c r="R61" s="73"/>
    </row>
    <row r="62" spans="3:18" ht="12.75" customHeight="1" x14ac:dyDescent="0.2">
      <c r="C62" s="23"/>
      <c r="D62" s="61"/>
      <c r="E62" s="62" t="s">
        <v>414</v>
      </c>
      <c r="F62" s="62"/>
      <c r="G62" s="62"/>
      <c r="H62" s="63"/>
      <c r="I62" s="62"/>
      <c r="J62" s="57">
        <v>165088</v>
      </c>
      <c r="K62" s="58">
        <v>68879</v>
      </c>
      <c r="L62" s="58">
        <v>64495</v>
      </c>
      <c r="M62" s="446">
        <v>2.3967827639774097</v>
      </c>
      <c r="N62" s="58">
        <v>52497</v>
      </c>
      <c r="O62" s="58">
        <v>49057</v>
      </c>
      <c r="P62" s="113">
        <v>0.76216263302312748</v>
      </c>
      <c r="Q62" s="103">
        <v>0.81397007519962783</v>
      </c>
      <c r="R62" s="73"/>
    </row>
    <row r="63" spans="3:18" ht="12.75" customHeight="1" x14ac:dyDescent="0.2">
      <c r="C63" s="23"/>
      <c r="D63" s="30"/>
      <c r="E63" s="761" t="s">
        <v>18</v>
      </c>
      <c r="F63" s="31" t="s">
        <v>46</v>
      </c>
      <c r="G63" s="31"/>
      <c r="H63" s="32"/>
      <c r="I63" s="31"/>
      <c r="J63" s="34">
        <v>137839</v>
      </c>
      <c r="K63" s="35">
        <v>64799</v>
      </c>
      <c r="L63" s="35">
        <v>60692</v>
      </c>
      <c r="M63" s="436">
        <v>2.1271778885476627</v>
      </c>
      <c r="N63" s="35">
        <v>49397</v>
      </c>
      <c r="O63" s="35">
        <v>44648</v>
      </c>
      <c r="P63" s="114">
        <v>0.76231114677695644</v>
      </c>
      <c r="Q63" s="105">
        <v>0.81389639491201471</v>
      </c>
      <c r="R63" s="73"/>
    </row>
    <row r="64" spans="3:18" ht="12.75" customHeight="1" x14ac:dyDescent="0.2">
      <c r="C64" s="23"/>
      <c r="D64" s="47"/>
      <c r="E64" s="821"/>
      <c r="F64" s="48" t="s">
        <v>47</v>
      </c>
      <c r="G64" s="48"/>
      <c r="H64" s="49"/>
      <c r="I64" s="48"/>
      <c r="J64" s="51">
        <v>27249</v>
      </c>
      <c r="K64" s="52">
        <v>12846</v>
      </c>
      <c r="L64" s="52">
        <v>11466</v>
      </c>
      <c r="M64" s="448">
        <v>2.1212050443717887</v>
      </c>
      <c r="N64" s="52">
        <v>5405</v>
      </c>
      <c r="O64" s="52">
        <v>4758</v>
      </c>
      <c r="P64" s="115">
        <v>0.42075354195858633</v>
      </c>
      <c r="Q64" s="107">
        <v>0.47139368567939999</v>
      </c>
      <c r="R64" s="73"/>
    </row>
    <row r="65" spans="3:18" ht="12.75" customHeight="1" x14ac:dyDescent="0.2">
      <c r="C65" s="23"/>
      <c r="D65" s="61"/>
      <c r="E65" s="62" t="s">
        <v>415</v>
      </c>
      <c r="F65" s="62"/>
      <c r="G65" s="62"/>
      <c r="H65" s="63"/>
      <c r="I65" s="62"/>
      <c r="J65" s="57">
        <v>28686</v>
      </c>
      <c r="K65" s="58">
        <v>23804</v>
      </c>
      <c r="L65" s="58">
        <v>19944</v>
      </c>
      <c r="M65" s="446">
        <v>1.2050915812468492</v>
      </c>
      <c r="N65" s="58">
        <v>15011</v>
      </c>
      <c r="O65" s="58">
        <v>13462</v>
      </c>
      <c r="P65" s="113">
        <v>0.63060830112586119</v>
      </c>
      <c r="Q65" s="103">
        <v>0.75265744083433617</v>
      </c>
      <c r="R65" s="73"/>
    </row>
    <row r="66" spans="3:18" ht="12.75" customHeight="1" x14ac:dyDescent="0.2">
      <c r="C66" s="23"/>
      <c r="D66" s="30"/>
      <c r="E66" s="761" t="s">
        <v>18</v>
      </c>
      <c r="F66" s="31" t="s">
        <v>46</v>
      </c>
      <c r="G66" s="31"/>
      <c r="H66" s="32"/>
      <c r="I66" s="31"/>
      <c r="J66" s="34">
        <v>27482</v>
      </c>
      <c r="K66" s="35">
        <v>22393</v>
      </c>
      <c r="L66" s="35">
        <v>19332</v>
      </c>
      <c r="M66" s="436">
        <v>1.2272585182869646</v>
      </c>
      <c r="N66" s="35">
        <v>14497</v>
      </c>
      <c r="O66" s="35">
        <v>12968</v>
      </c>
      <c r="P66" s="114">
        <v>0.64738980931541101</v>
      </c>
      <c r="Q66" s="105">
        <v>0.74989654458928201</v>
      </c>
      <c r="R66" s="73"/>
    </row>
    <row r="67" spans="3:18" ht="13.5" customHeight="1" thickBot="1" x14ac:dyDescent="0.25">
      <c r="C67" s="23"/>
      <c r="D67" s="36"/>
      <c r="E67" s="820"/>
      <c r="F67" s="37" t="s">
        <v>47</v>
      </c>
      <c r="G67" s="37"/>
      <c r="H67" s="38"/>
      <c r="I67" s="37"/>
      <c r="J67" s="40">
        <v>1204</v>
      </c>
      <c r="K67" s="41">
        <v>937</v>
      </c>
      <c r="L67" s="41">
        <v>802</v>
      </c>
      <c r="M67" s="449">
        <v>1.2849519743863393</v>
      </c>
      <c r="N67" s="41">
        <v>566</v>
      </c>
      <c r="O67" s="41">
        <v>509</v>
      </c>
      <c r="P67" s="92">
        <v>0.60405549626467447</v>
      </c>
      <c r="Q67" s="93">
        <v>0.70573566084788031</v>
      </c>
      <c r="R67" s="73"/>
    </row>
    <row r="68" spans="3:18" ht="13.5" customHeight="1" thickBot="1" x14ac:dyDescent="0.25">
      <c r="C68" s="23"/>
      <c r="D68" s="42" t="s">
        <v>482</v>
      </c>
      <c r="E68" s="43"/>
      <c r="F68" s="43"/>
      <c r="G68" s="43"/>
      <c r="H68" s="43"/>
      <c r="I68" s="43"/>
      <c r="J68" s="109"/>
      <c r="K68" s="45"/>
      <c r="L68" s="45"/>
      <c r="M68" s="450"/>
      <c r="N68" s="169"/>
      <c r="O68" s="45"/>
      <c r="P68" s="45"/>
      <c r="Q68" s="46"/>
      <c r="R68" s="73"/>
    </row>
    <row r="69" spans="3:18" ht="12.75" customHeight="1" x14ac:dyDescent="0.2">
      <c r="C69" s="23"/>
      <c r="D69" s="24"/>
      <c r="E69" s="25" t="s">
        <v>16</v>
      </c>
      <c r="F69" s="25"/>
      <c r="G69" s="25"/>
      <c r="H69" s="26"/>
      <c r="I69" s="25"/>
      <c r="J69" s="28">
        <v>201016</v>
      </c>
      <c r="K69" s="29">
        <v>91222</v>
      </c>
      <c r="L69" s="29">
        <v>84912</v>
      </c>
      <c r="M69" s="447">
        <v>2.2035912389555152</v>
      </c>
      <c r="N69" s="29">
        <v>70161</v>
      </c>
      <c r="O69" s="29">
        <v>65888</v>
      </c>
      <c r="P69" s="170">
        <v>0.76912367630615419</v>
      </c>
      <c r="Q69" s="168">
        <v>0.82627897117015259</v>
      </c>
      <c r="R69" s="73"/>
    </row>
    <row r="70" spans="3:18" ht="12.75" customHeight="1" x14ac:dyDescent="0.2">
      <c r="C70" s="23"/>
      <c r="D70" s="61"/>
      <c r="E70" s="62" t="s">
        <v>414</v>
      </c>
      <c r="F70" s="62"/>
      <c r="G70" s="62"/>
      <c r="H70" s="63"/>
      <c r="I70" s="62"/>
      <c r="J70" s="57">
        <v>173158</v>
      </c>
      <c r="K70" s="58">
        <v>72160</v>
      </c>
      <c r="L70" s="58">
        <v>67948</v>
      </c>
      <c r="M70" s="446">
        <v>2.3996396895787138</v>
      </c>
      <c r="N70" s="58">
        <v>56257</v>
      </c>
      <c r="O70" s="58">
        <v>52899</v>
      </c>
      <c r="P70" s="113">
        <v>0.77961474501108652</v>
      </c>
      <c r="Q70" s="103">
        <v>0.8279419556131159</v>
      </c>
      <c r="R70" s="73"/>
    </row>
    <row r="71" spans="3:18" ht="12.75" customHeight="1" x14ac:dyDescent="0.2">
      <c r="C71" s="23"/>
      <c r="D71" s="30"/>
      <c r="E71" s="761" t="s">
        <v>18</v>
      </c>
      <c r="F71" s="31" t="s">
        <v>46</v>
      </c>
      <c r="G71" s="31"/>
      <c r="H71" s="32"/>
      <c r="I71" s="31"/>
      <c r="J71" s="34">
        <v>145018</v>
      </c>
      <c r="K71" s="35">
        <v>68177</v>
      </c>
      <c r="L71" s="35">
        <v>64161</v>
      </c>
      <c r="M71" s="436">
        <v>2.1270809803892807</v>
      </c>
      <c r="N71" s="35">
        <v>53175</v>
      </c>
      <c r="O71" s="35">
        <v>48210</v>
      </c>
      <c r="P71" s="114">
        <v>0.77995511682825591</v>
      </c>
      <c r="Q71" s="105">
        <v>0.82877448917566743</v>
      </c>
      <c r="R71" s="73"/>
    </row>
    <row r="72" spans="3:18" ht="12.75" customHeight="1" x14ac:dyDescent="0.2">
      <c r="C72" s="23"/>
      <c r="D72" s="47"/>
      <c r="E72" s="821"/>
      <c r="F72" s="48" t="s">
        <v>47</v>
      </c>
      <c r="G72" s="48"/>
      <c r="H72" s="49"/>
      <c r="I72" s="48"/>
      <c r="J72" s="51">
        <v>28140</v>
      </c>
      <c r="K72" s="52">
        <v>13049</v>
      </c>
      <c r="L72" s="52">
        <v>11725</v>
      </c>
      <c r="M72" s="448">
        <v>2.1564870871331134</v>
      </c>
      <c r="N72" s="52">
        <v>5699</v>
      </c>
      <c r="O72" s="52">
        <v>5081</v>
      </c>
      <c r="P72" s="115">
        <v>0.43673844739060463</v>
      </c>
      <c r="Q72" s="107">
        <v>0.48605543710021321</v>
      </c>
      <c r="R72" s="73"/>
    </row>
    <row r="73" spans="3:18" ht="12.75" customHeight="1" x14ac:dyDescent="0.2">
      <c r="C73" s="23"/>
      <c r="D73" s="61"/>
      <c r="E73" s="62" t="s">
        <v>415</v>
      </c>
      <c r="F73" s="62"/>
      <c r="G73" s="62"/>
      <c r="H73" s="63"/>
      <c r="I73" s="62"/>
      <c r="J73" s="57">
        <v>27858</v>
      </c>
      <c r="K73" s="58">
        <v>22293</v>
      </c>
      <c r="L73" s="58">
        <v>19472</v>
      </c>
      <c r="M73" s="446">
        <v>1.2496299286771633</v>
      </c>
      <c r="N73" s="58">
        <v>14978</v>
      </c>
      <c r="O73" s="58">
        <v>13300</v>
      </c>
      <c r="P73" s="113">
        <v>0.67187009375140183</v>
      </c>
      <c r="Q73" s="103">
        <v>0.76920706655710769</v>
      </c>
      <c r="R73" s="73"/>
    </row>
    <row r="74" spans="3:18" ht="12.75" customHeight="1" x14ac:dyDescent="0.2">
      <c r="C74" s="23"/>
      <c r="D74" s="30"/>
      <c r="E74" s="761" t="s">
        <v>18</v>
      </c>
      <c r="F74" s="31" t="s">
        <v>46</v>
      </c>
      <c r="G74" s="31"/>
      <c r="H74" s="32"/>
      <c r="I74" s="31"/>
      <c r="J74" s="34">
        <v>26561</v>
      </c>
      <c r="K74" s="35">
        <v>21560</v>
      </c>
      <c r="L74" s="35">
        <v>18823</v>
      </c>
      <c r="M74" s="436">
        <v>1.2319573283858998</v>
      </c>
      <c r="N74" s="35">
        <v>14518</v>
      </c>
      <c r="O74" s="35">
        <v>12846</v>
      </c>
      <c r="P74" s="114">
        <v>0.67337662337662341</v>
      </c>
      <c r="Q74" s="105">
        <v>0.7712904425436965</v>
      </c>
      <c r="R74" s="73"/>
    </row>
    <row r="75" spans="3:18" ht="13.5" customHeight="1" thickBot="1" x14ac:dyDescent="0.25">
      <c r="C75" s="23"/>
      <c r="D75" s="36"/>
      <c r="E75" s="820"/>
      <c r="F75" s="37" t="s">
        <v>47</v>
      </c>
      <c r="G75" s="37"/>
      <c r="H75" s="38"/>
      <c r="I75" s="37"/>
      <c r="J75" s="40">
        <v>1297</v>
      </c>
      <c r="K75" s="41">
        <v>988</v>
      </c>
      <c r="L75" s="41">
        <v>837</v>
      </c>
      <c r="M75" s="449">
        <v>1.3127530364372471</v>
      </c>
      <c r="N75" s="41">
        <v>507</v>
      </c>
      <c r="O75" s="41">
        <v>459</v>
      </c>
      <c r="P75" s="92">
        <v>0.51315789473684215</v>
      </c>
      <c r="Q75" s="93">
        <v>0.60573476702508966</v>
      </c>
      <c r="R75" s="73"/>
    </row>
    <row r="76" spans="3:18" ht="13.5" customHeight="1" thickBot="1" x14ac:dyDescent="0.25">
      <c r="C76" s="23"/>
      <c r="D76" s="42" t="s">
        <v>511</v>
      </c>
      <c r="E76" s="43"/>
      <c r="F76" s="43"/>
      <c r="G76" s="43"/>
      <c r="H76" s="43"/>
      <c r="I76" s="43"/>
      <c r="J76" s="109"/>
      <c r="K76" s="45"/>
      <c r="L76" s="45"/>
      <c r="M76" s="450"/>
      <c r="N76" s="169"/>
      <c r="O76" s="45"/>
      <c r="P76" s="45"/>
      <c r="Q76" s="46"/>
      <c r="R76" s="73"/>
    </row>
    <row r="77" spans="3:18" ht="12.75" customHeight="1" x14ac:dyDescent="0.2">
      <c r="C77" s="23"/>
      <c r="D77" s="24"/>
      <c r="E77" s="25" t="s">
        <v>16</v>
      </c>
      <c r="F77" s="25"/>
      <c r="G77" s="25"/>
      <c r="H77" s="26"/>
      <c r="I77" s="25"/>
      <c r="J77" s="28">
        <v>201827</v>
      </c>
      <c r="K77" s="29">
        <v>92752</v>
      </c>
      <c r="L77" s="29">
        <v>88822</v>
      </c>
      <c r="M77" s="447">
        <v>2.175985423494911</v>
      </c>
      <c r="N77" s="29">
        <v>73368</v>
      </c>
      <c r="O77" s="29">
        <v>69488</v>
      </c>
      <c r="P77" s="170">
        <v>0.79101259272037261</v>
      </c>
      <c r="Q77" s="168">
        <v>0.82601157370921618</v>
      </c>
      <c r="R77" s="73"/>
    </row>
    <row r="78" spans="3:18" ht="12.75" customHeight="1" x14ac:dyDescent="0.2">
      <c r="C78" s="23"/>
      <c r="D78" s="61"/>
      <c r="E78" s="62" t="s">
        <v>414</v>
      </c>
      <c r="F78" s="62"/>
      <c r="G78" s="62"/>
      <c r="H78" s="63"/>
      <c r="I78" s="62"/>
      <c r="J78" s="57">
        <v>173900</v>
      </c>
      <c r="K78" s="58">
        <v>73290</v>
      </c>
      <c r="L78" s="58">
        <v>70418</v>
      </c>
      <c r="M78" s="446">
        <v>2.3727657252012553</v>
      </c>
      <c r="N78" s="58">
        <v>58609</v>
      </c>
      <c r="O78" s="58">
        <v>55505</v>
      </c>
      <c r="P78" s="113">
        <v>0.7996861781962068</v>
      </c>
      <c r="Q78" s="103">
        <v>0.83230140021017351</v>
      </c>
      <c r="R78" s="73"/>
    </row>
    <row r="79" spans="3:18" ht="12.75" customHeight="1" x14ac:dyDescent="0.2">
      <c r="C79" s="23"/>
      <c r="D79" s="30"/>
      <c r="E79" s="761" t="s">
        <v>18</v>
      </c>
      <c r="F79" s="31" t="s">
        <v>46</v>
      </c>
      <c r="G79" s="31"/>
      <c r="H79" s="32"/>
      <c r="I79" s="31"/>
      <c r="J79" s="34">
        <v>146931</v>
      </c>
      <c r="K79" s="35">
        <v>69530</v>
      </c>
      <c r="L79" s="35">
        <v>66728</v>
      </c>
      <c r="M79" s="436">
        <v>2.1132029339853302</v>
      </c>
      <c r="N79" s="35">
        <v>55528</v>
      </c>
      <c r="O79" s="35">
        <v>50882</v>
      </c>
      <c r="P79" s="114">
        <v>0.79861930102114198</v>
      </c>
      <c r="Q79" s="105">
        <v>0.83215441793549938</v>
      </c>
      <c r="R79" s="73"/>
    </row>
    <row r="80" spans="3:18" ht="12.75" customHeight="1" x14ac:dyDescent="0.2">
      <c r="C80" s="23"/>
      <c r="D80" s="47"/>
      <c r="E80" s="821"/>
      <c r="F80" s="48" t="s">
        <v>47</v>
      </c>
      <c r="G80" s="48"/>
      <c r="H80" s="49"/>
      <c r="I80" s="48"/>
      <c r="J80" s="51">
        <v>26969</v>
      </c>
      <c r="K80" s="52">
        <v>12472</v>
      </c>
      <c r="L80" s="52">
        <v>11523</v>
      </c>
      <c r="M80" s="448">
        <v>2.1623636946760745</v>
      </c>
      <c r="N80" s="52">
        <v>5605</v>
      </c>
      <c r="O80" s="52">
        <v>5037</v>
      </c>
      <c r="P80" s="115">
        <v>0.44940667094291215</v>
      </c>
      <c r="Q80" s="107">
        <v>0.4864184674130001</v>
      </c>
      <c r="R80" s="73"/>
    </row>
    <row r="81" spans="3:18" ht="12.75" customHeight="1" x14ac:dyDescent="0.2">
      <c r="C81" s="23"/>
      <c r="D81" s="61"/>
      <c r="E81" s="62" t="s">
        <v>415</v>
      </c>
      <c r="F81" s="62"/>
      <c r="G81" s="62"/>
      <c r="H81" s="63"/>
      <c r="I81" s="62"/>
      <c r="J81" s="57">
        <v>27927</v>
      </c>
      <c r="K81" s="58">
        <v>22700</v>
      </c>
      <c r="L81" s="58">
        <v>21168</v>
      </c>
      <c r="M81" s="446">
        <v>1.2302643171806167</v>
      </c>
      <c r="N81" s="58">
        <v>15943</v>
      </c>
      <c r="O81" s="58">
        <v>14331</v>
      </c>
      <c r="P81" s="113">
        <v>0.70233480176211449</v>
      </c>
      <c r="Q81" s="103">
        <v>0.75316515495086922</v>
      </c>
      <c r="R81" s="73"/>
    </row>
    <row r="82" spans="3:18" ht="12.75" customHeight="1" x14ac:dyDescent="0.2">
      <c r="C82" s="23"/>
      <c r="D82" s="30"/>
      <c r="E82" s="761" t="s">
        <v>18</v>
      </c>
      <c r="F82" s="31" t="s">
        <v>46</v>
      </c>
      <c r="G82" s="31"/>
      <c r="H82" s="32"/>
      <c r="I82" s="31"/>
      <c r="J82" s="34">
        <v>26782</v>
      </c>
      <c r="K82" s="35">
        <v>22047</v>
      </c>
      <c r="L82" s="35">
        <v>20565</v>
      </c>
      <c r="M82" s="436">
        <v>1.2147684492221165</v>
      </c>
      <c r="N82" s="35">
        <v>15533</v>
      </c>
      <c r="O82" s="35">
        <v>13905</v>
      </c>
      <c r="P82" s="114">
        <v>0.70454030026761005</v>
      </c>
      <c r="Q82" s="105">
        <v>0.75531242402139553</v>
      </c>
      <c r="R82" s="73"/>
    </row>
    <row r="83" spans="3:18" ht="13.5" customHeight="1" thickBot="1" x14ac:dyDescent="0.25">
      <c r="C83" s="23"/>
      <c r="D83" s="36"/>
      <c r="E83" s="820"/>
      <c r="F83" s="37" t="s">
        <v>47</v>
      </c>
      <c r="G83" s="37"/>
      <c r="H83" s="38"/>
      <c r="I83" s="37"/>
      <c r="J83" s="40">
        <v>1145</v>
      </c>
      <c r="K83" s="41">
        <v>919</v>
      </c>
      <c r="L83" s="41">
        <v>825</v>
      </c>
      <c r="M83" s="449">
        <v>1.2459194776931448</v>
      </c>
      <c r="N83" s="41">
        <v>472</v>
      </c>
      <c r="O83" s="41">
        <v>432</v>
      </c>
      <c r="P83" s="92">
        <v>0.51360174102285094</v>
      </c>
      <c r="Q83" s="93">
        <v>0.57212121212121214</v>
      </c>
      <c r="R83" s="73"/>
    </row>
    <row r="84" spans="3:18" ht="13.5" customHeight="1" thickBot="1" x14ac:dyDescent="0.25">
      <c r="C84" s="23"/>
      <c r="D84" s="42" t="s">
        <v>522</v>
      </c>
      <c r="E84" s="43"/>
      <c r="F84" s="43"/>
      <c r="G84" s="43"/>
      <c r="H84" s="43"/>
      <c r="I84" s="43"/>
      <c r="J84" s="109"/>
      <c r="K84" s="45"/>
      <c r="L84" s="45"/>
      <c r="M84" s="450"/>
      <c r="N84" s="169"/>
      <c r="O84" s="45"/>
      <c r="P84" s="45"/>
      <c r="Q84" s="46"/>
      <c r="R84" s="73"/>
    </row>
    <row r="85" spans="3:18" ht="12.75" customHeight="1" x14ac:dyDescent="0.2">
      <c r="C85" s="23"/>
      <c r="D85" s="24"/>
      <c r="E85" s="25" t="s">
        <v>16</v>
      </c>
      <c r="F85" s="25"/>
      <c r="G85" s="25"/>
      <c r="H85" s="26"/>
      <c r="I85" s="25"/>
      <c r="J85" s="28">
        <v>217772</v>
      </c>
      <c r="K85" s="29">
        <v>95979</v>
      </c>
      <c r="L85" s="29">
        <v>90884</v>
      </c>
      <c r="M85" s="447">
        <v>2.268954667166776</v>
      </c>
      <c r="N85" s="29">
        <v>72204</v>
      </c>
      <c r="O85" s="29">
        <v>68309</v>
      </c>
      <c r="P85" s="170">
        <v>0.75228956334198105</v>
      </c>
      <c r="Q85" s="168">
        <v>0.79446327186303423</v>
      </c>
      <c r="R85" s="73"/>
    </row>
    <row r="86" spans="3:18" ht="12.75" customHeight="1" x14ac:dyDescent="0.2">
      <c r="C86" s="23"/>
      <c r="D86" s="61"/>
      <c r="E86" s="62" t="s">
        <v>414</v>
      </c>
      <c r="F86" s="62"/>
      <c r="G86" s="62"/>
      <c r="H86" s="63"/>
      <c r="I86" s="62"/>
      <c r="J86" s="57">
        <v>185806</v>
      </c>
      <c r="K86" s="58">
        <v>74556</v>
      </c>
      <c r="L86" s="58">
        <v>71262</v>
      </c>
      <c r="M86" s="446">
        <v>2.4921669617468747</v>
      </c>
      <c r="N86" s="58">
        <v>57782</v>
      </c>
      <c r="O86" s="58">
        <v>54954</v>
      </c>
      <c r="P86" s="113">
        <v>0.77501475401040831</v>
      </c>
      <c r="Q86" s="103">
        <v>0.81083887625943696</v>
      </c>
      <c r="R86" s="73"/>
    </row>
    <row r="87" spans="3:18" ht="12.75" customHeight="1" x14ac:dyDescent="0.2">
      <c r="C87" s="23"/>
      <c r="D87" s="30"/>
      <c r="E87" s="761" t="s">
        <v>18</v>
      </c>
      <c r="F87" s="31" t="s">
        <v>46</v>
      </c>
      <c r="G87" s="31"/>
      <c r="H87" s="32"/>
      <c r="I87" s="31"/>
      <c r="J87" s="34">
        <v>156331</v>
      </c>
      <c r="K87" s="35">
        <v>70553</v>
      </c>
      <c r="L87" s="35">
        <v>67371</v>
      </c>
      <c r="M87" s="436">
        <v>2.2157952177795415</v>
      </c>
      <c r="N87" s="35">
        <v>54122</v>
      </c>
      <c r="O87" s="35">
        <v>50139</v>
      </c>
      <c r="P87" s="114">
        <v>0.76711124969880795</v>
      </c>
      <c r="Q87" s="105">
        <v>0.80334268453785751</v>
      </c>
      <c r="R87" s="73"/>
    </row>
    <row r="88" spans="3:18" ht="12.75" customHeight="1" x14ac:dyDescent="0.2">
      <c r="C88" s="23"/>
      <c r="D88" s="47"/>
      <c r="E88" s="821"/>
      <c r="F88" s="48" t="s">
        <v>47</v>
      </c>
      <c r="G88" s="48"/>
      <c r="H88" s="49"/>
      <c r="I88" s="48"/>
      <c r="J88" s="51">
        <v>28755</v>
      </c>
      <c r="K88" s="52">
        <v>13123</v>
      </c>
      <c r="L88" s="52">
        <v>11865</v>
      </c>
      <c r="M88" s="448">
        <v>2.1911910386344586</v>
      </c>
      <c r="N88" s="52">
        <v>5698</v>
      </c>
      <c r="O88" s="52">
        <v>5201</v>
      </c>
      <c r="P88" s="115">
        <v>0.43419949706621963</v>
      </c>
      <c r="Q88" s="107">
        <v>0.48023598820058999</v>
      </c>
      <c r="R88" s="73"/>
    </row>
    <row r="89" spans="3:18" ht="12.75" customHeight="1" x14ac:dyDescent="0.2">
      <c r="C89" s="23"/>
      <c r="D89" s="61"/>
      <c r="E89" s="62" t="s">
        <v>415</v>
      </c>
      <c r="F89" s="62"/>
      <c r="G89" s="62"/>
      <c r="H89" s="63"/>
      <c r="I89" s="62"/>
      <c r="J89" s="57">
        <v>32686</v>
      </c>
      <c r="K89" s="58">
        <v>25280</v>
      </c>
      <c r="L89" s="58">
        <v>22798</v>
      </c>
      <c r="M89" s="446">
        <v>1.2929588607594937</v>
      </c>
      <c r="N89" s="58">
        <v>15724</v>
      </c>
      <c r="O89" s="58">
        <v>13675</v>
      </c>
      <c r="P89" s="113">
        <v>0.62199367088607593</v>
      </c>
      <c r="Q89" s="103">
        <v>0.68970962365119748</v>
      </c>
      <c r="R89" s="73"/>
    </row>
    <row r="90" spans="3:18" ht="12.75" customHeight="1" x14ac:dyDescent="0.2">
      <c r="C90" s="23"/>
      <c r="D90" s="30"/>
      <c r="E90" s="761" t="s">
        <v>18</v>
      </c>
      <c r="F90" s="31" t="s">
        <v>46</v>
      </c>
      <c r="G90" s="31"/>
      <c r="H90" s="32"/>
      <c r="I90" s="31"/>
      <c r="J90" s="34">
        <v>30960</v>
      </c>
      <c r="K90" s="35">
        <v>24359</v>
      </c>
      <c r="L90" s="35">
        <v>21994</v>
      </c>
      <c r="M90" s="436">
        <v>1.2709881358019623</v>
      </c>
      <c r="N90" s="35">
        <v>15328</v>
      </c>
      <c r="O90" s="35">
        <v>13264</v>
      </c>
      <c r="P90" s="114">
        <v>0.6292540744693953</v>
      </c>
      <c r="Q90" s="105">
        <v>0.69691734109302539</v>
      </c>
      <c r="R90" s="73"/>
    </row>
    <row r="91" spans="3:18" ht="13.5" customHeight="1" thickBot="1" x14ac:dyDescent="0.25">
      <c r="C91" s="23"/>
      <c r="D91" s="36"/>
      <c r="E91" s="820"/>
      <c r="F91" s="37" t="s">
        <v>47</v>
      </c>
      <c r="G91" s="37"/>
      <c r="H91" s="38"/>
      <c r="I91" s="37"/>
      <c r="J91" s="40">
        <v>1726</v>
      </c>
      <c r="K91" s="41">
        <v>1340</v>
      </c>
      <c r="L91" s="41">
        <v>1154</v>
      </c>
      <c r="M91" s="449">
        <v>1.2880597014925372</v>
      </c>
      <c r="N91" s="41">
        <v>475</v>
      </c>
      <c r="O91" s="41">
        <v>423</v>
      </c>
      <c r="P91" s="92">
        <v>0.35447761194029853</v>
      </c>
      <c r="Q91" s="93">
        <v>0.41161178509532065</v>
      </c>
      <c r="R91" s="73"/>
    </row>
    <row r="92" spans="3:18" ht="13.5" customHeight="1" thickBot="1" x14ac:dyDescent="0.25">
      <c r="C92" s="23"/>
      <c r="D92" s="42" t="s">
        <v>545</v>
      </c>
      <c r="E92" s="43"/>
      <c r="F92" s="43"/>
      <c r="G92" s="43"/>
      <c r="H92" s="43"/>
      <c r="I92" s="43"/>
      <c r="J92" s="109"/>
      <c r="K92" s="45"/>
      <c r="L92" s="45"/>
      <c r="M92" s="450"/>
      <c r="N92" s="169"/>
      <c r="O92" s="45"/>
      <c r="P92" s="45"/>
      <c r="Q92" s="46"/>
      <c r="R92" s="73"/>
    </row>
    <row r="93" spans="3:18" ht="12.75" customHeight="1" x14ac:dyDescent="0.2">
      <c r="C93" s="23"/>
      <c r="D93" s="24"/>
      <c r="E93" s="25" t="s">
        <v>16</v>
      </c>
      <c r="F93" s="25"/>
      <c r="G93" s="25"/>
      <c r="H93" s="26"/>
      <c r="I93" s="25"/>
      <c r="J93" s="28">
        <v>220843</v>
      </c>
      <c r="K93" s="29">
        <v>94351</v>
      </c>
      <c r="L93" s="29">
        <v>81760</v>
      </c>
      <c r="M93" s="447">
        <v>2.3406535171858276</v>
      </c>
      <c r="N93" s="29">
        <v>68482</v>
      </c>
      <c r="O93" s="29">
        <v>65492</v>
      </c>
      <c r="P93" s="170">
        <v>0.72582166590709163</v>
      </c>
      <c r="Q93" s="168">
        <v>0.83759784735812137</v>
      </c>
      <c r="R93" s="73"/>
    </row>
    <row r="94" spans="3:18" ht="12.75" customHeight="1" x14ac:dyDescent="0.2">
      <c r="C94" s="23"/>
      <c r="D94" s="61"/>
      <c r="E94" s="62" t="s">
        <v>414</v>
      </c>
      <c r="F94" s="62"/>
      <c r="G94" s="62"/>
      <c r="H94" s="63"/>
      <c r="I94" s="62"/>
      <c r="J94" s="57">
        <v>192161</v>
      </c>
      <c r="K94" s="58">
        <v>76059</v>
      </c>
      <c r="L94" s="58">
        <v>66509</v>
      </c>
      <c r="M94" s="446">
        <v>2.5264728697458554</v>
      </c>
      <c r="N94" s="58">
        <v>56540</v>
      </c>
      <c r="O94" s="58">
        <v>54104</v>
      </c>
      <c r="P94" s="113">
        <v>0.74337027833655456</v>
      </c>
      <c r="Q94" s="103">
        <v>0.85011051135936488</v>
      </c>
      <c r="R94" s="73"/>
    </row>
    <row r="95" spans="3:18" ht="12.75" customHeight="1" x14ac:dyDescent="0.2">
      <c r="C95" s="23"/>
      <c r="D95" s="30"/>
      <c r="E95" s="761" t="s">
        <v>18</v>
      </c>
      <c r="F95" s="31" t="s">
        <v>46</v>
      </c>
      <c r="G95" s="31"/>
      <c r="H95" s="32"/>
      <c r="I95" s="31"/>
      <c r="J95" s="34">
        <v>163340</v>
      </c>
      <c r="K95" s="35">
        <v>72282</v>
      </c>
      <c r="L95" s="35">
        <v>63598</v>
      </c>
      <c r="M95" s="436">
        <v>2.2597603829445783</v>
      </c>
      <c r="N95" s="35">
        <v>52801</v>
      </c>
      <c r="O95" s="35">
        <v>49284</v>
      </c>
      <c r="P95" s="114">
        <v>0.73048615146232809</v>
      </c>
      <c r="Q95" s="105">
        <v>0.83023051039340856</v>
      </c>
      <c r="R95" s="73"/>
    </row>
    <row r="96" spans="3:18" ht="12.75" customHeight="1" x14ac:dyDescent="0.2">
      <c r="C96" s="23"/>
      <c r="D96" s="47"/>
      <c r="E96" s="821"/>
      <c r="F96" s="48" t="s">
        <v>47</v>
      </c>
      <c r="G96" s="48"/>
      <c r="H96" s="49"/>
      <c r="I96" s="48"/>
      <c r="J96" s="51">
        <v>28821</v>
      </c>
      <c r="K96" s="52">
        <v>12972</v>
      </c>
      <c r="L96" s="52">
        <v>10801</v>
      </c>
      <c r="M96" s="448">
        <v>2.2217853839037929</v>
      </c>
      <c r="N96" s="52">
        <v>5725</v>
      </c>
      <c r="O96" s="52">
        <v>5242</v>
      </c>
      <c r="P96" s="115">
        <v>0.44133518347209372</v>
      </c>
      <c r="Q96" s="107">
        <v>0.53004351448939913</v>
      </c>
      <c r="R96" s="73"/>
    </row>
    <row r="97" spans="3:18" ht="12.75" customHeight="1" x14ac:dyDescent="0.2">
      <c r="C97" s="23"/>
      <c r="D97" s="61"/>
      <c r="E97" s="62" t="s">
        <v>415</v>
      </c>
      <c r="F97" s="62"/>
      <c r="G97" s="62"/>
      <c r="H97" s="63"/>
      <c r="I97" s="62"/>
      <c r="J97" s="57">
        <v>28682</v>
      </c>
      <c r="K97" s="58">
        <v>22291</v>
      </c>
      <c r="L97" s="58">
        <v>18468</v>
      </c>
      <c r="M97" s="446">
        <v>1.2867076398546498</v>
      </c>
      <c r="N97" s="58">
        <v>13135</v>
      </c>
      <c r="O97" s="58">
        <v>11704</v>
      </c>
      <c r="P97" s="113">
        <v>0.58925126732762101</v>
      </c>
      <c r="Q97" s="103">
        <v>0.71123023608403724</v>
      </c>
      <c r="R97" s="73"/>
    </row>
    <row r="98" spans="3:18" ht="12.75" customHeight="1" x14ac:dyDescent="0.2">
      <c r="C98" s="23"/>
      <c r="D98" s="30"/>
      <c r="E98" s="761" t="s">
        <v>18</v>
      </c>
      <c r="F98" s="31" t="s">
        <v>46</v>
      </c>
      <c r="G98" s="31"/>
      <c r="H98" s="32"/>
      <c r="I98" s="31"/>
      <c r="J98" s="34">
        <v>26828</v>
      </c>
      <c r="K98" s="35">
        <v>21305</v>
      </c>
      <c r="L98" s="35">
        <v>17689</v>
      </c>
      <c r="M98" s="436">
        <v>1.2592349213799579</v>
      </c>
      <c r="N98" s="35">
        <v>12663</v>
      </c>
      <c r="O98" s="35">
        <v>11229</v>
      </c>
      <c r="P98" s="114">
        <v>0.59436751936165222</v>
      </c>
      <c r="Q98" s="105">
        <v>0.7158686189157103</v>
      </c>
      <c r="R98" s="73"/>
    </row>
    <row r="99" spans="3:18" ht="13.5" customHeight="1" thickBot="1" x14ac:dyDescent="0.25">
      <c r="C99" s="23"/>
      <c r="D99" s="36"/>
      <c r="E99" s="820"/>
      <c r="F99" s="37" t="s">
        <v>47</v>
      </c>
      <c r="G99" s="37"/>
      <c r="H99" s="38"/>
      <c r="I99" s="37"/>
      <c r="J99" s="40">
        <v>1804</v>
      </c>
      <c r="K99" s="41">
        <v>1370</v>
      </c>
      <c r="L99" s="41">
        <v>1078</v>
      </c>
      <c r="M99" s="449">
        <v>1.3167883211678832</v>
      </c>
      <c r="N99" s="41">
        <v>526</v>
      </c>
      <c r="O99" s="41">
        <v>485</v>
      </c>
      <c r="P99" s="92">
        <v>0.38394160583941606</v>
      </c>
      <c r="Q99" s="93">
        <v>0.48794063079777367</v>
      </c>
      <c r="R99" s="73"/>
    </row>
    <row r="100" spans="3:18" ht="13.5" customHeight="1" x14ac:dyDescent="0.25">
      <c r="D100" s="74" t="s">
        <v>203</v>
      </c>
      <c r="E100" s="75"/>
      <c r="F100" s="75"/>
      <c r="G100" s="75"/>
      <c r="H100" s="75"/>
      <c r="I100" s="74"/>
      <c r="J100" s="74"/>
      <c r="K100" s="74"/>
      <c r="L100" s="74"/>
      <c r="M100" s="74"/>
      <c r="N100" s="74"/>
      <c r="O100" s="74"/>
      <c r="P100" s="74"/>
      <c r="Q100" s="65" t="s">
        <v>420</v>
      </c>
      <c r="R100" s="68" t="s">
        <v>204</v>
      </c>
    </row>
    <row r="101" spans="3:18" ht="13.5" customHeight="1" x14ac:dyDescent="0.25">
      <c r="D101" s="80"/>
      <c r="E101" s="321" t="s">
        <v>38</v>
      </c>
      <c r="F101" s="321"/>
      <c r="G101" s="321"/>
      <c r="H101" s="321"/>
      <c r="I101" s="321"/>
      <c r="J101" s="321"/>
      <c r="K101" s="321"/>
      <c r="L101" s="321"/>
      <c r="M101" s="321"/>
      <c r="N101" s="321"/>
      <c r="O101" s="321"/>
      <c r="P101" s="321"/>
      <c r="Q101" s="321"/>
    </row>
    <row r="102" spans="3:18" ht="13.5" customHeight="1" x14ac:dyDescent="0.25">
      <c r="D102" s="80"/>
      <c r="E102" s="321" t="s">
        <v>124</v>
      </c>
      <c r="F102" s="321"/>
      <c r="G102" s="321"/>
      <c r="H102" s="321"/>
      <c r="I102" s="321"/>
      <c r="J102" s="321"/>
      <c r="K102" s="321"/>
      <c r="L102" s="321"/>
      <c r="M102" s="321"/>
      <c r="N102" s="321"/>
      <c r="O102" s="321"/>
      <c r="P102" s="321"/>
      <c r="Q102" s="321"/>
    </row>
    <row r="103" spans="3:18" x14ac:dyDescent="0.25">
      <c r="D103" s="80"/>
      <c r="E103" s="765" t="s">
        <v>374</v>
      </c>
      <c r="F103" s="765"/>
      <c r="G103" s="765"/>
      <c r="H103" s="765"/>
      <c r="I103" s="765"/>
      <c r="J103" s="765"/>
      <c r="K103" s="765"/>
      <c r="L103" s="765"/>
      <c r="M103" s="765"/>
      <c r="N103" s="765"/>
      <c r="O103" s="765"/>
      <c r="P103" s="765"/>
      <c r="Q103" s="765"/>
    </row>
    <row r="104" spans="3:18" ht="12.75" customHeight="1" x14ac:dyDescent="0.2">
      <c r="D104" s="66" t="s">
        <v>13</v>
      </c>
      <c r="E104" s="765" t="s">
        <v>262</v>
      </c>
      <c r="F104" s="765"/>
      <c r="G104" s="765"/>
      <c r="H104" s="765"/>
      <c r="I104" s="765"/>
      <c r="J104" s="765"/>
      <c r="K104" s="765"/>
      <c r="L104" s="765"/>
      <c r="M104" s="765"/>
      <c r="N104" s="765"/>
      <c r="O104" s="765"/>
      <c r="P104" s="765"/>
      <c r="Q104" s="765"/>
    </row>
    <row r="105" spans="3:18" ht="12.75" customHeight="1" x14ac:dyDescent="0.2">
      <c r="D105" s="66" t="s">
        <v>14</v>
      </c>
      <c r="E105" s="765" t="s">
        <v>263</v>
      </c>
      <c r="F105" s="765"/>
      <c r="G105" s="765"/>
      <c r="H105" s="765"/>
      <c r="I105" s="765"/>
      <c r="J105" s="765"/>
      <c r="K105" s="765"/>
      <c r="L105" s="765"/>
      <c r="M105" s="765"/>
      <c r="N105" s="765"/>
      <c r="O105" s="765"/>
      <c r="P105" s="765"/>
      <c r="Q105" s="765"/>
    </row>
    <row r="106" spans="3:18" x14ac:dyDescent="0.2">
      <c r="D106" s="66" t="s">
        <v>15</v>
      </c>
      <c r="E106" s="765" t="s">
        <v>264</v>
      </c>
      <c r="F106" s="765"/>
      <c r="G106" s="765"/>
      <c r="H106" s="765"/>
      <c r="I106" s="765"/>
      <c r="J106" s="765"/>
      <c r="K106" s="765"/>
      <c r="L106" s="765"/>
      <c r="M106" s="765"/>
      <c r="N106" s="765"/>
      <c r="O106" s="765"/>
      <c r="P106" s="765"/>
      <c r="Q106" s="765"/>
    </row>
    <row r="107" spans="3:18" ht="12.75" customHeight="1" x14ac:dyDescent="0.2">
      <c r="D107" s="66" t="s">
        <v>19</v>
      </c>
      <c r="E107" s="765" t="s">
        <v>122</v>
      </c>
      <c r="F107" s="765"/>
      <c r="G107" s="765"/>
      <c r="H107" s="765"/>
      <c r="I107" s="765"/>
      <c r="J107" s="765"/>
      <c r="K107" s="765"/>
      <c r="L107" s="765"/>
      <c r="M107" s="765"/>
      <c r="N107" s="765"/>
      <c r="O107" s="765"/>
      <c r="P107" s="765"/>
      <c r="Q107" s="765"/>
    </row>
    <row r="108" spans="3:18" ht="12.75" customHeight="1" x14ac:dyDescent="0.2"/>
  </sheetData>
  <mergeCells count="36">
    <mergeCell ref="E95:E96"/>
    <mergeCell ref="E98:E99"/>
    <mergeCell ref="E87:E88"/>
    <mergeCell ref="E90:E91"/>
    <mergeCell ref="E79:E80"/>
    <mergeCell ref="E82:E83"/>
    <mergeCell ref="E23:E24"/>
    <mergeCell ref="E39:E40"/>
    <mergeCell ref="E26:E27"/>
    <mergeCell ref="E15:E16"/>
    <mergeCell ref="E55:E56"/>
    <mergeCell ref="E58:E59"/>
    <mergeCell ref="E47:E48"/>
    <mergeCell ref="E50:E51"/>
    <mergeCell ref="E42:E43"/>
    <mergeCell ref="E107:Q107"/>
    <mergeCell ref="E103:Q103"/>
    <mergeCell ref="E105:Q105"/>
    <mergeCell ref="E106:Q106"/>
    <mergeCell ref="E63:E64"/>
    <mergeCell ref="E71:E72"/>
    <mergeCell ref="E74:E75"/>
    <mergeCell ref="E104:Q104"/>
    <mergeCell ref="E66:E67"/>
    <mergeCell ref="Q7:Q11"/>
    <mergeCell ref="J7:J11"/>
    <mergeCell ref="K7:K11"/>
    <mergeCell ref="N7:N11"/>
    <mergeCell ref="O7:O11"/>
    <mergeCell ref="M7:M11"/>
    <mergeCell ref="L7:L11"/>
    <mergeCell ref="P7:P11"/>
    <mergeCell ref="E18:E19"/>
    <mergeCell ref="E31:E32"/>
    <mergeCell ref="E34:E35"/>
    <mergeCell ref="D7:I11"/>
  </mergeCells>
  <phoneticPr fontId="0" type="noConversion"/>
  <conditionalFormatting sqref="D6">
    <cfRule type="cellIs" dxfId="31" priority="2" stopIfTrue="1" operator="equal">
      <formula>"   sem (do závorky) poznámku, proč vývojová řada nezačíná jako obvykle - nebo červenou buňku vymazat"</formula>
    </cfRule>
  </conditionalFormatting>
  <conditionalFormatting sqref="G6">
    <cfRule type="expression" dxfId="30" priority="1" stopIfTrue="1">
      <formula>R6="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  <rowBreaks count="1" manualBreakCount="1">
    <brk id="59" min="3" max="16" man="1"/>
  </rowBreaks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 codeName="List331">
    <pageSetUpPr autoPageBreaks="0"/>
  </sheetPr>
  <dimension ref="C1:R124"/>
  <sheetViews>
    <sheetView showGridLines="0" showOutlineSymbol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68" hidden="1" customWidth="1"/>
    <col min="3" max="3" width="1.7109375" style="68" customWidth="1"/>
    <col min="4" max="4" width="1.140625" style="68" customWidth="1"/>
    <col min="5" max="5" width="2.140625" style="68" customWidth="1"/>
    <col min="6" max="6" width="1.7109375" style="68" customWidth="1"/>
    <col min="7" max="7" width="15.28515625" style="68" customWidth="1"/>
    <col min="8" max="8" width="6" style="68" customWidth="1"/>
    <col min="9" max="9" width="1.140625" style="68" customWidth="1"/>
    <col min="10" max="17" width="8.28515625" style="68" customWidth="1"/>
    <col min="18" max="24" width="1.7109375" style="68" customWidth="1"/>
    <col min="25" max="16384" width="9.140625" style="68"/>
  </cols>
  <sheetData>
    <row r="1" spans="3:18" hidden="1" x14ac:dyDescent="0.2"/>
    <row r="2" spans="3:18" hidden="1" x14ac:dyDescent="0.2"/>
    <row r="3" spans="3:18" ht="9" customHeight="1" x14ac:dyDescent="0.2">
      <c r="C3" s="67"/>
    </row>
    <row r="4" spans="3:18" s="69" customFormat="1" ht="15.75" x14ac:dyDescent="0.2">
      <c r="D4" s="15" t="s">
        <v>301</v>
      </c>
      <c r="E4" s="70"/>
      <c r="F4" s="70"/>
      <c r="G4" s="70"/>
      <c r="H4" s="15" t="s">
        <v>175</v>
      </c>
      <c r="I4" s="15"/>
      <c r="J4" s="70"/>
      <c r="K4" s="70"/>
      <c r="L4" s="70"/>
      <c r="M4" s="70"/>
      <c r="N4" s="70"/>
      <c r="O4" s="70"/>
      <c r="P4" s="70"/>
      <c r="Q4" s="70"/>
    </row>
    <row r="5" spans="3:18" s="69" customFormat="1" ht="15.75" x14ac:dyDescent="0.2">
      <c r="D5" s="94" t="s">
        <v>548</v>
      </c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</row>
    <row r="6" spans="3:18" s="72" customFormat="1" ht="21" customHeight="1" thickBot="1" x14ac:dyDescent="0.25">
      <c r="D6" s="16"/>
      <c r="E6" s="78"/>
      <c r="F6" s="78"/>
      <c r="G6" s="78"/>
      <c r="H6" s="78"/>
      <c r="I6" s="79"/>
      <c r="J6" s="79"/>
      <c r="K6" s="79"/>
      <c r="L6" s="79"/>
      <c r="M6" s="79"/>
      <c r="N6" s="79"/>
      <c r="O6" s="79"/>
      <c r="P6" s="79"/>
      <c r="Q6" s="76"/>
      <c r="R6" s="14" t="s">
        <v>204</v>
      </c>
    </row>
    <row r="7" spans="3:18" ht="20.100000000000001" customHeight="1" x14ac:dyDescent="0.2">
      <c r="C7" s="23"/>
      <c r="D7" s="766" t="s">
        <v>148</v>
      </c>
      <c r="E7" s="767"/>
      <c r="F7" s="767"/>
      <c r="G7" s="767"/>
      <c r="H7" s="767"/>
      <c r="I7" s="768"/>
      <c r="J7" s="858" t="s">
        <v>149</v>
      </c>
      <c r="K7" s="778" t="s">
        <v>152</v>
      </c>
      <c r="L7" s="778" t="s">
        <v>150</v>
      </c>
      <c r="M7" s="778" t="s">
        <v>151</v>
      </c>
      <c r="N7" s="778" t="s">
        <v>153</v>
      </c>
      <c r="O7" s="778" t="s">
        <v>154</v>
      </c>
      <c r="P7" s="778" t="s">
        <v>45</v>
      </c>
      <c r="Q7" s="775" t="s">
        <v>373</v>
      </c>
      <c r="R7" s="73"/>
    </row>
    <row r="8" spans="3:18" ht="20.100000000000001" customHeight="1" x14ac:dyDescent="0.2">
      <c r="C8" s="23"/>
      <c r="D8" s="769"/>
      <c r="E8" s="770"/>
      <c r="F8" s="770"/>
      <c r="G8" s="770"/>
      <c r="H8" s="770"/>
      <c r="I8" s="771"/>
      <c r="J8" s="859"/>
      <c r="K8" s="779"/>
      <c r="L8" s="779"/>
      <c r="M8" s="779"/>
      <c r="N8" s="779"/>
      <c r="O8" s="779"/>
      <c r="P8" s="779"/>
      <c r="Q8" s="776"/>
      <c r="R8" s="73"/>
    </row>
    <row r="9" spans="3:18" ht="20.100000000000001" customHeight="1" x14ac:dyDescent="0.2">
      <c r="C9" s="23"/>
      <c r="D9" s="769"/>
      <c r="E9" s="770"/>
      <c r="F9" s="770"/>
      <c r="G9" s="770"/>
      <c r="H9" s="770"/>
      <c r="I9" s="771"/>
      <c r="J9" s="859"/>
      <c r="K9" s="779"/>
      <c r="L9" s="779"/>
      <c r="M9" s="779"/>
      <c r="N9" s="779"/>
      <c r="O9" s="779"/>
      <c r="P9" s="779"/>
      <c r="Q9" s="776"/>
      <c r="R9" s="73"/>
    </row>
    <row r="10" spans="3:18" ht="20.100000000000001" customHeight="1" x14ac:dyDescent="0.2">
      <c r="C10" s="23"/>
      <c r="D10" s="769"/>
      <c r="E10" s="770"/>
      <c r="F10" s="770"/>
      <c r="G10" s="770"/>
      <c r="H10" s="770"/>
      <c r="I10" s="771"/>
      <c r="J10" s="859"/>
      <c r="K10" s="779"/>
      <c r="L10" s="779"/>
      <c r="M10" s="779"/>
      <c r="N10" s="779"/>
      <c r="O10" s="779"/>
      <c r="P10" s="779"/>
      <c r="Q10" s="776"/>
      <c r="R10" s="73"/>
    </row>
    <row r="11" spans="3:18" ht="13.5" thickBot="1" x14ac:dyDescent="0.25">
      <c r="C11" s="23"/>
      <c r="D11" s="772"/>
      <c r="E11" s="773"/>
      <c r="F11" s="773"/>
      <c r="G11" s="773"/>
      <c r="H11" s="773"/>
      <c r="I11" s="774"/>
      <c r="J11" s="860"/>
      <c r="K11" s="780"/>
      <c r="L11" s="780"/>
      <c r="M11" s="780"/>
      <c r="N11" s="780"/>
      <c r="O11" s="780"/>
      <c r="P11" s="780"/>
      <c r="Q11" s="777"/>
      <c r="R11" s="73"/>
    </row>
    <row r="12" spans="3:18" ht="14.25" thickTop="1" thickBot="1" x14ac:dyDescent="0.25">
      <c r="C12" s="23"/>
      <c r="D12" s="42" t="s">
        <v>424</v>
      </c>
      <c r="E12" s="43"/>
      <c r="F12" s="43"/>
      <c r="G12" s="43"/>
      <c r="H12" s="43"/>
      <c r="I12" s="43"/>
      <c r="J12" s="109"/>
      <c r="K12" s="45"/>
      <c r="L12" s="45"/>
      <c r="M12" s="450"/>
      <c r="N12" s="169"/>
      <c r="O12" s="45"/>
      <c r="P12" s="45"/>
      <c r="Q12" s="46"/>
      <c r="R12" s="73"/>
    </row>
    <row r="13" spans="3:18" x14ac:dyDescent="0.2">
      <c r="C13" s="23"/>
      <c r="D13" s="24"/>
      <c r="E13" s="25" t="s">
        <v>16</v>
      </c>
      <c r="F13" s="25"/>
      <c r="G13" s="25"/>
      <c r="H13" s="26"/>
      <c r="I13" s="25"/>
      <c r="J13" s="28">
        <v>14282</v>
      </c>
      <c r="K13" s="29">
        <v>13100</v>
      </c>
      <c r="L13" s="29">
        <v>11772</v>
      </c>
      <c r="M13" s="447">
        <v>1.0902290076335879</v>
      </c>
      <c r="N13" s="29">
        <v>10906</v>
      </c>
      <c r="O13" s="29">
        <v>10085</v>
      </c>
      <c r="P13" s="170">
        <v>0.83251908396946561</v>
      </c>
      <c r="Q13" s="168">
        <v>0.92643560992184848</v>
      </c>
      <c r="R13" s="73"/>
    </row>
    <row r="14" spans="3:18" x14ac:dyDescent="0.2">
      <c r="C14" s="23"/>
      <c r="D14" s="61"/>
      <c r="E14" s="62" t="s">
        <v>414</v>
      </c>
      <c r="F14" s="62"/>
      <c r="G14" s="62"/>
      <c r="H14" s="63"/>
      <c r="I14" s="62"/>
      <c r="J14" s="57">
        <v>7040</v>
      </c>
      <c r="K14" s="58">
        <v>6301</v>
      </c>
      <c r="L14" s="58">
        <v>5621</v>
      </c>
      <c r="M14" s="446">
        <v>1.1172829709569909</v>
      </c>
      <c r="N14" s="58">
        <v>5115</v>
      </c>
      <c r="O14" s="58">
        <v>4657</v>
      </c>
      <c r="P14" s="113">
        <v>0.81177590858593873</v>
      </c>
      <c r="Q14" s="103">
        <v>0.90998043052837574</v>
      </c>
      <c r="R14" s="73"/>
    </row>
    <row r="15" spans="3:18" x14ac:dyDescent="0.2">
      <c r="C15" s="23"/>
      <c r="D15" s="30"/>
      <c r="E15" s="761" t="s">
        <v>18</v>
      </c>
      <c r="F15" s="31" t="s">
        <v>46</v>
      </c>
      <c r="G15" s="31"/>
      <c r="H15" s="32"/>
      <c r="I15" s="31"/>
      <c r="J15" s="34">
        <v>7040</v>
      </c>
      <c r="K15" s="35">
        <v>6301</v>
      </c>
      <c r="L15" s="35">
        <v>5621</v>
      </c>
      <c r="M15" s="436">
        <v>1.1172829709569909</v>
      </c>
      <c r="N15" s="35">
        <v>5115</v>
      </c>
      <c r="O15" s="35">
        <v>4657</v>
      </c>
      <c r="P15" s="114">
        <v>0.81177590858593873</v>
      </c>
      <c r="Q15" s="105">
        <v>0.90998043052837574</v>
      </c>
      <c r="R15" s="73"/>
    </row>
    <row r="16" spans="3:18" x14ac:dyDescent="0.2">
      <c r="C16" s="23"/>
      <c r="D16" s="47"/>
      <c r="E16" s="821"/>
      <c r="F16" s="48" t="s">
        <v>47</v>
      </c>
      <c r="G16" s="48"/>
      <c r="H16" s="49"/>
      <c r="I16" s="48"/>
      <c r="J16" s="51">
        <v>0</v>
      </c>
      <c r="K16" s="52">
        <v>0</v>
      </c>
      <c r="L16" s="52">
        <v>0</v>
      </c>
      <c r="M16" s="448" t="s">
        <v>219</v>
      </c>
      <c r="N16" s="52">
        <v>0</v>
      </c>
      <c r="O16" s="52">
        <v>0</v>
      </c>
      <c r="P16" s="115" t="s">
        <v>219</v>
      </c>
      <c r="Q16" s="107" t="s">
        <v>219</v>
      </c>
      <c r="R16" s="73"/>
    </row>
    <row r="17" spans="3:18" x14ac:dyDescent="0.2">
      <c r="C17" s="23"/>
      <c r="D17" s="61"/>
      <c r="E17" s="62" t="s">
        <v>415</v>
      </c>
      <c r="F17" s="62"/>
      <c r="G17" s="62"/>
      <c r="H17" s="63"/>
      <c r="I17" s="62"/>
      <c r="J17" s="57">
        <v>7242</v>
      </c>
      <c r="K17" s="58">
        <v>6968</v>
      </c>
      <c r="L17" s="58">
        <v>6151</v>
      </c>
      <c r="M17" s="446">
        <v>1.0393226176808266</v>
      </c>
      <c r="N17" s="58">
        <v>5833</v>
      </c>
      <c r="O17" s="58">
        <v>5449</v>
      </c>
      <c r="P17" s="113">
        <v>0.83711251435132028</v>
      </c>
      <c r="Q17" s="103">
        <v>0.94830108925377987</v>
      </c>
      <c r="R17" s="73"/>
    </row>
    <row r="18" spans="3:18" ht="12.75" customHeight="1" x14ac:dyDescent="0.2">
      <c r="C18" s="23"/>
      <c r="D18" s="30"/>
      <c r="E18" s="761" t="s">
        <v>18</v>
      </c>
      <c r="F18" s="31" t="s">
        <v>46</v>
      </c>
      <c r="G18" s="31"/>
      <c r="H18" s="32"/>
      <c r="I18" s="31"/>
      <c r="J18" s="34">
        <v>7242</v>
      </c>
      <c r="K18" s="35">
        <v>6968</v>
      </c>
      <c r="L18" s="35">
        <v>6151</v>
      </c>
      <c r="M18" s="436">
        <v>1.0393226176808266</v>
      </c>
      <c r="N18" s="35">
        <v>5833</v>
      </c>
      <c r="O18" s="35">
        <v>5449</v>
      </c>
      <c r="P18" s="114">
        <v>0.83711251435132028</v>
      </c>
      <c r="Q18" s="105">
        <v>0.94830108925377987</v>
      </c>
      <c r="R18" s="73"/>
    </row>
    <row r="19" spans="3:18" ht="13.5" customHeight="1" thickBot="1" x14ac:dyDescent="0.25">
      <c r="C19" s="23"/>
      <c r="D19" s="36"/>
      <c r="E19" s="820"/>
      <c r="F19" s="37" t="s">
        <v>47</v>
      </c>
      <c r="G19" s="37"/>
      <c r="H19" s="38"/>
      <c r="I19" s="37"/>
      <c r="J19" s="40">
        <v>0</v>
      </c>
      <c r="K19" s="41">
        <v>0</v>
      </c>
      <c r="L19" s="41">
        <v>0</v>
      </c>
      <c r="M19" s="449" t="s">
        <v>59</v>
      </c>
      <c r="N19" s="41">
        <v>0</v>
      </c>
      <c r="O19" s="41">
        <v>0</v>
      </c>
      <c r="P19" s="92" t="s">
        <v>59</v>
      </c>
      <c r="Q19" s="93" t="s">
        <v>59</v>
      </c>
      <c r="R19" s="73"/>
    </row>
    <row r="20" spans="3:18" ht="13.5" customHeight="1" thickBot="1" x14ac:dyDescent="0.25">
      <c r="C20" s="23"/>
      <c r="D20" s="42" t="s">
        <v>427</v>
      </c>
      <c r="E20" s="43"/>
      <c r="F20" s="43"/>
      <c r="G20" s="43"/>
      <c r="H20" s="43"/>
      <c r="I20" s="43"/>
      <c r="J20" s="109"/>
      <c r="K20" s="45"/>
      <c r="L20" s="45"/>
      <c r="M20" s="450"/>
      <c r="N20" s="169"/>
      <c r="O20" s="45"/>
      <c r="P20" s="45"/>
      <c r="Q20" s="46"/>
      <c r="R20" s="73"/>
    </row>
    <row r="21" spans="3:18" ht="13.5" customHeight="1" x14ac:dyDescent="0.2">
      <c r="C21" s="23"/>
      <c r="D21" s="24"/>
      <c r="E21" s="25" t="s">
        <v>16</v>
      </c>
      <c r="F21" s="25"/>
      <c r="G21" s="25"/>
      <c r="H21" s="26"/>
      <c r="I21" s="25"/>
      <c r="J21" s="28">
        <v>13392</v>
      </c>
      <c r="K21" s="29">
        <v>12088</v>
      </c>
      <c r="L21" s="29">
        <v>10031</v>
      </c>
      <c r="M21" s="447">
        <v>1.1078755790866976</v>
      </c>
      <c r="N21" s="29">
        <v>9905</v>
      </c>
      <c r="O21" s="29">
        <v>9052</v>
      </c>
      <c r="P21" s="170">
        <v>0.81940767703507611</v>
      </c>
      <c r="Q21" s="168">
        <v>0.98743893928820659</v>
      </c>
      <c r="R21" s="73"/>
    </row>
    <row r="22" spans="3:18" ht="13.5" customHeight="1" x14ac:dyDescent="0.2">
      <c r="C22" s="23"/>
      <c r="D22" s="61"/>
      <c r="E22" s="62" t="s">
        <v>414</v>
      </c>
      <c r="F22" s="62"/>
      <c r="G22" s="62"/>
      <c r="H22" s="63"/>
      <c r="I22" s="62"/>
      <c r="J22" s="57">
        <v>6755</v>
      </c>
      <c r="K22" s="58">
        <v>5957</v>
      </c>
      <c r="L22" s="58">
        <v>4947</v>
      </c>
      <c r="M22" s="446">
        <v>1.1339600470035254</v>
      </c>
      <c r="N22" s="58">
        <v>4836</v>
      </c>
      <c r="O22" s="58">
        <v>4406</v>
      </c>
      <c r="P22" s="113">
        <v>0.81181802920933355</v>
      </c>
      <c r="Q22" s="103">
        <v>0.97756215888417219</v>
      </c>
      <c r="R22" s="73"/>
    </row>
    <row r="23" spans="3:18" ht="13.5" customHeight="1" x14ac:dyDescent="0.2">
      <c r="C23" s="23"/>
      <c r="D23" s="30"/>
      <c r="E23" s="761" t="s">
        <v>18</v>
      </c>
      <c r="F23" s="31" t="s">
        <v>46</v>
      </c>
      <c r="G23" s="31"/>
      <c r="H23" s="32"/>
      <c r="I23" s="31"/>
      <c r="J23" s="34">
        <v>6755</v>
      </c>
      <c r="K23" s="35">
        <v>5957</v>
      </c>
      <c r="L23" s="35">
        <v>4947</v>
      </c>
      <c r="M23" s="436">
        <v>1.1339600470035254</v>
      </c>
      <c r="N23" s="35">
        <v>4836</v>
      </c>
      <c r="O23" s="35">
        <v>4406</v>
      </c>
      <c r="P23" s="114">
        <v>0.81181802920933355</v>
      </c>
      <c r="Q23" s="105">
        <v>0.97756215888417219</v>
      </c>
      <c r="R23" s="73"/>
    </row>
    <row r="24" spans="3:18" ht="13.5" customHeight="1" x14ac:dyDescent="0.2">
      <c r="C24" s="23"/>
      <c r="D24" s="47"/>
      <c r="E24" s="821"/>
      <c r="F24" s="48" t="s">
        <v>47</v>
      </c>
      <c r="G24" s="48"/>
      <c r="H24" s="49"/>
      <c r="I24" s="48"/>
      <c r="J24" s="51">
        <v>0</v>
      </c>
      <c r="K24" s="52">
        <v>0</v>
      </c>
      <c r="L24" s="52">
        <v>0</v>
      </c>
      <c r="M24" s="448" t="s">
        <v>219</v>
      </c>
      <c r="N24" s="52">
        <v>0</v>
      </c>
      <c r="O24" s="52">
        <v>0</v>
      </c>
      <c r="P24" s="115" t="s">
        <v>219</v>
      </c>
      <c r="Q24" s="107" t="s">
        <v>219</v>
      </c>
      <c r="R24" s="73"/>
    </row>
    <row r="25" spans="3:18" ht="13.5" customHeight="1" x14ac:dyDescent="0.2">
      <c r="C25" s="23"/>
      <c r="D25" s="61"/>
      <c r="E25" s="62" t="s">
        <v>415</v>
      </c>
      <c r="F25" s="62"/>
      <c r="G25" s="62"/>
      <c r="H25" s="63"/>
      <c r="I25" s="62"/>
      <c r="J25" s="57">
        <v>6637</v>
      </c>
      <c r="K25" s="58">
        <v>6329</v>
      </c>
      <c r="L25" s="58">
        <v>5211</v>
      </c>
      <c r="M25" s="446">
        <v>1.0486648759677675</v>
      </c>
      <c r="N25" s="58">
        <v>5130</v>
      </c>
      <c r="O25" s="58">
        <v>4667</v>
      </c>
      <c r="P25" s="113">
        <v>0.81055458998261964</v>
      </c>
      <c r="Q25" s="103">
        <v>0.98445595854922274</v>
      </c>
      <c r="R25" s="73"/>
    </row>
    <row r="26" spans="3:18" ht="13.5" customHeight="1" x14ac:dyDescent="0.2">
      <c r="C26" s="23"/>
      <c r="D26" s="30"/>
      <c r="E26" s="761" t="s">
        <v>18</v>
      </c>
      <c r="F26" s="31" t="s">
        <v>46</v>
      </c>
      <c r="G26" s="31"/>
      <c r="H26" s="32"/>
      <c r="I26" s="31"/>
      <c r="J26" s="34">
        <v>6637</v>
      </c>
      <c r="K26" s="35">
        <v>6329</v>
      </c>
      <c r="L26" s="35">
        <v>5211</v>
      </c>
      <c r="M26" s="436">
        <v>1.0486648759677675</v>
      </c>
      <c r="N26" s="35">
        <v>5130</v>
      </c>
      <c r="O26" s="35">
        <v>1667</v>
      </c>
      <c r="P26" s="114">
        <v>0.81055458998261964</v>
      </c>
      <c r="Q26" s="105">
        <v>0.98445595854922274</v>
      </c>
      <c r="R26" s="73"/>
    </row>
    <row r="27" spans="3:18" ht="13.5" customHeight="1" thickBot="1" x14ac:dyDescent="0.25">
      <c r="C27" s="23"/>
      <c r="D27" s="36"/>
      <c r="E27" s="820"/>
      <c r="F27" s="37" t="s">
        <v>47</v>
      </c>
      <c r="G27" s="37"/>
      <c r="H27" s="38"/>
      <c r="I27" s="37"/>
      <c r="J27" s="40">
        <v>0</v>
      </c>
      <c r="K27" s="41">
        <v>0</v>
      </c>
      <c r="L27" s="41">
        <v>0</v>
      </c>
      <c r="M27" s="449" t="s">
        <v>59</v>
      </c>
      <c r="N27" s="41">
        <v>0</v>
      </c>
      <c r="O27" s="41">
        <v>0</v>
      </c>
      <c r="P27" s="92" t="s">
        <v>59</v>
      </c>
      <c r="Q27" s="93" t="s">
        <v>59</v>
      </c>
      <c r="R27" s="73"/>
    </row>
    <row r="28" spans="3:18" ht="13.5" customHeight="1" thickBot="1" x14ac:dyDescent="0.25">
      <c r="C28" s="23"/>
      <c r="D28" s="42" t="s">
        <v>439</v>
      </c>
      <c r="E28" s="43"/>
      <c r="F28" s="43"/>
      <c r="G28" s="43"/>
      <c r="H28" s="43"/>
      <c r="I28" s="43"/>
      <c r="J28" s="109"/>
      <c r="K28" s="45"/>
      <c r="L28" s="45"/>
      <c r="M28" s="450"/>
      <c r="N28" s="169"/>
      <c r="O28" s="45"/>
      <c r="P28" s="45"/>
      <c r="Q28" s="46"/>
      <c r="R28" s="73"/>
    </row>
    <row r="29" spans="3:18" ht="13.5" customHeight="1" x14ac:dyDescent="0.2">
      <c r="C29" s="23"/>
      <c r="D29" s="24"/>
      <c r="E29" s="25" t="s">
        <v>16</v>
      </c>
      <c r="F29" s="25"/>
      <c r="G29" s="25"/>
      <c r="H29" s="26"/>
      <c r="I29" s="25"/>
      <c r="J29" s="28">
        <v>11892</v>
      </c>
      <c r="K29" s="29">
        <v>10884</v>
      </c>
      <c r="L29" s="29">
        <v>9236</v>
      </c>
      <c r="M29" s="447">
        <v>1.0926130099228224</v>
      </c>
      <c r="N29" s="29">
        <v>8837</v>
      </c>
      <c r="O29" s="29">
        <v>8031</v>
      </c>
      <c r="P29" s="170">
        <v>0.81192576258728411</v>
      </c>
      <c r="Q29" s="168">
        <v>0.95679948029449979</v>
      </c>
      <c r="R29" s="73"/>
    </row>
    <row r="30" spans="3:18" ht="13.5" customHeight="1" x14ac:dyDescent="0.2">
      <c r="C30" s="23"/>
      <c r="D30" s="61"/>
      <c r="E30" s="62" t="s">
        <v>414</v>
      </c>
      <c r="F30" s="62"/>
      <c r="G30" s="62"/>
      <c r="H30" s="63"/>
      <c r="I30" s="62"/>
      <c r="J30" s="57">
        <v>5693</v>
      </c>
      <c r="K30" s="58">
        <v>5079</v>
      </c>
      <c r="L30" s="58">
        <v>4402</v>
      </c>
      <c r="M30" s="446">
        <v>1.120889938964363</v>
      </c>
      <c r="N30" s="58">
        <v>4148</v>
      </c>
      <c r="O30" s="58">
        <v>3755</v>
      </c>
      <c r="P30" s="113">
        <v>0.81669620003937782</v>
      </c>
      <c r="Q30" s="103">
        <v>0.94229895502044525</v>
      </c>
      <c r="R30" s="73"/>
    </row>
    <row r="31" spans="3:18" ht="13.5" customHeight="1" x14ac:dyDescent="0.2">
      <c r="C31" s="23"/>
      <c r="D31" s="30"/>
      <c r="E31" s="761" t="s">
        <v>18</v>
      </c>
      <c r="F31" s="31" t="s">
        <v>46</v>
      </c>
      <c r="G31" s="31"/>
      <c r="H31" s="32"/>
      <c r="I31" s="31"/>
      <c r="J31" s="34">
        <v>5693</v>
      </c>
      <c r="K31" s="35">
        <v>5079</v>
      </c>
      <c r="L31" s="35">
        <v>4402</v>
      </c>
      <c r="M31" s="436">
        <v>1.120889938964363</v>
      </c>
      <c r="N31" s="35">
        <v>4148</v>
      </c>
      <c r="O31" s="35">
        <v>3755</v>
      </c>
      <c r="P31" s="114">
        <v>0.81669620003937782</v>
      </c>
      <c r="Q31" s="105">
        <v>0.94229895502044525</v>
      </c>
      <c r="R31" s="73"/>
    </row>
    <row r="32" spans="3:18" ht="13.5" customHeight="1" x14ac:dyDescent="0.2">
      <c r="C32" s="23"/>
      <c r="D32" s="47"/>
      <c r="E32" s="821"/>
      <c r="F32" s="48" t="s">
        <v>47</v>
      </c>
      <c r="G32" s="48"/>
      <c r="H32" s="49"/>
      <c r="I32" s="48"/>
      <c r="J32" s="51">
        <v>0</v>
      </c>
      <c r="K32" s="52">
        <v>0</v>
      </c>
      <c r="L32" s="52">
        <v>0</v>
      </c>
      <c r="M32" s="448" t="s">
        <v>219</v>
      </c>
      <c r="N32" s="52">
        <v>0</v>
      </c>
      <c r="O32" s="52">
        <v>0</v>
      </c>
      <c r="P32" s="115" t="s">
        <v>219</v>
      </c>
      <c r="Q32" s="107" t="s">
        <v>219</v>
      </c>
      <c r="R32" s="73"/>
    </row>
    <row r="33" spans="3:18" ht="13.5" customHeight="1" x14ac:dyDescent="0.2">
      <c r="C33" s="23"/>
      <c r="D33" s="61"/>
      <c r="E33" s="62" t="s">
        <v>415</v>
      </c>
      <c r="F33" s="62"/>
      <c r="G33" s="62"/>
      <c r="H33" s="63"/>
      <c r="I33" s="62"/>
      <c r="J33" s="57">
        <v>6199</v>
      </c>
      <c r="K33" s="58">
        <v>5929</v>
      </c>
      <c r="L33" s="58">
        <v>4983</v>
      </c>
      <c r="M33" s="446">
        <v>1.0455388767077078</v>
      </c>
      <c r="N33" s="58">
        <v>4728</v>
      </c>
      <c r="O33" s="58">
        <v>4283</v>
      </c>
      <c r="P33" s="113">
        <v>0.79743632990386237</v>
      </c>
      <c r="Q33" s="103">
        <v>0.94882600842865739</v>
      </c>
      <c r="R33" s="73"/>
    </row>
    <row r="34" spans="3:18" ht="13.5" customHeight="1" x14ac:dyDescent="0.2">
      <c r="C34" s="23"/>
      <c r="D34" s="30"/>
      <c r="E34" s="761" t="s">
        <v>18</v>
      </c>
      <c r="F34" s="31" t="s">
        <v>46</v>
      </c>
      <c r="G34" s="31"/>
      <c r="H34" s="32"/>
      <c r="I34" s="31"/>
      <c r="J34" s="34">
        <v>6199</v>
      </c>
      <c r="K34" s="35">
        <v>5929</v>
      </c>
      <c r="L34" s="35">
        <v>4983</v>
      </c>
      <c r="M34" s="436">
        <v>1.0455388767077078</v>
      </c>
      <c r="N34" s="35">
        <v>4728</v>
      </c>
      <c r="O34" s="35">
        <v>4283</v>
      </c>
      <c r="P34" s="114">
        <v>0.79743632990386237</v>
      </c>
      <c r="Q34" s="105">
        <v>0.94882600842865739</v>
      </c>
      <c r="R34" s="73"/>
    </row>
    <row r="35" spans="3:18" ht="13.5" customHeight="1" thickBot="1" x14ac:dyDescent="0.25">
      <c r="C35" s="23"/>
      <c r="D35" s="36"/>
      <c r="E35" s="820"/>
      <c r="F35" s="37" t="s">
        <v>47</v>
      </c>
      <c r="G35" s="37"/>
      <c r="H35" s="38"/>
      <c r="I35" s="37"/>
      <c r="J35" s="40">
        <v>0</v>
      </c>
      <c r="K35" s="41">
        <v>0</v>
      </c>
      <c r="L35" s="41">
        <v>0</v>
      </c>
      <c r="M35" s="449" t="s">
        <v>219</v>
      </c>
      <c r="N35" s="41">
        <v>0</v>
      </c>
      <c r="O35" s="41">
        <v>0</v>
      </c>
      <c r="P35" s="92" t="s">
        <v>219</v>
      </c>
      <c r="Q35" s="93" t="s">
        <v>219</v>
      </c>
      <c r="R35" s="73"/>
    </row>
    <row r="36" spans="3:18" ht="13.5" customHeight="1" thickBot="1" x14ac:dyDescent="0.25">
      <c r="C36" s="23"/>
      <c r="D36" s="42" t="s">
        <v>443</v>
      </c>
      <c r="E36" s="43"/>
      <c r="F36" s="43"/>
      <c r="G36" s="43"/>
      <c r="H36" s="43"/>
      <c r="I36" s="43"/>
      <c r="J36" s="109"/>
      <c r="K36" s="45"/>
      <c r="L36" s="45"/>
      <c r="M36" s="450"/>
      <c r="N36" s="169"/>
      <c r="O36" s="45"/>
      <c r="P36" s="45"/>
      <c r="Q36" s="46"/>
      <c r="R36" s="73"/>
    </row>
    <row r="37" spans="3:18" ht="13.5" customHeight="1" x14ac:dyDescent="0.2">
      <c r="C37" s="23"/>
      <c r="D37" s="24"/>
      <c r="E37" s="25" t="s">
        <v>16</v>
      </c>
      <c r="F37" s="25"/>
      <c r="G37" s="25"/>
      <c r="H37" s="26"/>
      <c r="I37" s="25"/>
      <c r="J37" s="28">
        <v>12586</v>
      </c>
      <c r="K37" s="29">
        <v>10938</v>
      </c>
      <c r="L37" s="29">
        <v>9479</v>
      </c>
      <c r="M37" s="447">
        <v>1.150667398061803</v>
      </c>
      <c r="N37" s="29">
        <v>9097</v>
      </c>
      <c r="O37" s="29">
        <v>7920</v>
      </c>
      <c r="P37" s="170">
        <v>0.83168769427683309</v>
      </c>
      <c r="Q37" s="168">
        <v>0.95970039033653343</v>
      </c>
      <c r="R37" s="73"/>
    </row>
    <row r="38" spans="3:18" ht="13.5" customHeight="1" x14ac:dyDescent="0.2">
      <c r="C38" s="23"/>
      <c r="D38" s="61"/>
      <c r="E38" s="62" t="s">
        <v>414</v>
      </c>
      <c r="F38" s="62"/>
      <c r="G38" s="62"/>
      <c r="H38" s="63"/>
      <c r="I38" s="62"/>
      <c r="J38" s="57">
        <v>5603</v>
      </c>
      <c r="K38" s="58">
        <v>4846</v>
      </c>
      <c r="L38" s="58">
        <v>4241</v>
      </c>
      <c r="M38" s="446">
        <v>1.1562113082955014</v>
      </c>
      <c r="N38" s="58">
        <v>4013</v>
      </c>
      <c r="O38" s="58">
        <v>3525</v>
      </c>
      <c r="P38" s="113">
        <v>0.82810565414775072</v>
      </c>
      <c r="Q38" s="103">
        <v>0.94623909455317146</v>
      </c>
      <c r="R38" s="73"/>
    </row>
    <row r="39" spans="3:18" ht="13.5" customHeight="1" x14ac:dyDescent="0.2">
      <c r="C39" s="23"/>
      <c r="D39" s="30"/>
      <c r="E39" s="761" t="s">
        <v>18</v>
      </c>
      <c r="F39" s="31" t="s">
        <v>46</v>
      </c>
      <c r="G39" s="31"/>
      <c r="H39" s="32"/>
      <c r="I39" s="31"/>
      <c r="J39" s="34">
        <v>5603</v>
      </c>
      <c r="K39" s="35">
        <v>4846</v>
      </c>
      <c r="L39" s="35">
        <v>4241</v>
      </c>
      <c r="M39" s="436">
        <v>1.1562113082955014</v>
      </c>
      <c r="N39" s="35">
        <v>4013</v>
      </c>
      <c r="O39" s="35">
        <v>3525</v>
      </c>
      <c r="P39" s="114">
        <v>0.82810565414775072</v>
      </c>
      <c r="Q39" s="105">
        <v>0.94623909455317146</v>
      </c>
      <c r="R39" s="73"/>
    </row>
    <row r="40" spans="3:18" ht="13.5" customHeight="1" x14ac:dyDescent="0.2">
      <c r="C40" s="23"/>
      <c r="D40" s="47"/>
      <c r="E40" s="821"/>
      <c r="F40" s="48" t="s">
        <v>47</v>
      </c>
      <c r="G40" s="48"/>
      <c r="H40" s="49"/>
      <c r="I40" s="48"/>
      <c r="J40" s="51">
        <v>0</v>
      </c>
      <c r="K40" s="52">
        <v>0</v>
      </c>
      <c r="L40" s="52">
        <v>0</v>
      </c>
      <c r="M40" s="448" t="s">
        <v>219</v>
      </c>
      <c r="N40" s="52">
        <v>0</v>
      </c>
      <c r="O40" s="52">
        <v>0</v>
      </c>
      <c r="P40" s="115" t="s">
        <v>219</v>
      </c>
      <c r="Q40" s="107" t="s">
        <v>219</v>
      </c>
      <c r="R40" s="73"/>
    </row>
    <row r="41" spans="3:18" ht="13.5" customHeight="1" x14ac:dyDescent="0.2">
      <c r="C41" s="23"/>
      <c r="D41" s="61"/>
      <c r="E41" s="62" t="s">
        <v>415</v>
      </c>
      <c r="F41" s="62"/>
      <c r="G41" s="62"/>
      <c r="H41" s="63"/>
      <c r="I41" s="62"/>
      <c r="J41" s="57">
        <v>6983</v>
      </c>
      <c r="K41" s="58">
        <v>6203</v>
      </c>
      <c r="L41" s="58">
        <v>5284</v>
      </c>
      <c r="M41" s="446">
        <v>1.1257456069643721</v>
      </c>
      <c r="N41" s="58">
        <v>5110</v>
      </c>
      <c r="O41" s="58">
        <v>4403</v>
      </c>
      <c r="P41" s="113">
        <v>0.82379493793325809</v>
      </c>
      <c r="Q41" s="103">
        <v>0.96707040121120358</v>
      </c>
      <c r="R41" s="73"/>
    </row>
    <row r="42" spans="3:18" ht="13.5" customHeight="1" x14ac:dyDescent="0.2">
      <c r="C42" s="23"/>
      <c r="D42" s="30"/>
      <c r="E42" s="761" t="s">
        <v>18</v>
      </c>
      <c r="F42" s="31" t="s">
        <v>46</v>
      </c>
      <c r="G42" s="31"/>
      <c r="H42" s="32"/>
      <c r="I42" s="31"/>
      <c r="J42" s="34">
        <v>6983</v>
      </c>
      <c r="K42" s="35">
        <v>6203</v>
      </c>
      <c r="L42" s="35">
        <v>5284</v>
      </c>
      <c r="M42" s="436">
        <v>1.1257456069643721</v>
      </c>
      <c r="N42" s="35">
        <v>5110</v>
      </c>
      <c r="O42" s="35">
        <v>4403</v>
      </c>
      <c r="P42" s="114">
        <v>0.82379493793325809</v>
      </c>
      <c r="Q42" s="105">
        <v>0.96707040121120358</v>
      </c>
      <c r="R42" s="73"/>
    </row>
    <row r="43" spans="3:18" ht="13.5" customHeight="1" thickBot="1" x14ac:dyDescent="0.25">
      <c r="C43" s="23"/>
      <c r="D43" s="36"/>
      <c r="E43" s="820"/>
      <c r="F43" s="37" t="s">
        <v>47</v>
      </c>
      <c r="G43" s="37"/>
      <c r="H43" s="38"/>
      <c r="I43" s="37"/>
      <c r="J43" s="40">
        <v>0</v>
      </c>
      <c r="K43" s="41">
        <v>0</v>
      </c>
      <c r="L43" s="41">
        <v>0</v>
      </c>
      <c r="M43" s="449" t="s">
        <v>219</v>
      </c>
      <c r="N43" s="41">
        <v>0</v>
      </c>
      <c r="O43" s="41">
        <v>0</v>
      </c>
      <c r="P43" s="92" t="s">
        <v>219</v>
      </c>
      <c r="Q43" s="93" t="s">
        <v>219</v>
      </c>
      <c r="R43" s="73"/>
    </row>
    <row r="44" spans="3:18" ht="13.5" customHeight="1" thickBot="1" x14ac:dyDescent="0.25">
      <c r="C44" s="23"/>
      <c r="D44" s="42" t="s">
        <v>445</v>
      </c>
      <c r="E44" s="43"/>
      <c r="F44" s="43"/>
      <c r="G44" s="43"/>
      <c r="H44" s="43"/>
      <c r="I44" s="43"/>
      <c r="J44" s="109"/>
      <c r="K44" s="45"/>
      <c r="L44" s="45"/>
      <c r="M44" s="450"/>
      <c r="N44" s="169"/>
      <c r="O44" s="45"/>
      <c r="P44" s="45"/>
      <c r="Q44" s="46"/>
      <c r="R44" s="73"/>
    </row>
    <row r="45" spans="3:18" ht="13.5" customHeight="1" x14ac:dyDescent="0.2">
      <c r="C45" s="23"/>
      <c r="D45" s="24"/>
      <c r="E45" s="25" t="s">
        <v>16</v>
      </c>
      <c r="F45" s="25"/>
      <c r="G45" s="25"/>
      <c r="H45" s="26"/>
      <c r="I45" s="25"/>
      <c r="J45" s="28">
        <v>10527</v>
      </c>
      <c r="K45" s="29">
        <v>9513</v>
      </c>
      <c r="L45" s="29">
        <v>8075</v>
      </c>
      <c r="M45" s="447">
        <v>1.1065909807631662</v>
      </c>
      <c r="N45" s="29">
        <v>7636</v>
      </c>
      <c r="O45" s="29">
        <v>6796</v>
      </c>
      <c r="P45" s="170">
        <v>0.80269105434668353</v>
      </c>
      <c r="Q45" s="168">
        <v>0.94563467492260067</v>
      </c>
      <c r="R45" s="73"/>
    </row>
    <row r="46" spans="3:18" ht="13.5" customHeight="1" x14ac:dyDescent="0.2">
      <c r="C46" s="23"/>
      <c r="D46" s="61"/>
      <c r="E46" s="62" t="s">
        <v>414</v>
      </c>
      <c r="F46" s="62"/>
      <c r="G46" s="62"/>
      <c r="H46" s="63"/>
      <c r="I46" s="62"/>
      <c r="J46" s="57">
        <v>5047</v>
      </c>
      <c r="K46" s="58">
        <v>4465</v>
      </c>
      <c r="L46" s="58">
        <v>3799</v>
      </c>
      <c r="M46" s="446">
        <v>1.1303471444568869</v>
      </c>
      <c r="N46" s="58">
        <v>3567</v>
      </c>
      <c r="O46" s="58">
        <v>3067</v>
      </c>
      <c r="P46" s="113">
        <v>0.79888017917133258</v>
      </c>
      <c r="Q46" s="103">
        <v>0.93893129770992367</v>
      </c>
      <c r="R46" s="73"/>
    </row>
    <row r="47" spans="3:18" ht="13.5" customHeight="1" x14ac:dyDescent="0.2">
      <c r="C47" s="23"/>
      <c r="D47" s="30"/>
      <c r="E47" s="761" t="s">
        <v>18</v>
      </c>
      <c r="F47" s="31" t="s">
        <v>46</v>
      </c>
      <c r="G47" s="31"/>
      <c r="H47" s="32"/>
      <c r="I47" s="31"/>
      <c r="J47" s="34">
        <v>5047</v>
      </c>
      <c r="K47" s="35">
        <v>4465</v>
      </c>
      <c r="L47" s="35">
        <v>3799</v>
      </c>
      <c r="M47" s="436">
        <v>1.1303471444568869</v>
      </c>
      <c r="N47" s="35">
        <v>3567</v>
      </c>
      <c r="O47" s="35">
        <v>3067</v>
      </c>
      <c r="P47" s="114">
        <v>0.79888017917133258</v>
      </c>
      <c r="Q47" s="105">
        <v>0.93893129770992367</v>
      </c>
      <c r="R47" s="73"/>
    </row>
    <row r="48" spans="3:18" ht="13.5" customHeight="1" x14ac:dyDescent="0.2">
      <c r="C48" s="23"/>
      <c r="D48" s="47"/>
      <c r="E48" s="821"/>
      <c r="F48" s="48" t="s">
        <v>47</v>
      </c>
      <c r="G48" s="48"/>
      <c r="H48" s="49"/>
      <c r="I48" s="48"/>
      <c r="J48" s="51">
        <v>0</v>
      </c>
      <c r="K48" s="52">
        <v>0</v>
      </c>
      <c r="L48" s="52">
        <v>0</v>
      </c>
      <c r="M48" s="448" t="s">
        <v>219</v>
      </c>
      <c r="N48" s="52">
        <v>0</v>
      </c>
      <c r="O48" s="52">
        <v>0</v>
      </c>
      <c r="P48" s="115" t="s">
        <v>219</v>
      </c>
      <c r="Q48" s="107" t="s">
        <v>219</v>
      </c>
      <c r="R48" s="73"/>
    </row>
    <row r="49" spans="3:18" ht="13.5" customHeight="1" x14ac:dyDescent="0.2">
      <c r="C49" s="23"/>
      <c r="D49" s="61"/>
      <c r="E49" s="62" t="s">
        <v>415</v>
      </c>
      <c r="F49" s="62"/>
      <c r="G49" s="62"/>
      <c r="H49" s="63"/>
      <c r="I49" s="62"/>
      <c r="J49" s="57">
        <v>5480</v>
      </c>
      <c r="K49" s="58">
        <v>5192</v>
      </c>
      <c r="L49" s="58">
        <v>4331</v>
      </c>
      <c r="M49" s="446">
        <v>1.0554699537750385</v>
      </c>
      <c r="N49" s="58">
        <v>4100</v>
      </c>
      <c r="O49" s="58">
        <v>3732</v>
      </c>
      <c r="P49" s="113">
        <v>0.78967642526964565</v>
      </c>
      <c r="Q49" s="103">
        <v>0.94666358808589235</v>
      </c>
      <c r="R49" s="73"/>
    </row>
    <row r="50" spans="3:18" ht="13.5" customHeight="1" x14ac:dyDescent="0.2">
      <c r="C50" s="23"/>
      <c r="D50" s="30"/>
      <c r="E50" s="761" t="s">
        <v>18</v>
      </c>
      <c r="F50" s="31" t="s">
        <v>46</v>
      </c>
      <c r="G50" s="31"/>
      <c r="H50" s="32"/>
      <c r="I50" s="31"/>
      <c r="J50" s="34">
        <v>5480</v>
      </c>
      <c r="K50" s="35">
        <v>5192</v>
      </c>
      <c r="L50" s="35">
        <v>4331</v>
      </c>
      <c r="M50" s="436">
        <v>1.0554699537750385</v>
      </c>
      <c r="N50" s="35">
        <v>4100</v>
      </c>
      <c r="O50" s="35">
        <v>3732</v>
      </c>
      <c r="P50" s="114">
        <v>0.78967642526964565</v>
      </c>
      <c r="Q50" s="105">
        <v>0.94666358808589235</v>
      </c>
      <c r="R50" s="73"/>
    </row>
    <row r="51" spans="3:18" ht="13.5" customHeight="1" thickBot="1" x14ac:dyDescent="0.25">
      <c r="C51" s="23"/>
      <c r="D51" s="36"/>
      <c r="E51" s="820"/>
      <c r="F51" s="37" t="s">
        <v>47</v>
      </c>
      <c r="G51" s="37"/>
      <c r="H51" s="38"/>
      <c r="I51" s="37"/>
      <c r="J51" s="40">
        <v>0</v>
      </c>
      <c r="K51" s="41">
        <v>0</v>
      </c>
      <c r="L51" s="41">
        <v>0</v>
      </c>
      <c r="M51" s="449" t="s">
        <v>219</v>
      </c>
      <c r="N51" s="41">
        <v>0</v>
      </c>
      <c r="O51" s="41">
        <v>0</v>
      </c>
      <c r="P51" s="92" t="s">
        <v>219</v>
      </c>
      <c r="Q51" s="93" t="s">
        <v>219</v>
      </c>
      <c r="R51" s="73"/>
    </row>
    <row r="52" spans="3:18" ht="13.5" customHeight="1" thickBot="1" x14ac:dyDescent="0.25">
      <c r="C52" s="23"/>
      <c r="D52" s="42" t="s">
        <v>449</v>
      </c>
      <c r="E52" s="43"/>
      <c r="F52" s="43"/>
      <c r="G52" s="43"/>
      <c r="H52" s="43"/>
      <c r="I52" s="43"/>
      <c r="J52" s="109"/>
      <c r="K52" s="45"/>
      <c r="L52" s="45"/>
      <c r="M52" s="450"/>
      <c r="N52" s="169"/>
      <c r="O52" s="45"/>
      <c r="P52" s="45"/>
      <c r="Q52" s="46"/>
      <c r="R52" s="73"/>
    </row>
    <row r="53" spans="3:18" ht="13.5" customHeight="1" x14ac:dyDescent="0.2">
      <c r="C53" s="23"/>
      <c r="D53" s="24"/>
      <c r="E53" s="25" t="s">
        <v>16</v>
      </c>
      <c r="F53" s="25"/>
      <c r="G53" s="25"/>
      <c r="H53" s="26"/>
      <c r="I53" s="25"/>
      <c r="J53" s="28">
        <v>10244</v>
      </c>
      <c r="K53" s="29">
        <v>9205</v>
      </c>
      <c r="L53" s="29">
        <v>8017</v>
      </c>
      <c r="M53" s="447">
        <v>1.1128734383487235</v>
      </c>
      <c r="N53" s="29">
        <v>7763</v>
      </c>
      <c r="O53" s="29">
        <v>6793</v>
      </c>
      <c r="P53" s="170">
        <v>0.84334600760456269</v>
      </c>
      <c r="Q53" s="168">
        <v>0.96831732568292384</v>
      </c>
      <c r="R53" s="73"/>
    </row>
    <row r="54" spans="3:18" ht="13.5" customHeight="1" x14ac:dyDescent="0.2">
      <c r="C54" s="23"/>
      <c r="D54" s="61"/>
      <c r="E54" s="62" t="s">
        <v>414</v>
      </c>
      <c r="F54" s="62"/>
      <c r="G54" s="62"/>
      <c r="H54" s="63"/>
      <c r="I54" s="62"/>
      <c r="J54" s="57">
        <v>5188</v>
      </c>
      <c r="K54" s="58">
        <v>4575</v>
      </c>
      <c r="L54" s="58">
        <v>3970</v>
      </c>
      <c r="M54" s="446">
        <v>1.1339890710382514</v>
      </c>
      <c r="N54" s="58">
        <v>3834</v>
      </c>
      <c r="O54" s="58">
        <v>3259</v>
      </c>
      <c r="P54" s="113">
        <v>0.83803278688524585</v>
      </c>
      <c r="Q54" s="103">
        <v>0.96574307304785889</v>
      </c>
      <c r="R54" s="73"/>
    </row>
    <row r="55" spans="3:18" ht="13.5" customHeight="1" x14ac:dyDescent="0.2">
      <c r="C55" s="23"/>
      <c r="D55" s="30"/>
      <c r="E55" s="761" t="s">
        <v>18</v>
      </c>
      <c r="F55" s="31" t="s">
        <v>46</v>
      </c>
      <c r="G55" s="31"/>
      <c r="H55" s="32"/>
      <c r="I55" s="31"/>
      <c r="J55" s="34">
        <v>5188</v>
      </c>
      <c r="K55" s="35">
        <v>4575</v>
      </c>
      <c r="L55" s="35">
        <v>3970</v>
      </c>
      <c r="M55" s="436">
        <v>1.1339890710382514</v>
      </c>
      <c r="N55" s="35">
        <v>3834</v>
      </c>
      <c r="O55" s="35">
        <v>3259</v>
      </c>
      <c r="P55" s="114">
        <v>0.83803278688524585</v>
      </c>
      <c r="Q55" s="105">
        <v>0.96574307304785889</v>
      </c>
      <c r="R55" s="73"/>
    </row>
    <row r="56" spans="3:18" ht="13.5" customHeight="1" x14ac:dyDescent="0.2">
      <c r="C56" s="23"/>
      <c r="D56" s="47"/>
      <c r="E56" s="821"/>
      <c r="F56" s="48" t="s">
        <v>47</v>
      </c>
      <c r="G56" s="48"/>
      <c r="H56" s="49"/>
      <c r="I56" s="48"/>
      <c r="J56" s="51">
        <v>0</v>
      </c>
      <c r="K56" s="52">
        <v>0</v>
      </c>
      <c r="L56" s="52">
        <v>0</v>
      </c>
      <c r="M56" s="448" t="s">
        <v>219</v>
      </c>
      <c r="N56" s="52">
        <v>0</v>
      </c>
      <c r="O56" s="52">
        <v>0</v>
      </c>
      <c r="P56" s="115" t="s">
        <v>219</v>
      </c>
      <c r="Q56" s="107" t="s">
        <v>219</v>
      </c>
      <c r="R56" s="73"/>
    </row>
    <row r="57" spans="3:18" ht="13.5" customHeight="1" x14ac:dyDescent="0.2">
      <c r="C57" s="23"/>
      <c r="D57" s="61"/>
      <c r="E57" s="62" t="s">
        <v>415</v>
      </c>
      <c r="F57" s="62"/>
      <c r="G57" s="62"/>
      <c r="H57" s="63"/>
      <c r="I57" s="62"/>
      <c r="J57" s="57">
        <v>5056</v>
      </c>
      <c r="K57" s="58">
        <v>4755</v>
      </c>
      <c r="L57" s="58">
        <v>4094</v>
      </c>
      <c r="M57" s="446">
        <v>1.0633017875920083</v>
      </c>
      <c r="N57" s="58">
        <v>3960</v>
      </c>
      <c r="O57" s="58">
        <v>3539</v>
      </c>
      <c r="P57" s="113">
        <v>0.83280757097791802</v>
      </c>
      <c r="Q57" s="103">
        <v>0.96726917440156324</v>
      </c>
      <c r="R57" s="73"/>
    </row>
    <row r="58" spans="3:18" ht="13.5" customHeight="1" x14ac:dyDescent="0.2">
      <c r="C58" s="23"/>
      <c r="D58" s="30"/>
      <c r="E58" s="761" t="s">
        <v>18</v>
      </c>
      <c r="F58" s="31" t="s">
        <v>46</v>
      </c>
      <c r="G58" s="31"/>
      <c r="H58" s="32"/>
      <c r="I58" s="31"/>
      <c r="J58" s="34">
        <v>5056</v>
      </c>
      <c r="K58" s="35">
        <v>4755</v>
      </c>
      <c r="L58" s="35">
        <v>4094</v>
      </c>
      <c r="M58" s="436">
        <v>1.0633017875920083</v>
      </c>
      <c r="N58" s="35">
        <v>3960</v>
      </c>
      <c r="O58" s="35">
        <v>3539</v>
      </c>
      <c r="P58" s="114">
        <v>0.83280757097791802</v>
      </c>
      <c r="Q58" s="105">
        <v>0.96726917440156324</v>
      </c>
      <c r="R58" s="73"/>
    </row>
    <row r="59" spans="3:18" ht="13.5" customHeight="1" thickBot="1" x14ac:dyDescent="0.25">
      <c r="C59" s="23"/>
      <c r="D59" s="36"/>
      <c r="E59" s="820"/>
      <c r="F59" s="37" t="s">
        <v>47</v>
      </c>
      <c r="G59" s="37"/>
      <c r="H59" s="38"/>
      <c r="I59" s="37"/>
      <c r="J59" s="40">
        <v>0</v>
      </c>
      <c r="K59" s="41">
        <v>0</v>
      </c>
      <c r="L59" s="41">
        <v>0</v>
      </c>
      <c r="M59" s="449" t="s">
        <v>219</v>
      </c>
      <c r="N59" s="41">
        <v>0</v>
      </c>
      <c r="O59" s="41">
        <v>0</v>
      </c>
      <c r="P59" s="92" t="s">
        <v>219</v>
      </c>
      <c r="Q59" s="93" t="s">
        <v>219</v>
      </c>
      <c r="R59" s="73"/>
    </row>
    <row r="60" spans="3:18" ht="13.5" customHeight="1" thickBot="1" x14ac:dyDescent="0.25">
      <c r="C60" s="23"/>
      <c r="D60" s="42" t="s">
        <v>476</v>
      </c>
      <c r="E60" s="43"/>
      <c r="F60" s="43"/>
      <c r="G60" s="43"/>
      <c r="H60" s="43"/>
      <c r="I60" s="43"/>
      <c r="J60" s="109"/>
      <c r="K60" s="45"/>
      <c r="L60" s="45"/>
      <c r="M60" s="450"/>
      <c r="N60" s="169"/>
      <c r="O60" s="45"/>
      <c r="P60" s="45"/>
      <c r="Q60" s="46"/>
      <c r="R60" s="73"/>
    </row>
    <row r="61" spans="3:18" ht="12.75" customHeight="1" x14ac:dyDescent="0.2">
      <c r="C61" s="23"/>
      <c r="D61" s="24"/>
      <c r="E61" s="25" t="s">
        <v>16</v>
      </c>
      <c r="F61" s="25"/>
      <c r="G61" s="25"/>
      <c r="H61" s="26"/>
      <c r="I61" s="25"/>
      <c r="J61" s="28">
        <v>10279</v>
      </c>
      <c r="K61" s="29">
        <v>9265</v>
      </c>
      <c r="L61" s="29">
        <v>8196</v>
      </c>
      <c r="M61" s="447">
        <v>1.1094441446303291</v>
      </c>
      <c r="N61" s="29">
        <v>7575</v>
      </c>
      <c r="O61" s="29">
        <v>6732</v>
      </c>
      <c r="P61" s="170">
        <v>0.81759309228278465</v>
      </c>
      <c r="Q61" s="168">
        <v>0.92423133235724741</v>
      </c>
      <c r="R61" s="73"/>
    </row>
    <row r="62" spans="3:18" ht="12.75" customHeight="1" x14ac:dyDescent="0.2">
      <c r="C62" s="23"/>
      <c r="D62" s="61"/>
      <c r="E62" s="62" t="s">
        <v>414</v>
      </c>
      <c r="F62" s="62"/>
      <c r="G62" s="62"/>
      <c r="H62" s="63"/>
      <c r="I62" s="62"/>
      <c r="J62" s="57">
        <v>5257</v>
      </c>
      <c r="K62" s="58">
        <v>4698</v>
      </c>
      <c r="L62" s="58">
        <v>4154</v>
      </c>
      <c r="M62" s="446">
        <v>1.1189868028948489</v>
      </c>
      <c r="N62" s="58">
        <v>3812</v>
      </c>
      <c r="O62" s="58">
        <v>3327</v>
      </c>
      <c r="P62" s="113">
        <v>0.81140911025968498</v>
      </c>
      <c r="Q62" s="103">
        <v>0.91766971593644675</v>
      </c>
      <c r="R62" s="73"/>
    </row>
    <row r="63" spans="3:18" ht="12.75" customHeight="1" x14ac:dyDescent="0.2">
      <c r="C63" s="23"/>
      <c r="D63" s="30"/>
      <c r="E63" s="761" t="s">
        <v>18</v>
      </c>
      <c r="F63" s="31" t="s">
        <v>46</v>
      </c>
      <c r="G63" s="31"/>
      <c r="H63" s="32"/>
      <c r="I63" s="31"/>
      <c r="J63" s="34">
        <v>5257</v>
      </c>
      <c r="K63" s="35">
        <v>4698</v>
      </c>
      <c r="L63" s="35">
        <v>4154</v>
      </c>
      <c r="M63" s="436">
        <v>1.1189868028948489</v>
      </c>
      <c r="N63" s="35">
        <v>3812</v>
      </c>
      <c r="O63" s="35">
        <v>3327</v>
      </c>
      <c r="P63" s="114">
        <v>0.81140911025968498</v>
      </c>
      <c r="Q63" s="105">
        <v>0.91766971593644675</v>
      </c>
      <c r="R63" s="73"/>
    </row>
    <row r="64" spans="3:18" ht="14.25" customHeight="1" x14ac:dyDescent="0.2">
      <c r="C64" s="23"/>
      <c r="D64" s="47"/>
      <c r="E64" s="821"/>
      <c r="F64" s="48" t="s">
        <v>47</v>
      </c>
      <c r="G64" s="48"/>
      <c r="H64" s="49"/>
      <c r="I64" s="48"/>
      <c r="J64" s="51">
        <v>0</v>
      </c>
      <c r="K64" s="52">
        <v>0</v>
      </c>
      <c r="L64" s="52">
        <v>0</v>
      </c>
      <c r="M64" s="448" t="s">
        <v>219</v>
      </c>
      <c r="N64" s="52">
        <v>0</v>
      </c>
      <c r="O64" s="52">
        <v>0</v>
      </c>
      <c r="P64" s="115" t="s">
        <v>219</v>
      </c>
      <c r="Q64" s="107" t="s">
        <v>219</v>
      </c>
      <c r="R64" s="73"/>
    </row>
    <row r="65" spans="3:18" ht="13.5" customHeight="1" x14ac:dyDescent="0.2">
      <c r="C65" s="23"/>
      <c r="D65" s="61"/>
      <c r="E65" s="62" t="s">
        <v>415</v>
      </c>
      <c r="F65" s="62"/>
      <c r="G65" s="62"/>
      <c r="H65" s="63"/>
      <c r="I65" s="62"/>
      <c r="J65" s="57">
        <v>5022</v>
      </c>
      <c r="K65" s="58">
        <v>4717</v>
      </c>
      <c r="L65" s="58">
        <v>4119</v>
      </c>
      <c r="M65" s="446">
        <v>1.0646597413610346</v>
      </c>
      <c r="N65" s="58">
        <v>3821</v>
      </c>
      <c r="O65" s="58">
        <v>3411</v>
      </c>
      <c r="P65" s="113">
        <v>0.81004875980496083</v>
      </c>
      <c r="Q65" s="103">
        <v>0.92765234280165088</v>
      </c>
      <c r="R65" s="73"/>
    </row>
    <row r="66" spans="3:18" ht="12.75" customHeight="1" x14ac:dyDescent="0.2">
      <c r="C66" s="23"/>
      <c r="D66" s="30"/>
      <c r="E66" s="761" t="s">
        <v>18</v>
      </c>
      <c r="F66" s="31" t="s">
        <v>46</v>
      </c>
      <c r="G66" s="31"/>
      <c r="H66" s="32"/>
      <c r="I66" s="31"/>
      <c r="J66" s="34">
        <v>5022</v>
      </c>
      <c r="K66" s="35">
        <v>4717</v>
      </c>
      <c r="L66" s="35">
        <v>4119</v>
      </c>
      <c r="M66" s="436">
        <v>1.0646597413610346</v>
      </c>
      <c r="N66" s="35">
        <v>3821</v>
      </c>
      <c r="O66" s="35">
        <v>3411</v>
      </c>
      <c r="P66" s="114">
        <v>0.81004875980496083</v>
      </c>
      <c r="Q66" s="105">
        <v>0.92765234280165088</v>
      </c>
      <c r="R66" s="73"/>
    </row>
    <row r="67" spans="3:18" ht="13.5" customHeight="1" thickBot="1" x14ac:dyDescent="0.25">
      <c r="C67" s="23"/>
      <c r="D67" s="36"/>
      <c r="E67" s="820"/>
      <c r="F67" s="37" t="s">
        <v>47</v>
      </c>
      <c r="G67" s="37"/>
      <c r="H67" s="38"/>
      <c r="I67" s="37"/>
      <c r="J67" s="40">
        <v>0</v>
      </c>
      <c r="K67" s="41">
        <v>0</v>
      </c>
      <c r="L67" s="41">
        <v>0</v>
      </c>
      <c r="M67" s="449" t="s">
        <v>219</v>
      </c>
      <c r="N67" s="41">
        <v>0</v>
      </c>
      <c r="O67" s="41">
        <v>0</v>
      </c>
      <c r="P67" s="92" t="s">
        <v>219</v>
      </c>
      <c r="Q67" s="93" t="s">
        <v>219</v>
      </c>
      <c r="R67" s="73"/>
    </row>
    <row r="68" spans="3:18" ht="13.5" customHeight="1" thickBot="1" x14ac:dyDescent="0.25">
      <c r="C68" s="23"/>
      <c r="D68" s="42" t="s">
        <v>482</v>
      </c>
      <c r="E68" s="43"/>
      <c r="F68" s="43"/>
      <c r="G68" s="43"/>
      <c r="H68" s="43"/>
      <c r="I68" s="43"/>
      <c r="J68" s="109"/>
      <c r="K68" s="45"/>
      <c r="L68" s="45"/>
      <c r="M68" s="450"/>
      <c r="N68" s="169"/>
      <c r="O68" s="45"/>
      <c r="P68" s="45"/>
      <c r="Q68" s="46"/>
      <c r="R68" s="73"/>
    </row>
    <row r="69" spans="3:18" ht="12.75" customHeight="1" x14ac:dyDescent="0.2">
      <c r="C69" s="23"/>
      <c r="D69" s="24"/>
      <c r="E69" s="25" t="s">
        <v>16</v>
      </c>
      <c r="F69" s="25"/>
      <c r="G69" s="25"/>
      <c r="H69" s="26"/>
      <c r="I69" s="25"/>
      <c r="J69" s="28">
        <v>10223</v>
      </c>
      <c r="K69" s="29">
        <v>9535</v>
      </c>
      <c r="L69" s="29">
        <v>8537</v>
      </c>
      <c r="M69" s="447">
        <v>1.0721552176192972</v>
      </c>
      <c r="N69" s="29">
        <v>8054</v>
      </c>
      <c r="O69" s="29">
        <v>7041</v>
      </c>
      <c r="P69" s="170">
        <v>0.84467750393287888</v>
      </c>
      <c r="Q69" s="168">
        <v>0.94342274803795245</v>
      </c>
      <c r="R69" s="73"/>
    </row>
    <row r="70" spans="3:18" ht="12.75" customHeight="1" x14ac:dyDescent="0.2">
      <c r="C70" s="23"/>
      <c r="D70" s="61"/>
      <c r="E70" s="62" t="s">
        <v>414</v>
      </c>
      <c r="F70" s="62"/>
      <c r="G70" s="62"/>
      <c r="H70" s="63"/>
      <c r="I70" s="62"/>
      <c r="J70" s="57">
        <v>5508</v>
      </c>
      <c r="K70" s="58">
        <v>5054</v>
      </c>
      <c r="L70" s="58">
        <v>4567</v>
      </c>
      <c r="M70" s="446">
        <v>1.0898298377522755</v>
      </c>
      <c r="N70" s="58">
        <v>4286</v>
      </c>
      <c r="O70" s="58">
        <v>3728</v>
      </c>
      <c r="P70" s="113">
        <v>0.84804115552037995</v>
      </c>
      <c r="Q70" s="103">
        <v>0.93847164440551789</v>
      </c>
      <c r="R70" s="73"/>
    </row>
    <row r="71" spans="3:18" ht="12.75" customHeight="1" x14ac:dyDescent="0.2">
      <c r="C71" s="23"/>
      <c r="D71" s="30"/>
      <c r="E71" s="761" t="s">
        <v>18</v>
      </c>
      <c r="F71" s="31" t="s">
        <v>46</v>
      </c>
      <c r="G71" s="31"/>
      <c r="H71" s="32"/>
      <c r="I71" s="31"/>
      <c r="J71" s="34">
        <v>5508</v>
      </c>
      <c r="K71" s="35">
        <v>5054</v>
      </c>
      <c r="L71" s="35">
        <v>4567</v>
      </c>
      <c r="M71" s="436">
        <v>1.0898298377522755</v>
      </c>
      <c r="N71" s="35">
        <v>4286</v>
      </c>
      <c r="O71" s="35">
        <v>3728</v>
      </c>
      <c r="P71" s="114">
        <v>0.84804115552037995</v>
      </c>
      <c r="Q71" s="105">
        <v>0.93847164440551789</v>
      </c>
      <c r="R71" s="73"/>
    </row>
    <row r="72" spans="3:18" ht="14.25" customHeight="1" x14ac:dyDescent="0.2">
      <c r="C72" s="23"/>
      <c r="D72" s="47"/>
      <c r="E72" s="764"/>
      <c r="F72" s="48" t="s">
        <v>47</v>
      </c>
      <c r="G72" s="48"/>
      <c r="H72" s="49"/>
      <c r="I72" s="48"/>
      <c r="J72" s="51">
        <v>0</v>
      </c>
      <c r="K72" s="52">
        <v>0</v>
      </c>
      <c r="L72" s="52">
        <v>0</v>
      </c>
      <c r="M72" s="448" t="s">
        <v>219</v>
      </c>
      <c r="N72" s="52">
        <v>0</v>
      </c>
      <c r="O72" s="52">
        <v>0</v>
      </c>
      <c r="P72" s="115" t="s">
        <v>219</v>
      </c>
      <c r="Q72" s="107" t="s">
        <v>219</v>
      </c>
      <c r="R72" s="73"/>
    </row>
    <row r="73" spans="3:18" ht="13.5" customHeight="1" x14ac:dyDescent="0.2">
      <c r="C73" s="23"/>
      <c r="D73" s="61"/>
      <c r="E73" s="62" t="s">
        <v>415</v>
      </c>
      <c r="F73" s="62"/>
      <c r="G73" s="62"/>
      <c r="H73" s="63"/>
      <c r="I73" s="62"/>
      <c r="J73" s="57">
        <v>4715</v>
      </c>
      <c r="K73" s="58">
        <v>4568</v>
      </c>
      <c r="L73" s="58">
        <v>4014</v>
      </c>
      <c r="M73" s="446">
        <v>1.0321803852889668</v>
      </c>
      <c r="N73" s="58">
        <v>3800</v>
      </c>
      <c r="O73" s="58">
        <v>3316</v>
      </c>
      <c r="P73" s="113">
        <v>0.8318739054290718</v>
      </c>
      <c r="Q73" s="103">
        <v>0.94668659691081214</v>
      </c>
      <c r="R73" s="73"/>
    </row>
    <row r="74" spans="3:18" ht="12.75" customHeight="1" x14ac:dyDescent="0.2">
      <c r="C74" s="23"/>
      <c r="D74" s="30"/>
      <c r="E74" s="761" t="s">
        <v>18</v>
      </c>
      <c r="F74" s="31" t="s">
        <v>46</v>
      </c>
      <c r="G74" s="31"/>
      <c r="H74" s="32"/>
      <c r="I74" s="31"/>
      <c r="J74" s="34">
        <v>4715</v>
      </c>
      <c r="K74" s="35">
        <v>4568</v>
      </c>
      <c r="L74" s="35">
        <v>4014</v>
      </c>
      <c r="M74" s="436">
        <v>1.0321803852889668</v>
      </c>
      <c r="N74" s="35">
        <v>3800</v>
      </c>
      <c r="O74" s="35">
        <v>3316</v>
      </c>
      <c r="P74" s="114">
        <v>0.8318739054290718</v>
      </c>
      <c r="Q74" s="105">
        <v>0.94668659691081214</v>
      </c>
      <c r="R74" s="73"/>
    </row>
    <row r="75" spans="3:18" ht="13.5" customHeight="1" thickBot="1" x14ac:dyDescent="0.25">
      <c r="C75" s="23"/>
      <c r="D75" s="36"/>
      <c r="E75" s="763"/>
      <c r="F75" s="37" t="s">
        <v>47</v>
      </c>
      <c r="G75" s="37"/>
      <c r="H75" s="38"/>
      <c r="I75" s="37"/>
      <c r="J75" s="40">
        <v>0</v>
      </c>
      <c r="K75" s="41">
        <v>0</v>
      </c>
      <c r="L75" s="41">
        <v>0</v>
      </c>
      <c r="M75" s="449" t="s">
        <v>219</v>
      </c>
      <c r="N75" s="41">
        <v>0</v>
      </c>
      <c r="O75" s="41">
        <v>0</v>
      </c>
      <c r="P75" s="92" t="s">
        <v>219</v>
      </c>
      <c r="Q75" s="93" t="s">
        <v>219</v>
      </c>
      <c r="R75" s="73"/>
    </row>
    <row r="76" spans="3:18" ht="13.5" customHeight="1" thickBot="1" x14ac:dyDescent="0.25">
      <c r="C76" s="23"/>
      <c r="D76" s="42" t="s">
        <v>511</v>
      </c>
      <c r="E76" s="43"/>
      <c r="F76" s="43"/>
      <c r="G76" s="43"/>
      <c r="H76" s="43"/>
      <c r="I76" s="43"/>
      <c r="J76" s="109"/>
      <c r="K76" s="45"/>
      <c r="L76" s="45"/>
      <c r="M76" s="450"/>
      <c r="N76" s="169"/>
      <c r="O76" s="45"/>
      <c r="P76" s="45"/>
      <c r="Q76" s="46"/>
      <c r="R76" s="73"/>
    </row>
    <row r="77" spans="3:18" ht="12.75" customHeight="1" x14ac:dyDescent="0.2">
      <c r="C77" s="23"/>
      <c r="D77" s="24"/>
      <c r="E77" s="25" t="s">
        <v>16</v>
      </c>
      <c r="F77" s="25"/>
      <c r="G77" s="25"/>
      <c r="H77" s="26"/>
      <c r="I77" s="25"/>
      <c r="J77" s="28">
        <v>9620</v>
      </c>
      <c r="K77" s="29">
        <v>8752</v>
      </c>
      <c r="L77" s="29">
        <v>8049</v>
      </c>
      <c r="M77" s="447">
        <v>1.0991773308957953</v>
      </c>
      <c r="N77" s="29">
        <v>7127</v>
      </c>
      <c r="O77" s="29">
        <v>6310</v>
      </c>
      <c r="P77" s="170">
        <v>0.8143281535648994</v>
      </c>
      <c r="Q77" s="168">
        <v>0.885451608895515</v>
      </c>
      <c r="R77" s="73"/>
    </row>
    <row r="78" spans="3:18" ht="12.75" customHeight="1" x14ac:dyDescent="0.2">
      <c r="C78" s="23"/>
      <c r="D78" s="61"/>
      <c r="E78" s="62" t="s">
        <v>414</v>
      </c>
      <c r="F78" s="62"/>
      <c r="G78" s="62"/>
      <c r="H78" s="63"/>
      <c r="I78" s="62"/>
      <c r="J78" s="57">
        <v>5006</v>
      </c>
      <c r="K78" s="58">
        <v>4441</v>
      </c>
      <c r="L78" s="58">
        <v>4141</v>
      </c>
      <c r="M78" s="446">
        <v>1.1272235982886738</v>
      </c>
      <c r="N78" s="58">
        <v>3486</v>
      </c>
      <c r="O78" s="58">
        <v>3094</v>
      </c>
      <c r="P78" s="113">
        <v>0.78495834271560461</v>
      </c>
      <c r="Q78" s="103">
        <v>0.84182564597923204</v>
      </c>
      <c r="R78" s="73"/>
    </row>
    <row r="79" spans="3:18" ht="12.75" customHeight="1" x14ac:dyDescent="0.2">
      <c r="C79" s="23"/>
      <c r="D79" s="30"/>
      <c r="E79" s="761" t="s">
        <v>18</v>
      </c>
      <c r="F79" s="31" t="s">
        <v>46</v>
      </c>
      <c r="G79" s="31"/>
      <c r="H79" s="32"/>
      <c r="I79" s="31"/>
      <c r="J79" s="34">
        <v>5006</v>
      </c>
      <c r="K79" s="35">
        <v>4441</v>
      </c>
      <c r="L79" s="35">
        <v>4141</v>
      </c>
      <c r="M79" s="436">
        <v>1.1272235982886738</v>
      </c>
      <c r="N79" s="35">
        <v>3486</v>
      </c>
      <c r="O79" s="35">
        <v>3094</v>
      </c>
      <c r="P79" s="114">
        <v>0.78495834271560461</v>
      </c>
      <c r="Q79" s="105">
        <v>0.84182564597923204</v>
      </c>
      <c r="R79" s="73"/>
    </row>
    <row r="80" spans="3:18" ht="14.25" customHeight="1" x14ac:dyDescent="0.2">
      <c r="C80" s="23"/>
      <c r="D80" s="47"/>
      <c r="E80" s="764"/>
      <c r="F80" s="48" t="s">
        <v>47</v>
      </c>
      <c r="G80" s="48"/>
      <c r="H80" s="49"/>
      <c r="I80" s="48"/>
      <c r="J80" s="51">
        <v>0</v>
      </c>
      <c r="K80" s="52">
        <v>0</v>
      </c>
      <c r="L80" s="52">
        <v>0</v>
      </c>
      <c r="M80" s="448" t="s">
        <v>219</v>
      </c>
      <c r="N80" s="52">
        <v>0</v>
      </c>
      <c r="O80" s="52">
        <v>0</v>
      </c>
      <c r="P80" s="115" t="s">
        <v>219</v>
      </c>
      <c r="Q80" s="107" t="s">
        <v>219</v>
      </c>
      <c r="R80" s="73"/>
    </row>
    <row r="81" spans="3:18" ht="13.5" customHeight="1" x14ac:dyDescent="0.2">
      <c r="C81" s="23"/>
      <c r="D81" s="61"/>
      <c r="E81" s="62" t="s">
        <v>415</v>
      </c>
      <c r="F81" s="62"/>
      <c r="G81" s="62"/>
      <c r="H81" s="63"/>
      <c r="I81" s="62"/>
      <c r="J81" s="57">
        <v>4614</v>
      </c>
      <c r="K81" s="58">
        <v>4423</v>
      </c>
      <c r="L81" s="58">
        <v>3995</v>
      </c>
      <c r="M81" s="446">
        <v>1.0431833597106037</v>
      </c>
      <c r="N81" s="58">
        <v>3686</v>
      </c>
      <c r="O81" s="58">
        <v>3225</v>
      </c>
      <c r="P81" s="113">
        <v>0.83337101514808953</v>
      </c>
      <c r="Q81" s="103">
        <v>0.9226533166458073</v>
      </c>
      <c r="R81" s="73"/>
    </row>
    <row r="82" spans="3:18" ht="12.75" customHeight="1" x14ac:dyDescent="0.2">
      <c r="C82" s="23"/>
      <c r="D82" s="30"/>
      <c r="E82" s="761" t="s">
        <v>18</v>
      </c>
      <c r="F82" s="31" t="s">
        <v>46</v>
      </c>
      <c r="G82" s="31"/>
      <c r="H82" s="32"/>
      <c r="I82" s="31"/>
      <c r="J82" s="34">
        <v>4614</v>
      </c>
      <c r="K82" s="35">
        <v>4423</v>
      </c>
      <c r="L82" s="35">
        <v>3995</v>
      </c>
      <c r="M82" s="436">
        <v>1.0431833597106037</v>
      </c>
      <c r="N82" s="35">
        <v>3686</v>
      </c>
      <c r="O82" s="35">
        <v>3225</v>
      </c>
      <c r="P82" s="114">
        <v>0.83337101514808953</v>
      </c>
      <c r="Q82" s="105">
        <v>0.9226533166458073</v>
      </c>
      <c r="R82" s="73"/>
    </row>
    <row r="83" spans="3:18" ht="13.5" customHeight="1" thickBot="1" x14ac:dyDescent="0.25">
      <c r="C83" s="23"/>
      <c r="D83" s="36"/>
      <c r="E83" s="763"/>
      <c r="F83" s="37" t="s">
        <v>47</v>
      </c>
      <c r="G83" s="37"/>
      <c r="H83" s="38"/>
      <c r="I83" s="37"/>
      <c r="J83" s="40">
        <v>0</v>
      </c>
      <c r="K83" s="41">
        <v>0</v>
      </c>
      <c r="L83" s="41">
        <v>0</v>
      </c>
      <c r="M83" s="449" t="s">
        <v>219</v>
      </c>
      <c r="N83" s="41">
        <v>0</v>
      </c>
      <c r="O83" s="41">
        <v>0</v>
      </c>
      <c r="P83" s="92" t="s">
        <v>219</v>
      </c>
      <c r="Q83" s="93" t="s">
        <v>219</v>
      </c>
      <c r="R83" s="73"/>
    </row>
    <row r="84" spans="3:18" ht="13.5" customHeight="1" thickBot="1" x14ac:dyDescent="0.25">
      <c r="C84" s="23"/>
      <c r="D84" s="42" t="s">
        <v>522</v>
      </c>
      <c r="E84" s="43"/>
      <c r="F84" s="43"/>
      <c r="G84" s="43"/>
      <c r="H84" s="43"/>
      <c r="I84" s="43"/>
      <c r="J84" s="109"/>
      <c r="K84" s="45"/>
      <c r="L84" s="45"/>
      <c r="M84" s="450"/>
      <c r="N84" s="169"/>
      <c r="O84" s="45"/>
      <c r="P84" s="45"/>
      <c r="Q84" s="46"/>
      <c r="R84" s="73"/>
    </row>
    <row r="85" spans="3:18" ht="12.75" customHeight="1" x14ac:dyDescent="0.2">
      <c r="C85" s="23"/>
      <c r="D85" s="24"/>
      <c r="E85" s="25" t="s">
        <v>16</v>
      </c>
      <c r="F85" s="25"/>
      <c r="G85" s="25"/>
      <c r="H85" s="26"/>
      <c r="I85" s="25"/>
      <c r="J85" s="28">
        <v>10711</v>
      </c>
      <c r="K85" s="29">
        <v>9757</v>
      </c>
      <c r="L85" s="29">
        <v>8743</v>
      </c>
      <c r="M85" s="447">
        <v>1.0977759557240956</v>
      </c>
      <c r="N85" s="29">
        <v>8232</v>
      </c>
      <c r="O85" s="29">
        <v>7138</v>
      </c>
      <c r="P85" s="170">
        <v>0.84370195756892485</v>
      </c>
      <c r="Q85" s="168">
        <v>0.94155324259407525</v>
      </c>
      <c r="R85" s="73"/>
    </row>
    <row r="86" spans="3:18" ht="12.75" customHeight="1" x14ac:dyDescent="0.2">
      <c r="C86" s="23"/>
      <c r="D86" s="61"/>
      <c r="E86" s="62" t="s">
        <v>414</v>
      </c>
      <c r="F86" s="62"/>
      <c r="G86" s="62"/>
      <c r="H86" s="63"/>
      <c r="I86" s="62"/>
      <c r="J86" s="57">
        <v>5290</v>
      </c>
      <c r="K86" s="58">
        <v>4683</v>
      </c>
      <c r="L86" s="58">
        <v>4159</v>
      </c>
      <c r="M86" s="446">
        <v>1.1296177663890667</v>
      </c>
      <c r="N86" s="58">
        <v>3745</v>
      </c>
      <c r="O86" s="58">
        <v>3265</v>
      </c>
      <c r="P86" s="113">
        <v>0.79970104633781769</v>
      </c>
      <c r="Q86" s="103">
        <v>0.90045684058667952</v>
      </c>
      <c r="R86" s="73"/>
    </row>
    <row r="87" spans="3:18" ht="12.75" customHeight="1" x14ac:dyDescent="0.2">
      <c r="C87" s="23"/>
      <c r="D87" s="30"/>
      <c r="E87" s="761" t="s">
        <v>18</v>
      </c>
      <c r="F87" s="31" t="s">
        <v>46</v>
      </c>
      <c r="G87" s="31"/>
      <c r="H87" s="32"/>
      <c r="I87" s="31"/>
      <c r="J87" s="34">
        <v>5290</v>
      </c>
      <c r="K87" s="35">
        <v>4683</v>
      </c>
      <c r="L87" s="35">
        <v>4159</v>
      </c>
      <c r="M87" s="436">
        <v>1.1296177663890667</v>
      </c>
      <c r="N87" s="35">
        <v>3745</v>
      </c>
      <c r="O87" s="35">
        <v>3265</v>
      </c>
      <c r="P87" s="114">
        <v>0.79970104633781769</v>
      </c>
      <c r="Q87" s="105">
        <v>0.90045684058667952</v>
      </c>
      <c r="R87" s="73"/>
    </row>
    <row r="88" spans="3:18" ht="14.25" customHeight="1" x14ac:dyDescent="0.2">
      <c r="C88" s="23"/>
      <c r="D88" s="47"/>
      <c r="E88" s="764"/>
      <c r="F88" s="48" t="s">
        <v>47</v>
      </c>
      <c r="G88" s="48"/>
      <c r="H88" s="49"/>
      <c r="I88" s="48"/>
      <c r="J88" s="51">
        <v>0</v>
      </c>
      <c r="K88" s="52">
        <v>0</v>
      </c>
      <c r="L88" s="52">
        <v>0</v>
      </c>
      <c r="M88" s="448" t="s">
        <v>219</v>
      </c>
      <c r="N88" s="52">
        <v>0</v>
      </c>
      <c r="O88" s="52">
        <v>0</v>
      </c>
      <c r="P88" s="115" t="s">
        <v>219</v>
      </c>
      <c r="Q88" s="107" t="s">
        <v>219</v>
      </c>
      <c r="R88" s="73"/>
    </row>
    <row r="89" spans="3:18" ht="13.5" customHeight="1" x14ac:dyDescent="0.2">
      <c r="C89" s="23"/>
      <c r="D89" s="61"/>
      <c r="E89" s="62" t="s">
        <v>415</v>
      </c>
      <c r="F89" s="62"/>
      <c r="G89" s="62"/>
      <c r="H89" s="63"/>
      <c r="I89" s="62"/>
      <c r="J89" s="57">
        <v>5421</v>
      </c>
      <c r="K89" s="58">
        <v>5200</v>
      </c>
      <c r="L89" s="58">
        <v>4676</v>
      </c>
      <c r="M89" s="446">
        <v>1.0425</v>
      </c>
      <c r="N89" s="58">
        <v>4552</v>
      </c>
      <c r="O89" s="58">
        <v>3879</v>
      </c>
      <c r="P89" s="113">
        <v>0.87538461538461543</v>
      </c>
      <c r="Q89" s="103">
        <v>0.97348160821214713</v>
      </c>
      <c r="R89" s="73"/>
    </row>
    <row r="90" spans="3:18" ht="12.75" customHeight="1" x14ac:dyDescent="0.2">
      <c r="C90" s="23"/>
      <c r="D90" s="30"/>
      <c r="E90" s="761" t="s">
        <v>18</v>
      </c>
      <c r="F90" s="31" t="s">
        <v>46</v>
      </c>
      <c r="G90" s="31"/>
      <c r="H90" s="32"/>
      <c r="I90" s="31"/>
      <c r="J90" s="34">
        <v>5421</v>
      </c>
      <c r="K90" s="35">
        <v>5200</v>
      </c>
      <c r="L90" s="35">
        <v>4676</v>
      </c>
      <c r="M90" s="436">
        <v>1.0425</v>
      </c>
      <c r="N90" s="35">
        <v>4552</v>
      </c>
      <c r="O90" s="35">
        <v>3879</v>
      </c>
      <c r="P90" s="114">
        <v>0.87538461538461543</v>
      </c>
      <c r="Q90" s="105">
        <v>0.97348160821214713</v>
      </c>
      <c r="R90" s="73"/>
    </row>
    <row r="91" spans="3:18" ht="13.5" customHeight="1" thickBot="1" x14ac:dyDescent="0.25">
      <c r="C91" s="23"/>
      <c r="D91" s="36"/>
      <c r="E91" s="763"/>
      <c r="F91" s="37" t="s">
        <v>47</v>
      </c>
      <c r="G91" s="37"/>
      <c r="H91" s="38"/>
      <c r="I91" s="37"/>
      <c r="J91" s="40">
        <v>0</v>
      </c>
      <c r="K91" s="41">
        <v>0</v>
      </c>
      <c r="L91" s="41">
        <v>0</v>
      </c>
      <c r="M91" s="449" t="s">
        <v>219</v>
      </c>
      <c r="N91" s="41">
        <v>0</v>
      </c>
      <c r="O91" s="41">
        <v>0</v>
      </c>
      <c r="P91" s="92" t="s">
        <v>219</v>
      </c>
      <c r="Q91" s="93" t="s">
        <v>219</v>
      </c>
      <c r="R91" s="73"/>
    </row>
    <row r="92" spans="3:18" ht="13.5" customHeight="1" thickBot="1" x14ac:dyDescent="0.25">
      <c r="C92" s="23"/>
      <c r="D92" s="42" t="s">
        <v>545</v>
      </c>
      <c r="E92" s="43"/>
      <c r="F92" s="43"/>
      <c r="G92" s="43"/>
      <c r="H92" s="43"/>
      <c r="I92" s="43"/>
      <c r="J92" s="109"/>
      <c r="K92" s="45"/>
      <c r="L92" s="45"/>
      <c r="M92" s="450"/>
      <c r="N92" s="169"/>
      <c r="O92" s="45"/>
      <c r="P92" s="45"/>
      <c r="Q92" s="46"/>
      <c r="R92" s="73"/>
    </row>
    <row r="93" spans="3:18" ht="12.75" customHeight="1" x14ac:dyDescent="0.2">
      <c r="C93" s="23"/>
      <c r="D93" s="24"/>
      <c r="E93" s="25" t="s">
        <v>16</v>
      </c>
      <c r="F93" s="25"/>
      <c r="G93" s="25"/>
      <c r="H93" s="26"/>
      <c r="I93" s="25"/>
      <c r="J93" s="28">
        <v>10962</v>
      </c>
      <c r="K93" s="29">
        <v>9914</v>
      </c>
      <c r="L93" s="29">
        <v>8861</v>
      </c>
      <c r="M93" s="447">
        <v>1.1057090982449063</v>
      </c>
      <c r="N93" s="29">
        <v>8434</v>
      </c>
      <c r="O93" s="29">
        <v>7402</v>
      </c>
      <c r="P93" s="170">
        <v>0.85071615896711716</v>
      </c>
      <c r="Q93" s="168">
        <v>0.95181130797878344</v>
      </c>
      <c r="R93" s="73"/>
    </row>
    <row r="94" spans="3:18" ht="12.75" customHeight="1" x14ac:dyDescent="0.2">
      <c r="C94" s="23"/>
      <c r="D94" s="61"/>
      <c r="E94" s="62" t="s">
        <v>414</v>
      </c>
      <c r="F94" s="62"/>
      <c r="G94" s="62"/>
      <c r="H94" s="63"/>
      <c r="I94" s="62"/>
      <c r="J94" s="57">
        <v>5982</v>
      </c>
      <c r="K94" s="58">
        <v>5241</v>
      </c>
      <c r="L94" s="58">
        <v>4716</v>
      </c>
      <c r="M94" s="446">
        <v>1.1413852318259874</v>
      </c>
      <c r="N94" s="58">
        <v>4385</v>
      </c>
      <c r="O94" s="58">
        <v>3826</v>
      </c>
      <c r="P94" s="113">
        <v>0.83667239076512112</v>
      </c>
      <c r="Q94" s="103">
        <v>0.92981340118744704</v>
      </c>
      <c r="R94" s="73"/>
    </row>
    <row r="95" spans="3:18" ht="12.75" customHeight="1" x14ac:dyDescent="0.2">
      <c r="C95" s="23"/>
      <c r="D95" s="30"/>
      <c r="E95" s="761" t="s">
        <v>18</v>
      </c>
      <c r="F95" s="31" t="s">
        <v>46</v>
      </c>
      <c r="G95" s="31"/>
      <c r="H95" s="32"/>
      <c r="I95" s="31"/>
      <c r="J95" s="34">
        <v>5982</v>
      </c>
      <c r="K95" s="35">
        <v>5241</v>
      </c>
      <c r="L95" s="35">
        <v>4716</v>
      </c>
      <c r="M95" s="436">
        <v>1.1413852318259874</v>
      </c>
      <c r="N95" s="35">
        <v>4385</v>
      </c>
      <c r="O95" s="35">
        <v>3826</v>
      </c>
      <c r="P95" s="114">
        <v>0.83667239076512112</v>
      </c>
      <c r="Q95" s="105">
        <v>0.92981340118744704</v>
      </c>
      <c r="R95" s="73"/>
    </row>
    <row r="96" spans="3:18" ht="14.25" customHeight="1" x14ac:dyDescent="0.2">
      <c r="C96" s="23"/>
      <c r="D96" s="47"/>
      <c r="E96" s="764"/>
      <c r="F96" s="48" t="s">
        <v>47</v>
      </c>
      <c r="G96" s="48"/>
      <c r="H96" s="49"/>
      <c r="I96" s="48"/>
      <c r="J96" s="51">
        <v>0</v>
      </c>
      <c r="K96" s="52">
        <v>0</v>
      </c>
      <c r="L96" s="52">
        <v>0</v>
      </c>
      <c r="M96" s="448" t="s">
        <v>219</v>
      </c>
      <c r="N96" s="52">
        <v>0</v>
      </c>
      <c r="O96" s="52">
        <v>0</v>
      </c>
      <c r="P96" s="115" t="s">
        <v>219</v>
      </c>
      <c r="Q96" s="107" t="s">
        <v>219</v>
      </c>
      <c r="R96" s="73"/>
    </row>
    <row r="97" spans="3:18" ht="13.5" customHeight="1" x14ac:dyDescent="0.2">
      <c r="C97" s="23"/>
      <c r="D97" s="61"/>
      <c r="E97" s="62" t="s">
        <v>415</v>
      </c>
      <c r="F97" s="62"/>
      <c r="G97" s="62"/>
      <c r="H97" s="63"/>
      <c r="I97" s="62"/>
      <c r="J97" s="57">
        <v>4980</v>
      </c>
      <c r="K97" s="58">
        <v>4787</v>
      </c>
      <c r="L97" s="58">
        <v>4234</v>
      </c>
      <c r="M97" s="446">
        <v>1.0403175266346354</v>
      </c>
      <c r="N97" s="58">
        <v>4102</v>
      </c>
      <c r="O97" s="58">
        <v>3585</v>
      </c>
      <c r="P97" s="113">
        <v>0.85690411531230415</v>
      </c>
      <c r="Q97" s="103">
        <v>0.96882380727444495</v>
      </c>
      <c r="R97" s="73"/>
    </row>
    <row r="98" spans="3:18" ht="12.75" customHeight="1" x14ac:dyDescent="0.2">
      <c r="C98" s="23"/>
      <c r="D98" s="30"/>
      <c r="E98" s="761" t="s">
        <v>18</v>
      </c>
      <c r="F98" s="31" t="s">
        <v>46</v>
      </c>
      <c r="G98" s="31"/>
      <c r="H98" s="32"/>
      <c r="I98" s="31"/>
      <c r="J98" s="34">
        <v>4980</v>
      </c>
      <c r="K98" s="35">
        <v>4787</v>
      </c>
      <c r="L98" s="35">
        <v>4234</v>
      </c>
      <c r="M98" s="436">
        <v>1.0403175266346354</v>
      </c>
      <c r="N98" s="35">
        <v>4102</v>
      </c>
      <c r="O98" s="35">
        <v>3585</v>
      </c>
      <c r="P98" s="114">
        <v>0.85690411531230415</v>
      </c>
      <c r="Q98" s="105">
        <v>0.96882380727444495</v>
      </c>
      <c r="R98" s="73"/>
    </row>
    <row r="99" spans="3:18" ht="13.5" customHeight="1" thickBot="1" x14ac:dyDescent="0.25">
      <c r="C99" s="23"/>
      <c r="D99" s="36"/>
      <c r="E99" s="763"/>
      <c r="F99" s="37" t="s">
        <v>47</v>
      </c>
      <c r="G99" s="37"/>
      <c r="H99" s="38"/>
      <c r="I99" s="37"/>
      <c r="J99" s="40">
        <v>0</v>
      </c>
      <c r="K99" s="41">
        <v>0</v>
      </c>
      <c r="L99" s="41">
        <v>0</v>
      </c>
      <c r="M99" s="449" t="s">
        <v>219</v>
      </c>
      <c r="N99" s="41">
        <v>0</v>
      </c>
      <c r="O99" s="41">
        <v>0</v>
      </c>
      <c r="P99" s="92" t="s">
        <v>219</v>
      </c>
      <c r="Q99" s="93" t="s">
        <v>219</v>
      </c>
      <c r="R99" s="73"/>
    </row>
    <row r="100" spans="3:18" ht="13.5" customHeight="1" x14ac:dyDescent="0.25">
      <c r="D100" s="74" t="s">
        <v>203</v>
      </c>
      <c r="E100" s="75"/>
      <c r="F100" s="75"/>
      <c r="G100" s="75"/>
      <c r="H100" s="75"/>
      <c r="I100" s="74"/>
      <c r="J100" s="74"/>
      <c r="K100" s="74"/>
      <c r="L100" s="74"/>
      <c r="M100" s="74"/>
      <c r="N100" s="74"/>
      <c r="O100" s="74"/>
      <c r="P100" s="74"/>
      <c r="Q100" s="65" t="s">
        <v>420</v>
      </c>
      <c r="R100" s="68" t="s">
        <v>204</v>
      </c>
    </row>
    <row r="101" spans="3:18" ht="13.5" customHeight="1" x14ac:dyDescent="0.25">
      <c r="D101" s="80"/>
      <c r="E101" s="321" t="s">
        <v>38</v>
      </c>
      <c r="F101" s="321"/>
      <c r="G101" s="321"/>
      <c r="H101" s="321"/>
      <c r="I101" s="321"/>
      <c r="J101" s="321"/>
      <c r="K101" s="321"/>
      <c r="L101" s="321"/>
      <c r="M101" s="321"/>
      <c r="N101" s="321"/>
      <c r="O101" s="321"/>
      <c r="P101" s="321"/>
      <c r="Q101" s="321"/>
    </row>
    <row r="102" spans="3:18" ht="13.5" customHeight="1" x14ac:dyDescent="0.25">
      <c r="D102" s="80"/>
      <c r="E102" s="321" t="s">
        <v>124</v>
      </c>
      <c r="F102" s="321"/>
      <c r="G102" s="321"/>
      <c r="H102" s="321"/>
      <c r="I102" s="321"/>
      <c r="J102" s="321"/>
      <c r="K102" s="321"/>
      <c r="L102" s="321"/>
      <c r="M102" s="321"/>
      <c r="N102" s="321"/>
      <c r="O102" s="321"/>
      <c r="P102" s="321"/>
      <c r="Q102" s="321"/>
    </row>
    <row r="103" spans="3:18" x14ac:dyDescent="0.25">
      <c r="D103" s="80"/>
      <c r="E103" s="765" t="s">
        <v>374</v>
      </c>
      <c r="F103" s="765"/>
      <c r="G103" s="765"/>
      <c r="H103" s="765"/>
      <c r="I103" s="765"/>
      <c r="J103" s="765"/>
      <c r="K103" s="765"/>
      <c r="L103" s="765"/>
      <c r="M103" s="765"/>
      <c r="N103" s="765"/>
      <c r="O103" s="765"/>
      <c r="P103" s="765"/>
      <c r="Q103" s="765"/>
    </row>
    <row r="104" spans="3:18" x14ac:dyDescent="0.2">
      <c r="D104" s="66" t="s">
        <v>13</v>
      </c>
      <c r="E104" s="765" t="s">
        <v>262</v>
      </c>
      <c r="F104" s="765"/>
      <c r="G104" s="765"/>
      <c r="H104" s="765"/>
      <c r="I104" s="765"/>
      <c r="J104" s="765"/>
      <c r="K104" s="765"/>
      <c r="L104" s="765"/>
      <c r="M104" s="765"/>
      <c r="N104" s="765"/>
      <c r="O104" s="765"/>
      <c r="P104" s="765"/>
      <c r="Q104" s="765"/>
    </row>
    <row r="105" spans="3:18" x14ac:dyDescent="0.2">
      <c r="D105" s="66" t="s">
        <v>14</v>
      </c>
      <c r="E105" s="765" t="s">
        <v>263</v>
      </c>
      <c r="F105" s="765"/>
      <c r="G105" s="765"/>
      <c r="H105" s="765"/>
      <c r="I105" s="765"/>
      <c r="J105" s="765"/>
      <c r="K105" s="765"/>
      <c r="L105" s="765"/>
      <c r="M105" s="765"/>
      <c r="N105" s="765"/>
      <c r="O105" s="765"/>
      <c r="P105" s="765"/>
      <c r="Q105" s="765"/>
    </row>
    <row r="106" spans="3:18" x14ac:dyDescent="0.2">
      <c r="D106" s="66" t="s">
        <v>15</v>
      </c>
      <c r="E106" s="765" t="s">
        <v>264</v>
      </c>
      <c r="F106" s="765"/>
      <c r="G106" s="765"/>
      <c r="H106" s="765"/>
      <c r="I106" s="765"/>
      <c r="J106" s="765"/>
      <c r="K106" s="765"/>
      <c r="L106" s="765"/>
      <c r="M106" s="765"/>
      <c r="N106" s="765"/>
      <c r="O106" s="765"/>
      <c r="P106" s="765"/>
      <c r="Q106" s="765"/>
    </row>
    <row r="107" spans="3:18" x14ac:dyDescent="0.2">
      <c r="D107" s="66" t="s">
        <v>19</v>
      </c>
      <c r="E107" s="765" t="s">
        <v>122</v>
      </c>
      <c r="F107" s="765"/>
      <c r="G107" s="765"/>
      <c r="H107" s="765"/>
      <c r="I107" s="765"/>
      <c r="J107" s="765"/>
      <c r="K107" s="765"/>
      <c r="L107" s="765"/>
      <c r="M107" s="765"/>
      <c r="N107" s="765"/>
      <c r="O107" s="765"/>
      <c r="P107" s="765"/>
      <c r="Q107" s="765"/>
    </row>
    <row r="112" spans="3:18" ht="12.75" customHeight="1" x14ac:dyDescent="0.2"/>
    <row r="113" ht="12.75" customHeight="1" x14ac:dyDescent="0.2"/>
    <row r="115" ht="12.75" customHeight="1" x14ac:dyDescent="0.2"/>
    <row r="116" ht="12.75" customHeight="1" x14ac:dyDescent="0.2"/>
    <row r="120" ht="12.75" customHeight="1" x14ac:dyDescent="0.2"/>
    <row r="121" ht="12.75" customHeight="1" x14ac:dyDescent="0.2"/>
    <row r="123" ht="12.75" customHeight="1" x14ac:dyDescent="0.2"/>
    <row r="124" ht="12.75" customHeight="1" x14ac:dyDescent="0.2"/>
  </sheetData>
  <mergeCells count="36">
    <mergeCell ref="E107:Q107"/>
    <mergeCell ref="E58:E59"/>
    <mergeCell ref="E79:E80"/>
    <mergeCell ref="E82:E83"/>
    <mergeCell ref="E87:E88"/>
    <mergeCell ref="E90:E91"/>
    <mergeCell ref="E71:E72"/>
    <mergeCell ref="E74:E75"/>
    <mergeCell ref="E106:Q106"/>
    <mergeCell ref="E63:E64"/>
    <mergeCell ref="E66:E67"/>
    <mergeCell ref="E105:Q105"/>
    <mergeCell ref="E104:Q104"/>
    <mergeCell ref="E103:Q103"/>
    <mergeCell ref="E95:E96"/>
    <mergeCell ref="E98:E99"/>
    <mergeCell ref="E34:E35"/>
    <mergeCell ref="E23:E24"/>
    <mergeCell ref="E31:E32"/>
    <mergeCell ref="E26:E27"/>
    <mergeCell ref="E55:E56"/>
    <mergeCell ref="E47:E48"/>
    <mergeCell ref="E50:E51"/>
    <mergeCell ref="E39:E40"/>
    <mergeCell ref="E42:E43"/>
    <mergeCell ref="E18:E19"/>
    <mergeCell ref="E15:E16"/>
    <mergeCell ref="M7:M11"/>
    <mergeCell ref="Q7:Q11"/>
    <mergeCell ref="O7:O11"/>
    <mergeCell ref="P7:P11"/>
    <mergeCell ref="N7:N11"/>
    <mergeCell ref="L7:L11"/>
    <mergeCell ref="J7:J11"/>
    <mergeCell ref="K7:K11"/>
    <mergeCell ref="D7:I11"/>
  </mergeCells>
  <phoneticPr fontId="0" type="noConversion"/>
  <conditionalFormatting sqref="D6">
    <cfRule type="cellIs" dxfId="29" priority="2" stopIfTrue="1" operator="equal">
      <formula>"   sem (do závorky) poznámku, proč vývojová řada nezačíná jako obvykle - nebo červenou buňku vymazat"</formula>
    </cfRule>
  </conditionalFormatting>
  <conditionalFormatting sqref="G6">
    <cfRule type="expression" dxfId="28" priority="1" stopIfTrue="1">
      <formula>R6="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  <rowBreaks count="1" manualBreakCount="1">
    <brk id="59" min="3" max="16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25">
    <pageSetUpPr autoPageBreaks="0"/>
  </sheetPr>
  <dimension ref="C1:U40"/>
  <sheetViews>
    <sheetView showGridLines="0" showOutlineSymbol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68" hidden="1" customWidth="1"/>
    <col min="3" max="3" width="1.7109375" style="68" customWidth="1"/>
    <col min="4" max="4" width="1.140625" style="68" customWidth="1"/>
    <col min="5" max="6" width="2.140625" style="68" customWidth="1"/>
    <col min="7" max="7" width="18.7109375" style="68" customWidth="1"/>
    <col min="8" max="8" width="8" style="68" customWidth="1"/>
    <col min="9" max="9" width="2" style="68" customWidth="1"/>
    <col min="10" max="20" width="8.140625" style="68" customWidth="1"/>
    <col min="21" max="21" width="1.7109375" style="68" customWidth="1"/>
    <col min="22" max="22" width="6.7109375" style="68" customWidth="1"/>
    <col min="23" max="34" width="1.7109375" style="68" customWidth="1"/>
    <col min="35" max="35" width="6.28515625" style="68" customWidth="1"/>
    <col min="36" max="44" width="1.7109375" style="68" customWidth="1"/>
    <col min="45" max="16384" width="9.140625" style="68"/>
  </cols>
  <sheetData>
    <row r="1" spans="3:21" hidden="1" x14ac:dyDescent="0.2"/>
    <row r="2" spans="3:21" hidden="1" x14ac:dyDescent="0.2"/>
    <row r="3" spans="3:21" ht="9" customHeight="1" x14ac:dyDescent="0.2">
      <c r="C3" s="67"/>
    </row>
    <row r="4" spans="3:21" s="69" customFormat="1" ht="15.75" x14ac:dyDescent="0.2">
      <c r="D4" s="15" t="s">
        <v>206</v>
      </c>
      <c r="E4" s="70"/>
      <c r="F4" s="70"/>
      <c r="G4" s="70"/>
      <c r="H4" s="15" t="s">
        <v>168</v>
      </c>
      <c r="I4" s="15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</row>
    <row r="5" spans="3:21" s="69" customFormat="1" ht="15.75" x14ac:dyDescent="0.2">
      <c r="D5" s="94" t="s">
        <v>527</v>
      </c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</row>
    <row r="6" spans="3:21" s="72" customFormat="1" ht="15.75" customHeight="1" thickBot="1" x14ac:dyDescent="0.25">
      <c r="C6" s="69"/>
      <c r="D6" s="16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4"/>
    </row>
    <row r="7" spans="3:21" ht="6" customHeight="1" x14ac:dyDescent="0.2">
      <c r="C7" s="69"/>
      <c r="D7" s="751" t="s">
        <v>39</v>
      </c>
      <c r="E7" s="752"/>
      <c r="F7" s="752"/>
      <c r="G7" s="752"/>
      <c r="H7" s="752"/>
      <c r="I7" s="752"/>
      <c r="J7" s="757" t="s">
        <v>423</v>
      </c>
      <c r="K7" s="757" t="s">
        <v>426</v>
      </c>
      <c r="L7" s="757" t="s">
        <v>438</v>
      </c>
      <c r="M7" s="757" t="s">
        <v>440</v>
      </c>
      <c r="N7" s="757" t="s">
        <v>444</v>
      </c>
      <c r="O7" s="757" t="s">
        <v>448</v>
      </c>
      <c r="P7" s="759" t="s">
        <v>475</v>
      </c>
      <c r="Q7" s="757" t="s">
        <v>480</v>
      </c>
      <c r="R7" s="757" t="s">
        <v>507</v>
      </c>
      <c r="S7" s="757" t="s">
        <v>518</v>
      </c>
      <c r="T7" s="747" t="s">
        <v>526</v>
      </c>
      <c r="U7" s="73"/>
    </row>
    <row r="8" spans="3:21" ht="6" customHeight="1" x14ac:dyDescent="0.2">
      <c r="C8" s="69"/>
      <c r="D8" s="753"/>
      <c r="E8" s="754"/>
      <c r="F8" s="754"/>
      <c r="G8" s="754"/>
      <c r="H8" s="754"/>
      <c r="I8" s="754"/>
      <c r="J8" s="758"/>
      <c r="K8" s="758"/>
      <c r="L8" s="758"/>
      <c r="M8" s="758"/>
      <c r="N8" s="758"/>
      <c r="O8" s="758"/>
      <c r="P8" s="760"/>
      <c r="Q8" s="758"/>
      <c r="R8" s="758"/>
      <c r="S8" s="758"/>
      <c r="T8" s="748"/>
      <c r="U8" s="73"/>
    </row>
    <row r="9" spans="3:21" ht="6" customHeight="1" x14ac:dyDescent="0.2">
      <c r="C9" s="23"/>
      <c r="D9" s="753"/>
      <c r="E9" s="754"/>
      <c r="F9" s="754"/>
      <c r="G9" s="754"/>
      <c r="H9" s="754"/>
      <c r="I9" s="754"/>
      <c r="J9" s="758"/>
      <c r="K9" s="758"/>
      <c r="L9" s="758"/>
      <c r="M9" s="758"/>
      <c r="N9" s="758"/>
      <c r="O9" s="758"/>
      <c r="P9" s="760"/>
      <c r="Q9" s="758"/>
      <c r="R9" s="758"/>
      <c r="S9" s="758"/>
      <c r="T9" s="748"/>
      <c r="U9" s="73"/>
    </row>
    <row r="10" spans="3:21" ht="6" customHeight="1" x14ac:dyDescent="0.2">
      <c r="C10" s="23"/>
      <c r="D10" s="753"/>
      <c r="E10" s="754"/>
      <c r="F10" s="754"/>
      <c r="G10" s="754"/>
      <c r="H10" s="754"/>
      <c r="I10" s="754"/>
      <c r="J10" s="758"/>
      <c r="K10" s="758"/>
      <c r="L10" s="758"/>
      <c r="M10" s="758"/>
      <c r="N10" s="758"/>
      <c r="O10" s="758"/>
      <c r="P10" s="760"/>
      <c r="Q10" s="758"/>
      <c r="R10" s="758"/>
      <c r="S10" s="758"/>
      <c r="T10" s="748"/>
      <c r="U10" s="73"/>
    </row>
    <row r="11" spans="3:21" ht="15" customHeight="1" thickBot="1" x14ac:dyDescent="0.25">
      <c r="C11" s="23"/>
      <c r="D11" s="755"/>
      <c r="E11" s="756"/>
      <c r="F11" s="756"/>
      <c r="G11" s="756"/>
      <c r="H11" s="756"/>
      <c r="I11" s="756"/>
      <c r="J11" s="584"/>
      <c r="K11" s="584"/>
      <c r="L11" s="584"/>
      <c r="M11" s="584"/>
      <c r="N11" s="584"/>
      <c r="O11" s="584"/>
      <c r="P11" s="583"/>
      <c r="Q11" s="583"/>
      <c r="R11" s="583"/>
      <c r="S11" s="583"/>
      <c r="T11" s="585"/>
      <c r="U11" s="73"/>
    </row>
    <row r="12" spans="3:21" ht="16.5" thickTop="1" thickBot="1" x14ac:dyDescent="0.25">
      <c r="C12" s="23"/>
      <c r="D12" s="232" t="s">
        <v>276</v>
      </c>
      <c r="E12" s="233"/>
      <c r="F12" s="233"/>
      <c r="G12" s="233"/>
      <c r="H12" s="233"/>
      <c r="I12" s="233"/>
      <c r="J12" s="587"/>
      <c r="K12" s="587"/>
      <c r="L12" s="587"/>
      <c r="M12" s="587"/>
      <c r="N12" s="587"/>
      <c r="O12" s="587"/>
      <c r="P12" s="586"/>
      <c r="Q12" s="586"/>
      <c r="R12" s="586"/>
      <c r="S12" s="586"/>
      <c r="T12" s="468"/>
      <c r="U12" s="73"/>
    </row>
    <row r="13" spans="3:21" ht="12.75" customHeight="1" x14ac:dyDescent="0.2">
      <c r="C13" s="23"/>
      <c r="D13" s="234" t="s">
        <v>277</v>
      </c>
      <c r="E13" s="236"/>
      <c r="F13" s="25"/>
      <c r="G13" s="25"/>
      <c r="H13" s="26"/>
      <c r="I13" s="27"/>
      <c r="J13" s="589">
        <v>6437</v>
      </c>
      <c r="K13" s="589">
        <v>6052</v>
      </c>
      <c r="L13" s="589">
        <v>6035</v>
      </c>
      <c r="M13" s="589">
        <v>5685</v>
      </c>
      <c r="N13" s="589">
        <v>5174</v>
      </c>
      <c r="O13" s="589">
        <v>4582</v>
      </c>
      <c r="P13" s="588">
        <v>4056</v>
      </c>
      <c r="Q13" s="588">
        <v>3683</v>
      </c>
      <c r="R13" s="588">
        <v>3621</v>
      </c>
      <c r="S13" s="588">
        <v>3906</v>
      </c>
      <c r="T13" s="590" t="s">
        <v>227</v>
      </c>
      <c r="U13" s="73"/>
    </row>
    <row r="14" spans="3:21" ht="12.75" customHeight="1" x14ac:dyDescent="0.2">
      <c r="C14" s="23"/>
      <c r="D14" s="30"/>
      <c r="E14" s="749" t="s">
        <v>18</v>
      </c>
      <c r="F14" s="31" t="s">
        <v>274</v>
      </c>
      <c r="G14" s="31"/>
      <c r="H14" s="32"/>
      <c r="I14" s="33"/>
      <c r="J14" s="378">
        <v>4819</v>
      </c>
      <c r="K14" s="378">
        <v>4319</v>
      </c>
      <c r="L14" s="378">
        <v>4420</v>
      </c>
      <c r="M14" s="378">
        <v>4139</v>
      </c>
      <c r="N14" s="378">
        <v>3683</v>
      </c>
      <c r="O14" s="378">
        <v>3168</v>
      </c>
      <c r="P14" s="264">
        <v>2721</v>
      </c>
      <c r="Q14" s="264">
        <v>2372</v>
      </c>
      <c r="R14" s="264">
        <v>2272</v>
      </c>
      <c r="S14" s="264">
        <v>2420</v>
      </c>
      <c r="T14" s="547" t="s">
        <v>227</v>
      </c>
      <c r="U14" s="73"/>
    </row>
    <row r="15" spans="3:21" ht="13.5" thickBot="1" x14ac:dyDescent="0.25">
      <c r="C15" s="23"/>
      <c r="D15" s="36"/>
      <c r="E15" s="750"/>
      <c r="F15" s="37" t="s">
        <v>275</v>
      </c>
      <c r="G15" s="37"/>
      <c r="H15" s="38"/>
      <c r="I15" s="39"/>
      <c r="J15" s="380">
        <v>1618</v>
      </c>
      <c r="K15" s="380">
        <v>1733</v>
      </c>
      <c r="L15" s="380">
        <v>1615</v>
      </c>
      <c r="M15" s="380">
        <v>1546</v>
      </c>
      <c r="N15" s="380">
        <v>1491</v>
      </c>
      <c r="O15" s="380">
        <v>1414</v>
      </c>
      <c r="P15" s="266">
        <v>1335</v>
      </c>
      <c r="Q15" s="266">
        <v>1311</v>
      </c>
      <c r="R15" s="266">
        <v>1349</v>
      </c>
      <c r="S15" s="266">
        <v>1486</v>
      </c>
      <c r="T15" s="553" t="s">
        <v>227</v>
      </c>
      <c r="U15" s="73"/>
    </row>
    <row r="16" spans="3:21" ht="15.75" thickBot="1" x14ac:dyDescent="0.25">
      <c r="C16" s="23"/>
      <c r="D16" s="42" t="s">
        <v>40</v>
      </c>
      <c r="E16" s="237"/>
      <c r="F16" s="43"/>
      <c r="G16" s="43"/>
      <c r="H16" s="43"/>
      <c r="I16" s="235"/>
      <c r="J16" s="43"/>
      <c r="K16" s="43"/>
      <c r="L16" s="43"/>
      <c r="M16" s="43"/>
      <c r="N16" s="43"/>
      <c r="O16" s="43"/>
      <c r="P16" s="237"/>
      <c r="Q16" s="554"/>
      <c r="R16" s="554"/>
      <c r="S16" s="554"/>
      <c r="T16" s="591"/>
      <c r="U16" s="73"/>
    </row>
    <row r="17" spans="3:21" x14ac:dyDescent="0.2">
      <c r="C17" s="23"/>
      <c r="D17" s="24" t="s">
        <v>277</v>
      </c>
      <c r="E17" s="238"/>
      <c r="F17" s="25"/>
      <c r="G17" s="25"/>
      <c r="H17" s="26"/>
      <c r="I17" s="27"/>
      <c r="J17" s="589">
        <v>94090</v>
      </c>
      <c r="K17" s="589">
        <v>91693</v>
      </c>
      <c r="L17" s="589">
        <v>88257</v>
      </c>
      <c r="M17" s="589">
        <v>82039</v>
      </c>
      <c r="N17" s="589">
        <v>77382</v>
      </c>
      <c r="O17" s="589">
        <v>72084</v>
      </c>
      <c r="P17" s="588">
        <v>68576</v>
      </c>
      <c r="Q17" s="588">
        <v>64253</v>
      </c>
      <c r="R17" s="588">
        <v>62961</v>
      </c>
      <c r="S17" s="588">
        <v>60595</v>
      </c>
      <c r="T17" s="590">
        <v>58699</v>
      </c>
      <c r="U17" s="73"/>
    </row>
    <row r="18" spans="3:21" ht="12.75" customHeight="1" x14ac:dyDescent="0.2">
      <c r="C18" s="23"/>
      <c r="D18" s="30"/>
      <c r="E18" s="749" t="s">
        <v>364</v>
      </c>
      <c r="F18" s="31" t="s">
        <v>113</v>
      </c>
      <c r="G18" s="31"/>
      <c r="H18" s="32"/>
      <c r="I18" s="33"/>
      <c r="J18" s="378">
        <v>65446</v>
      </c>
      <c r="K18" s="378">
        <v>65319</v>
      </c>
      <c r="L18" s="378">
        <v>63479</v>
      </c>
      <c r="M18" s="378">
        <v>60682</v>
      </c>
      <c r="N18" s="378">
        <v>58796</v>
      </c>
      <c r="O18" s="378">
        <v>54775</v>
      </c>
      <c r="P18" s="264">
        <v>52254</v>
      </c>
      <c r="Q18" s="264">
        <v>49042</v>
      </c>
      <c r="R18" s="264">
        <v>48131</v>
      </c>
      <c r="S18" s="264">
        <v>46986</v>
      </c>
      <c r="T18" s="547">
        <v>46698</v>
      </c>
      <c r="U18" s="73"/>
    </row>
    <row r="19" spans="3:21" ht="13.5" thickBot="1" x14ac:dyDescent="0.25">
      <c r="C19" s="23"/>
      <c r="D19" s="47"/>
      <c r="E19" s="750"/>
      <c r="F19" s="48" t="s">
        <v>114</v>
      </c>
      <c r="G19" s="48"/>
      <c r="H19" s="49"/>
      <c r="I19" s="50"/>
      <c r="J19" s="380">
        <v>28756</v>
      </c>
      <c r="K19" s="380">
        <v>26488</v>
      </c>
      <c r="L19" s="380">
        <v>24859</v>
      </c>
      <c r="M19" s="380">
        <v>21437</v>
      </c>
      <c r="N19" s="380">
        <v>18663</v>
      </c>
      <c r="O19" s="380">
        <v>17392</v>
      </c>
      <c r="P19" s="266">
        <v>16387</v>
      </c>
      <c r="Q19" s="266">
        <v>15271</v>
      </c>
      <c r="R19" s="266">
        <v>14879</v>
      </c>
      <c r="S19" s="266">
        <v>13650</v>
      </c>
      <c r="T19" s="553">
        <v>12041</v>
      </c>
      <c r="U19" s="73"/>
    </row>
    <row r="20" spans="3:21" x14ac:dyDescent="0.2">
      <c r="C20" s="23"/>
      <c r="D20" s="227"/>
      <c r="E20" s="151" t="s">
        <v>360</v>
      </c>
      <c r="F20" s="680"/>
      <c r="G20" s="680"/>
      <c r="H20" s="680"/>
      <c r="I20" s="681"/>
      <c r="J20" s="596">
        <v>52529</v>
      </c>
      <c r="K20" s="596">
        <v>50958</v>
      </c>
      <c r="L20" s="596">
        <v>48335</v>
      </c>
      <c r="M20" s="596">
        <v>43564</v>
      </c>
      <c r="N20" s="596">
        <v>41076</v>
      </c>
      <c r="O20" s="596">
        <v>37132</v>
      </c>
      <c r="P20" s="595">
        <v>34792</v>
      </c>
      <c r="Q20" s="595">
        <v>32541</v>
      </c>
      <c r="R20" s="595">
        <v>32536</v>
      </c>
      <c r="S20" s="595">
        <v>31889</v>
      </c>
      <c r="T20" s="597">
        <v>31025</v>
      </c>
      <c r="U20" s="73"/>
    </row>
    <row r="21" spans="3:21" x14ac:dyDescent="0.2">
      <c r="C21" s="23"/>
      <c r="D21" s="228"/>
      <c r="E21" s="31" t="s">
        <v>361</v>
      </c>
      <c r="F21" s="682"/>
      <c r="G21" s="682"/>
      <c r="H21" s="682"/>
      <c r="I21" s="683"/>
      <c r="J21" s="378">
        <v>7166</v>
      </c>
      <c r="K21" s="378">
        <v>5743</v>
      </c>
      <c r="L21" s="378">
        <v>5371</v>
      </c>
      <c r="M21" s="378">
        <v>5001</v>
      </c>
      <c r="N21" s="378">
        <v>4899</v>
      </c>
      <c r="O21" s="378">
        <v>4743</v>
      </c>
      <c r="P21" s="264">
        <v>4540</v>
      </c>
      <c r="Q21" s="264">
        <v>4569</v>
      </c>
      <c r="R21" s="264">
        <v>4404</v>
      </c>
      <c r="S21" s="264">
        <v>4253</v>
      </c>
      <c r="T21" s="547">
        <v>4354</v>
      </c>
      <c r="U21" s="73"/>
    </row>
    <row r="22" spans="3:21" x14ac:dyDescent="0.2">
      <c r="C22" s="23"/>
      <c r="D22" s="228"/>
      <c r="E22" s="31" t="s">
        <v>362</v>
      </c>
      <c r="F22" s="682"/>
      <c r="G22" s="682"/>
      <c r="H22" s="682"/>
      <c r="I22" s="683"/>
      <c r="J22" s="378">
        <v>31866</v>
      </c>
      <c r="K22" s="378">
        <v>32733</v>
      </c>
      <c r="L22" s="378">
        <v>32181</v>
      </c>
      <c r="M22" s="378">
        <v>31155</v>
      </c>
      <c r="N22" s="378">
        <v>29155</v>
      </c>
      <c r="O22" s="378">
        <v>27890</v>
      </c>
      <c r="P22" s="264">
        <v>26927</v>
      </c>
      <c r="Q22" s="264">
        <v>24893</v>
      </c>
      <c r="R22" s="264">
        <v>24224</v>
      </c>
      <c r="S22" s="264">
        <v>22413</v>
      </c>
      <c r="T22" s="547">
        <v>21317</v>
      </c>
      <c r="U22" s="73"/>
    </row>
    <row r="23" spans="3:21" ht="13.5" thickBot="1" x14ac:dyDescent="0.25">
      <c r="C23" s="23"/>
      <c r="D23" s="229"/>
      <c r="E23" s="37" t="s">
        <v>363</v>
      </c>
      <c r="F23" s="37"/>
      <c r="G23" s="37"/>
      <c r="H23" s="38"/>
      <c r="I23" s="39"/>
      <c r="J23" s="383">
        <v>2663</v>
      </c>
      <c r="K23" s="383">
        <v>2405</v>
      </c>
      <c r="L23" s="383">
        <v>2467</v>
      </c>
      <c r="M23" s="383">
        <v>2410</v>
      </c>
      <c r="N23" s="383">
        <v>2343</v>
      </c>
      <c r="O23" s="383">
        <v>2387</v>
      </c>
      <c r="P23" s="641">
        <v>2373</v>
      </c>
      <c r="Q23" s="641">
        <v>2309</v>
      </c>
      <c r="R23" s="641">
        <v>1847</v>
      </c>
      <c r="S23" s="641">
        <v>2083</v>
      </c>
      <c r="T23" s="546">
        <v>2039</v>
      </c>
      <c r="U23" s="73"/>
    </row>
    <row r="24" spans="3:21" ht="13.5" x14ac:dyDescent="0.25">
      <c r="D24" s="74" t="s">
        <v>203</v>
      </c>
      <c r="E24" s="75"/>
      <c r="F24" s="75"/>
      <c r="G24" s="75"/>
      <c r="H24" s="75"/>
      <c r="I24" s="74"/>
      <c r="J24" s="74"/>
      <c r="K24" s="74"/>
      <c r="L24" s="74"/>
      <c r="M24" s="74"/>
      <c r="N24" s="74"/>
      <c r="O24" s="74"/>
      <c r="P24" s="74"/>
      <c r="Q24" s="74"/>
      <c r="R24" s="74"/>
      <c r="S24" s="74"/>
      <c r="T24" s="65" t="s">
        <v>420</v>
      </c>
    </row>
    <row r="25" spans="3:21" ht="26.25" customHeight="1" x14ac:dyDescent="0.2">
      <c r="D25" s="66" t="s">
        <v>13</v>
      </c>
      <c r="E25" s="746" t="s">
        <v>479</v>
      </c>
      <c r="F25" s="746"/>
      <c r="G25" s="746"/>
      <c r="H25" s="746"/>
      <c r="I25" s="746"/>
      <c r="J25" s="746"/>
      <c r="K25" s="746"/>
      <c r="L25" s="746"/>
      <c r="M25" s="746"/>
      <c r="N25" s="746"/>
      <c r="O25" s="746"/>
      <c r="P25" s="746"/>
      <c r="Q25" s="746"/>
      <c r="R25" s="746"/>
      <c r="S25" s="746"/>
      <c r="T25" s="746"/>
    </row>
    <row r="26" spans="3:21" x14ac:dyDescent="0.2">
      <c r="D26" s="66" t="s">
        <v>14</v>
      </c>
      <c r="E26" s="746" t="s">
        <v>520</v>
      </c>
      <c r="F26" s="746"/>
      <c r="G26" s="746"/>
      <c r="H26" s="746"/>
      <c r="I26" s="746"/>
      <c r="J26" s="746"/>
      <c r="K26" s="746"/>
      <c r="L26" s="746"/>
      <c r="M26" s="746"/>
      <c r="N26" s="746"/>
      <c r="O26" s="746"/>
      <c r="P26" s="746"/>
      <c r="Q26" s="746"/>
      <c r="R26" s="746"/>
      <c r="S26" s="746"/>
      <c r="T26" s="746"/>
    </row>
    <row r="27" spans="3:21" x14ac:dyDescent="0.2">
      <c r="D27" s="66" t="s">
        <v>15</v>
      </c>
      <c r="E27" s="321" t="s">
        <v>38</v>
      </c>
      <c r="F27" s="321"/>
      <c r="G27" s="321"/>
      <c r="H27" s="321"/>
      <c r="I27" s="321"/>
      <c r="J27" s="321"/>
      <c r="K27" s="321"/>
      <c r="L27" s="321"/>
      <c r="M27" s="321"/>
      <c r="N27" s="321"/>
      <c r="O27" s="321"/>
      <c r="P27" s="321"/>
      <c r="Q27" s="321"/>
      <c r="R27" s="321"/>
      <c r="S27" s="321"/>
      <c r="T27" s="321"/>
    </row>
    <row r="28" spans="3:21" ht="12.75" customHeight="1" x14ac:dyDescent="0.2"/>
    <row r="31" spans="3:21" ht="12.75" customHeight="1" x14ac:dyDescent="0.2"/>
    <row r="34" spans="21:21" ht="12.75" customHeight="1" x14ac:dyDescent="0.2"/>
    <row r="36" spans="21:21" x14ac:dyDescent="0.2">
      <c r="U36" s="68" t="s">
        <v>204</v>
      </c>
    </row>
    <row r="37" spans="21:21" ht="24" customHeight="1" x14ac:dyDescent="0.2"/>
    <row r="38" spans="21:21" ht="37.5" customHeight="1" x14ac:dyDescent="0.2"/>
    <row r="39" spans="21:21" ht="13.5" customHeight="1" x14ac:dyDescent="0.2"/>
    <row r="40" spans="21:21" ht="13.5" customHeight="1" x14ac:dyDescent="0.2"/>
  </sheetData>
  <mergeCells count="16">
    <mergeCell ref="S7:S10"/>
    <mergeCell ref="E26:T26"/>
    <mergeCell ref="T7:T10"/>
    <mergeCell ref="E14:E15"/>
    <mergeCell ref="D7:I11"/>
    <mergeCell ref="E25:T25"/>
    <mergeCell ref="J7:J10"/>
    <mergeCell ref="E18:E19"/>
    <mergeCell ref="R7:R10"/>
    <mergeCell ref="Q7:Q10"/>
    <mergeCell ref="P7:P10"/>
    <mergeCell ref="O7:O10"/>
    <mergeCell ref="N7:N10"/>
    <mergeCell ref="K7:K10"/>
    <mergeCell ref="L7:L10"/>
    <mergeCell ref="M7:M10"/>
  </mergeCells>
  <phoneticPr fontId="0" type="noConversion"/>
  <conditionalFormatting sqref="D6">
    <cfRule type="cellIs" dxfId="70" priority="1" stopIfTrue="1" operator="equal">
      <formula>"   sem (do závorky) poznámku, proč vývojová řada nezačíná jako obvykle - nebo červenou buňku vymazat"</formula>
    </cfRule>
  </conditionalFormatting>
  <pageMargins left="0.70866141732283472" right="0.70866141732283472" top="0.70866141732283472" bottom="0.70866141732283472" header="0.51181102362204722" footer="0.51181102362204722"/>
  <pageSetup paperSize="9" scale="87" orientation="portrait" r:id="rId1"/>
  <headerFooter alignWithMargins="0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 codeName="List36">
    <pageSetUpPr autoPageBreaks="0"/>
  </sheetPr>
  <dimension ref="C1:U44"/>
  <sheetViews>
    <sheetView showGridLines="0" showOutlineSymbol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68" hidden="1" customWidth="1"/>
    <col min="3" max="3" width="1.7109375" style="68" customWidth="1"/>
    <col min="4" max="4" width="1.140625" style="68" customWidth="1"/>
    <col min="5" max="6" width="1.7109375" style="68" customWidth="1"/>
    <col min="7" max="7" width="15.7109375" style="68" customWidth="1"/>
    <col min="8" max="8" width="14.5703125" style="68" customWidth="1"/>
    <col min="9" max="9" width="1.140625" style="68" customWidth="1"/>
    <col min="10" max="20" width="7.140625" style="68" customWidth="1"/>
    <col min="21" max="44" width="1.7109375" style="68" customWidth="1"/>
    <col min="45" max="16384" width="9.140625" style="68"/>
  </cols>
  <sheetData>
    <row r="1" spans="3:21" hidden="1" x14ac:dyDescent="0.2"/>
    <row r="2" spans="3:21" hidden="1" x14ac:dyDescent="0.2"/>
    <row r="3" spans="3:21" ht="9" customHeight="1" x14ac:dyDescent="0.2">
      <c r="C3" s="67"/>
    </row>
    <row r="4" spans="3:21" s="69" customFormat="1" ht="15.75" x14ac:dyDescent="0.2">
      <c r="D4" s="15" t="s">
        <v>253</v>
      </c>
      <c r="E4" s="70"/>
      <c r="F4" s="70"/>
      <c r="G4" s="70"/>
      <c r="H4" s="15" t="s">
        <v>375</v>
      </c>
      <c r="I4" s="15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</row>
    <row r="5" spans="3:21" s="69" customFormat="1" ht="15.75" x14ac:dyDescent="0.2">
      <c r="D5" s="94" t="s">
        <v>549</v>
      </c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</row>
    <row r="6" spans="3:21" s="72" customFormat="1" ht="18" customHeight="1" thickBot="1" x14ac:dyDescent="0.25">
      <c r="D6" s="16"/>
      <c r="E6" s="78"/>
      <c r="F6" s="78"/>
      <c r="G6" s="78"/>
      <c r="H6" s="78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6"/>
      <c r="U6" s="14" t="s">
        <v>204</v>
      </c>
    </row>
    <row r="7" spans="3:21" ht="6" customHeight="1" x14ac:dyDescent="0.2">
      <c r="C7" s="23"/>
      <c r="D7" s="766"/>
      <c r="E7" s="767"/>
      <c r="F7" s="767"/>
      <c r="G7" s="767"/>
      <c r="H7" s="767"/>
      <c r="I7" s="768"/>
      <c r="J7" s="757">
        <v>2012</v>
      </c>
      <c r="K7" s="757">
        <v>2013</v>
      </c>
      <c r="L7" s="757">
        <v>2014</v>
      </c>
      <c r="M7" s="757">
        <v>2015</v>
      </c>
      <c r="N7" s="757">
        <v>2016</v>
      </c>
      <c r="O7" s="757">
        <v>2017</v>
      </c>
      <c r="P7" s="757">
        <v>2018</v>
      </c>
      <c r="Q7" s="757">
        <v>2019</v>
      </c>
      <c r="R7" s="757">
        <v>2020</v>
      </c>
      <c r="S7" s="757">
        <v>2021</v>
      </c>
      <c r="T7" s="861">
        <v>2022</v>
      </c>
      <c r="U7" s="73"/>
    </row>
    <row r="8" spans="3:21" ht="6" customHeight="1" x14ac:dyDescent="0.2">
      <c r="C8" s="23"/>
      <c r="D8" s="769"/>
      <c r="E8" s="770"/>
      <c r="F8" s="770"/>
      <c r="G8" s="770"/>
      <c r="H8" s="770"/>
      <c r="I8" s="771"/>
      <c r="J8" s="758"/>
      <c r="K8" s="758"/>
      <c r="L8" s="758"/>
      <c r="M8" s="758"/>
      <c r="N8" s="758"/>
      <c r="O8" s="758"/>
      <c r="P8" s="758"/>
      <c r="Q8" s="758"/>
      <c r="R8" s="758"/>
      <c r="S8" s="758"/>
      <c r="T8" s="862"/>
      <c r="U8" s="73"/>
    </row>
    <row r="9" spans="3:21" ht="6" customHeight="1" x14ac:dyDescent="0.2">
      <c r="C9" s="23"/>
      <c r="D9" s="769"/>
      <c r="E9" s="770"/>
      <c r="F9" s="770"/>
      <c r="G9" s="770"/>
      <c r="H9" s="770"/>
      <c r="I9" s="771"/>
      <c r="J9" s="758"/>
      <c r="K9" s="758"/>
      <c r="L9" s="758"/>
      <c r="M9" s="758"/>
      <c r="N9" s="758"/>
      <c r="O9" s="758"/>
      <c r="P9" s="758"/>
      <c r="Q9" s="758"/>
      <c r="R9" s="758"/>
      <c r="S9" s="758"/>
      <c r="T9" s="862"/>
      <c r="U9" s="73"/>
    </row>
    <row r="10" spans="3:21" ht="6" customHeight="1" x14ac:dyDescent="0.2">
      <c r="C10" s="23"/>
      <c r="D10" s="769"/>
      <c r="E10" s="770"/>
      <c r="F10" s="770"/>
      <c r="G10" s="770"/>
      <c r="H10" s="770"/>
      <c r="I10" s="771"/>
      <c r="J10" s="758"/>
      <c r="K10" s="758"/>
      <c r="L10" s="758"/>
      <c r="M10" s="758"/>
      <c r="N10" s="758"/>
      <c r="O10" s="758"/>
      <c r="P10" s="758"/>
      <c r="Q10" s="758"/>
      <c r="R10" s="758"/>
      <c r="S10" s="758"/>
      <c r="T10" s="862"/>
      <c r="U10" s="73"/>
    </row>
    <row r="11" spans="3:21" ht="15" customHeight="1" thickBot="1" x14ac:dyDescent="0.25">
      <c r="C11" s="23"/>
      <c r="D11" s="772"/>
      <c r="E11" s="773"/>
      <c r="F11" s="773"/>
      <c r="G11" s="773"/>
      <c r="H11" s="773"/>
      <c r="I11" s="774"/>
      <c r="J11" s="343"/>
      <c r="K11" s="343"/>
      <c r="L11" s="343"/>
      <c r="M11" s="343"/>
      <c r="N11" s="343"/>
      <c r="O11" s="343"/>
      <c r="P11" s="343"/>
      <c r="Q11" s="343"/>
      <c r="R11" s="343"/>
      <c r="S11" s="343"/>
      <c r="T11" s="19"/>
      <c r="U11" s="73"/>
    </row>
    <row r="12" spans="3:21" ht="14.25" thickTop="1" thickBot="1" x14ac:dyDescent="0.25">
      <c r="C12" s="23"/>
      <c r="D12" s="20" t="s">
        <v>299</v>
      </c>
      <c r="E12" s="294"/>
      <c r="F12" s="294"/>
      <c r="G12" s="294"/>
      <c r="H12" s="294"/>
      <c r="I12" s="21"/>
      <c r="J12" s="327"/>
      <c r="K12" s="327"/>
      <c r="L12" s="327"/>
      <c r="M12" s="327"/>
      <c r="N12" s="327"/>
      <c r="O12" s="327"/>
      <c r="P12" s="327"/>
      <c r="Q12" s="327"/>
      <c r="R12" s="327"/>
      <c r="S12" s="327"/>
      <c r="T12" s="328"/>
      <c r="U12" s="73"/>
    </row>
    <row r="13" spans="3:21" x14ac:dyDescent="0.2">
      <c r="C13" s="23"/>
      <c r="D13" s="150"/>
      <c r="E13" s="151" t="s">
        <v>288</v>
      </c>
      <c r="F13" s="151"/>
      <c r="G13" s="151"/>
      <c r="H13" s="152"/>
      <c r="I13" s="153"/>
      <c r="J13" s="371">
        <v>32504</v>
      </c>
      <c r="K13" s="371">
        <v>31988</v>
      </c>
      <c r="L13" s="371">
        <v>31300</v>
      </c>
      <c r="M13" s="371">
        <v>29841</v>
      </c>
      <c r="N13" s="371">
        <v>28345</v>
      </c>
      <c r="O13" s="371">
        <v>27516</v>
      </c>
      <c r="P13" s="371" t="s">
        <v>227</v>
      </c>
      <c r="Q13" s="371" t="s">
        <v>227</v>
      </c>
      <c r="R13" s="371" t="s">
        <v>227</v>
      </c>
      <c r="S13" s="371" t="s">
        <v>227</v>
      </c>
      <c r="T13" s="330" t="s">
        <v>227</v>
      </c>
      <c r="U13" s="73"/>
    </row>
    <row r="14" spans="3:21" x14ac:dyDescent="0.2">
      <c r="C14" s="23"/>
      <c r="D14" s="135"/>
      <c r="E14" s="31" t="s">
        <v>289</v>
      </c>
      <c r="F14" s="31"/>
      <c r="G14" s="31"/>
      <c r="H14" s="32"/>
      <c r="I14" s="33"/>
      <c r="J14" s="372">
        <v>83286</v>
      </c>
      <c r="K14" s="372">
        <v>82351</v>
      </c>
      <c r="L14" s="372">
        <v>77935</v>
      </c>
      <c r="M14" s="372">
        <v>73239</v>
      </c>
      <c r="N14" s="372">
        <v>69177</v>
      </c>
      <c r="O14" s="372">
        <v>65323</v>
      </c>
      <c r="P14" s="372" t="s">
        <v>227</v>
      </c>
      <c r="Q14" s="372" t="s">
        <v>227</v>
      </c>
      <c r="R14" s="372" t="s">
        <v>227</v>
      </c>
      <c r="S14" s="372" t="s">
        <v>227</v>
      </c>
      <c r="T14" s="331" t="s">
        <v>227</v>
      </c>
      <c r="U14" s="73"/>
    </row>
    <row r="15" spans="3:21" x14ac:dyDescent="0.2">
      <c r="C15" s="23"/>
      <c r="D15" s="135"/>
      <c r="E15" s="31" t="s">
        <v>290</v>
      </c>
      <c r="F15" s="31"/>
      <c r="G15" s="31"/>
      <c r="H15" s="32"/>
      <c r="I15" s="33"/>
      <c r="J15" s="372">
        <v>15417</v>
      </c>
      <c r="K15" s="372">
        <v>14445</v>
      </c>
      <c r="L15" s="372">
        <v>13898</v>
      </c>
      <c r="M15" s="372">
        <v>13467</v>
      </c>
      <c r="N15" s="372">
        <v>13481</v>
      </c>
      <c r="O15" s="372">
        <v>13209</v>
      </c>
      <c r="P15" s="372" t="s">
        <v>227</v>
      </c>
      <c r="Q15" s="372" t="s">
        <v>227</v>
      </c>
      <c r="R15" s="372" t="s">
        <v>227</v>
      </c>
      <c r="S15" s="372" t="s">
        <v>227</v>
      </c>
      <c r="T15" s="331" t="s">
        <v>227</v>
      </c>
      <c r="U15" s="73"/>
    </row>
    <row r="16" spans="3:21" x14ac:dyDescent="0.2">
      <c r="C16" s="23"/>
      <c r="D16" s="135"/>
      <c r="E16" s="31" t="s">
        <v>291</v>
      </c>
      <c r="F16" s="31"/>
      <c r="G16" s="31"/>
      <c r="H16" s="32"/>
      <c r="I16" s="33"/>
      <c r="J16" s="372">
        <v>30337</v>
      </c>
      <c r="K16" s="372">
        <v>30830</v>
      </c>
      <c r="L16" s="372">
        <v>30519</v>
      </c>
      <c r="M16" s="372">
        <v>30892</v>
      </c>
      <c r="N16" s="372">
        <v>31084</v>
      </c>
      <c r="O16" s="372">
        <v>30902</v>
      </c>
      <c r="P16" s="372" t="s">
        <v>227</v>
      </c>
      <c r="Q16" s="372" t="s">
        <v>227</v>
      </c>
      <c r="R16" s="372" t="s">
        <v>227</v>
      </c>
      <c r="S16" s="372" t="s">
        <v>227</v>
      </c>
      <c r="T16" s="331" t="s">
        <v>227</v>
      </c>
      <c r="U16" s="73"/>
    </row>
    <row r="17" spans="3:21" x14ac:dyDescent="0.2">
      <c r="C17" s="23"/>
      <c r="D17" s="135"/>
      <c r="E17" s="31" t="s">
        <v>292</v>
      </c>
      <c r="F17" s="31"/>
      <c r="G17" s="31"/>
      <c r="H17" s="32"/>
      <c r="I17" s="33"/>
      <c r="J17" s="372">
        <v>65852</v>
      </c>
      <c r="K17" s="372">
        <v>63533</v>
      </c>
      <c r="L17" s="372">
        <v>59502</v>
      </c>
      <c r="M17" s="372">
        <v>56195</v>
      </c>
      <c r="N17" s="372">
        <v>53173</v>
      </c>
      <c r="O17" s="372">
        <v>50274</v>
      </c>
      <c r="P17" s="372" t="s">
        <v>227</v>
      </c>
      <c r="Q17" s="372" t="s">
        <v>227</v>
      </c>
      <c r="R17" s="372" t="s">
        <v>227</v>
      </c>
      <c r="S17" s="372" t="s">
        <v>227</v>
      </c>
      <c r="T17" s="331" t="s">
        <v>227</v>
      </c>
      <c r="U17" s="73"/>
    </row>
    <row r="18" spans="3:21" x14ac:dyDescent="0.2">
      <c r="C18" s="23"/>
      <c r="D18" s="135"/>
      <c r="E18" s="31" t="s">
        <v>293</v>
      </c>
      <c r="F18" s="31"/>
      <c r="G18" s="31"/>
      <c r="H18" s="32"/>
      <c r="I18" s="33"/>
      <c r="J18" s="372">
        <v>91600</v>
      </c>
      <c r="K18" s="372">
        <v>85224</v>
      </c>
      <c r="L18" s="372">
        <v>76427</v>
      </c>
      <c r="M18" s="372">
        <v>69449</v>
      </c>
      <c r="N18" s="372">
        <v>64504</v>
      </c>
      <c r="O18" s="372">
        <v>60488</v>
      </c>
      <c r="P18" s="372" t="s">
        <v>227</v>
      </c>
      <c r="Q18" s="372" t="s">
        <v>227</v>
      </c>
      <c r="R18" s="372" t="s">
        <v>227</v>
      </c>
      <c r="S18" s="372" t="s">
        <v>227</v>
      </c>
      <c r="T18" s="331" t="s">
        <v>227</v>
      </c>
      <c r="U18" s="73"/>
    </row>
    <row r="19" spans="3:21" x14ac:dyDescent="0.2">
      <c r="C19" s="23"/>
      <c r="D19" s="135"/>
      <c r="E19" s="31" t="s">
        <v>294</v>
      </c>
      <c r="F19" s="31"/>
      <c r="G19" s="31"/>
      <c r="H19" s="32"/>
      <c r="I19" s="33"/>
      <c r="J19" s="372">
        <v>14150</v>
      </c>
      <c r="K19" s="372">
        <v>13889</v>
      </c>
      <c r="L19" s="372">
        <v>13532</v>
      </c>
      <c r="M19" s="372">
        <v>13398</v>
      </c>
      <c r="N19" s="372">
        <v>13276</v>
      </c>
      <c r="O19" s="372">
        <v>13606</v>
      </c>
      <c r="P19" s="372" t="s">
        <v>227</v>
      </c>
      <c r="Q19" s="372" t="s">
        <v>227</v>
      </c>
      <c r="R19" s="372" t="s">
        <v>227</v>
      </c>
      <c r="S19" s="372" t="s">
        <v>227</v>
      </c>
      <c r="T19" s="331" t="s">
        <v>227</v>
      </c>
      <c r="U19" s="73"/>
    </row>
    <row r="20" spans="3:21" x14ac:dyDescent="0.2">
      <c r="C20" s="23"/>
      <c r="D20" s="135"/>
      <c r="E20" s="31" t="s">
        <v>295</v>
      </c>
      <c r="F20" s="31"/>
      <c r="G20" s="31"/>
      <c r="H20" s="32"/>
      <c r="I20" s="33"/>
      <c r="J20" s="372">
        <v>43591</v>
      </c>
      <c r="K20" s="372">
        <v>41064</v>
      </c>
      <c r="L20" s="372">
        <v>38915</v>
      </c>
      <c r="M20" s="372">
        <v>34734</v>
      </c>
      <c r="N20" s="372">
        <v>32867</v>
      </c>
      <c r="O20" s="372">
        <v>31691</v>
      </c>
      <c r="P20" s="372" t="s">
        <v>227</v>
      </c>
      <c r="Q20" s="372" t="s">
        <v>227</v>
      </c>
      <c r="R20" s="372" t="s">
        <v>227</v>
      </c>
      <c r="S20" s="372" t="s">
        <v>227</v>
      </c>
      <c r="T20" s="331" t="s">
        <v>227</v>
      </c>
      <c r="U20" s="73"/>
    </row>
    <row r="21" spans="3:21" ht="13.5" thickBot="1" x14ac:dyDescent="0.25">
      <c r="C21" s="23"/>
      <c r="D21" s="135"/>
      <c r="E21" s="31" t="s">
        <v>296</v>
      </c>
      <c r="F21" s="31"/>
      <c r="G21" s="31"/>
      <c r="H21" s="32"/>
      <c r="I21" s="33"/>
      <c r="J21" s="372">
        <v>10281</v>
      </c>
      <c r="K21" s="372">
        <v>10004</v>
      </c>
      <c r="L21" s="372">
        <v>9828</v>
      </c>
      <c r="M21" s="372">
        <v>9760</v>
      </c>
      <c r="N21" s="372">
        <v>9344</v>
      </c>
      <c r="O21" s="372">
        <v>9350</v>
      </c>
      <c r="P21" s="372" t="s">
        <v>227</v>
      </c>
      <c r="Q21" s="372" t="s">
        <v>227</v>
      </c>
      <c r="R21" s="372" t="s">
        <v>227</v>
      </c>
      <c r="S21" s="372" t="s">
        <v>227</v>
      </c>
      <c r="T21" s="331" t="s">
        <v>227</v>
      </c>
      <c r="U21" s="73"/>
    </row>
    <row r="22" spans="3:21" ht="13.5" thickBot="1" x14ac:dyDescent="0.25">
      <c r="C22" s="23"/>
      <c r="D22" s="42" t="s">
        <v>298</v>
      </c>
      <c r="E22" s="43"/>
      <c r="F22" s="43"/>
      <c r="G22" s="43"/>
      <c r="H22" s="43"/>
      <c r="I22" s="293"/>
      <c r="J22" s="332"/>
      <c r="K22" s="332"/>
      <c r="L22" s="332"/>
      <c r="M22" s="332"/>
      <c r="N22" s="332"/>
      <c r="O22" s="332"/>
      <c r="P22" s="557" t="s">
        <v>227</v>
      </c>
      <c r="Q22" s="557" t="s">
        <v>227</v>
      </c>
      <c r="R22" s="557" t="s">
        <v>227</v>
      </c>
      <c r="S22" s="557" t="s">
        <v>227</v>
      </c>
      <c r="T22" s="333"/>
      <c r="U22" s="73"/>
    </row>
    <row r="23" spans="3:21" x14ac:dyDescent="0.2">
      <c r="C23" s="23"/>
      <c r="D23" s="150"/>
      <c r="E23" s="151" t="s">
        <v>288</v>
      </c>
      <c r="F23" s="151"/>
      <c r="G23" s="151"/>
      <c r="H23" s="152"/>
      <c r="I23" s="89"/>
      <c r="J23" s="373">
        <v>28675</v>
      </c>
      <c r="K23" s="373">
        <v>28170</v>
      </c>
      <c r="L23" s="373">
        <v>27490</v>
      </c>
      <c r="M23" s="373">
        <v>26148</v>
      </c>
      <c r="N23" s="373">
        <v>24856</v>
      </c>
      <c r="O23" s="373">
        <v>24202</v>
      </c>
      <c r="P23" s="373" t="s">
        <v>227</v>
      </c>
      <c r="Q23" s="373" t="s">
        <v>227</v>
      </c>
      <c r="R23" s="373" t="s">
        <v>227</v>
      </c>
      <c r="S23" s="373" t="s">
        <v>227</v>
      </c>
      <c r="T23" s="334" t="s">
        <v>227</v>
      </c>
      <c r="U23" s="73"/>
    </row>
    <row r="24" spans="3:21" x14ac:dyDescent="0.2">
      <c r="C24" s="23"/>
      <c r="D24" s="135"/>
      <c r="E24" s="31" t="s">
        <v>289</v>
      </c>
      <c r="F24" s="31"/>
      <c r="G24" s="31"/>
      <c r="H24" s="32"/>
      <c r="I24" s="33"/>
      <c r="J24" s="372">
        <v>65802</v>
      </c>
      <c r="K24" s="372">
        <v>65831</v>
      </c>
      <c r="L24" s="372">
        <v>62312</v>
      </c>
      <c r="M24" s="372">
        <v>57942</v>
      </c>
      <c r="N24" s="372">
        <v>54236</v>
      </c>
      <c r="O24" s="372">
        <v>51241</v>
      </c>
      <c r="P24" s="372" t="s">
        <v>227</v>
      </c>
      <c r="Q24" s="372" t="s">
        <v>227</v>
      </c>
      <c r="R24" s="372" t="s">
        <v>227</v>
      </c>
      <c r="S24" s="372" t="s">
        <v>227</v>
      </c>
      <c r="T24" s="331" t="s">
        <v>227</v>
      </c>
      <c r="U24" s="73"/>
    </row>
    <row r="25" spans="3:21" x14ac:dyDescent="0.2">
      <c r="C25" s="23"/>
      <c r="D25" s="135"/>
      <c r="E25" s="31" t="s">
        <v>290</v>
      </c>
      <c r="F25" s="31"/>
      <c r="G25" s="31"/>
      <c r="H25" s="32"/>
      <c r="I25" s="33"/>
      <c r="J25" s="372">
        <v>11710</v>
      </c>
      <c r="K25" s="372">
        <v>11231</v>
      </c>
      <c r="L25" s="372">
        <v>10849</v>
      </c>
      <c r="M25" s="372">
        <v>10535</v>
      </c>
      <c r="N25" s="372">
        <v>10434</v>
      </c>
      <c r="O25" s="372">
        <v>10267</v>
      </c>
      <c r="P25" s="372" t="s">
        <v>227</v>
      </c>
      <c r="Q25" s="372" t="s">
        <v>227</v>
      </c>
      <c r="R25" s="372" t="s">
        <v>227</v>
      </c>
      <c r="S25" s="372" t="s">
        <v>227</v>
      </c>
      <c r="T25" s="331" t="s">
        <v>227</v>
      </c>
      <c r="U25" s="73"/>
    </row>
    <row r="26" spans="3:21" x14ac:dyDescent="0.2">
      <c r="C26" s="23"/>
      <c r="D26" s="135"/>
      <c r="E26" s="31" t="s">
        <v>291</v>
      </c>
      <c r="F26" s="31"/>
      <c r="G26" s="31"/>
      <c r="H26" s="32"/>
      <c r="I26" s="33"/>
      <c r="J26" s="372">
        <v>25019</v>
      </c>
      <c r="K26" s="372">
        <v>25584</v>
      </c>
      <c r="L26" s="372">
        <v>25597</v>
      </c>
      <c r="M26" s="372">
        <v>25940</v>
      </c>
      <c r="N26" s="372">
        <v>26126</v>
      </c>
      <c r="O26" s="372">
        <v>25954</v>
      </c>
      <c r="P26" s="372" t="s">
        <v>227</v>
      </c>
      <c r="Q26" s="372" t="s">
        <v>227</v>
      </c>
      <c r="R26" s="372" t="s">
        <v>227</v>
      </c>
      <c r="S26" s="372" t="s">
        <v>227</v>
      </c>
      <c r="T26" s="331" t="s">
        <v>227</v>
      </c>
      <c r="U26" s="73"/>
    </row>
    <row r="27" spans="3:21" x14ac:dyDescent="0.2">
      <c r="C27" s="23"/>
      <c r="D27" s="135"/>
      <c r="E27" s="31" t="s">
        <v>292</v>
      </c>
      <c r="F27" s="31"/>
      <c r="G27" s="31"/>
      <c r="H27" s="32"/>
      <c r="I27" s="33"/>
      <c r="J27" s="372">
        <v>47918</v>
      </c>
      <c r="K27" s="372">
        <v>46959</v>
      </c>
      <c r="L27" s="372">
        <v>44532</v>
      </c>
      <c r="M27" s="372">
        <v>42189</v>
      </c>
      <c r="N27" s="372">
        <v>39702</v>
      </c>
      <c r="O27" s="372">
        <v>37512</v>
      </c>
      <c r="P27" s="372" t="s">
        <v>227</v>
      </c>
      <c r="Q27" s="372" t="s">
        <v>227</v>
      </c>
      <c r="R27" s="372" t="s">
        <v>227</v>
      </c>
      <c r="S27" s="372" t="s">
        <v>227</v>
      </c>
      <c r="T27" s="331" t="s">
        <v>227</v>
      </c>
      <c r="U27" s="73"/>
    </row>
    <row r="28" spans="3:21" x14ac:dyDescent="0.2">
      <c r="C28" s="23"/>
      <c r="D28" s="135"/>
      <c r="E28" s="31" t="s">
        <v>293</v>
      </c>
      <c r="F28" s="31"/>
      <c r="G28" s="31"/>
      <c r="H28" s="32"/>
      <c r="I28" s="33"/>
      <c r="J28" s="372">
        <v>62743</v>
      </c>
      <c r="K28" s="372">
        <v>60159</v>
      </c>
      <c r="L28" s="372">
        <v>54947</v>
      </c>
      <c r="M28" s="372">
        <v>50321</v>
      </c>
      <c r="N28" s="372">
        <v>46438</v>
      </c>
      <c r="O28" s="372">
        <v>43521</v>
      </c>
      <c r="P28" s="372" t="s">
        <v>227</v>
      </c>
      <c r="Q28" s="372" t="s">
        <v>227</v>
      </c>
      <c r="R28" s="372" t="s">
        <v>227</v>
      </c>
      <c r="S28" s="372" t="s">
        <v>227</v>
      </c>
      <c r="T28" s="331" t="s">
        <v>227</v>
      </c>
      <c r="U28" s="73"/>
    </row>
    <row r="29" spans="3:21" x14ac:dyDescent="0.2">
      <c r="C29" s="23"/>
      <c r="D29" s="135"/>
      <c r="E29" s="31" t="s">
        <v>294</v>
      </c>
      <c r="F29" s="31"/>
      <c r="G29" s="31"/>
      <c r="H29" s="32"/>
      <c r="I29" s="33"/>
      <c r="J29" s="372">
        <v>10609</v>
      </c>
      <c r="K29" s="372">
        <v>10527</v>
      </c>
      <c r="L29" s="372">
        <v>10290</v>
      </c>
      <c r="M29" s="372">
        <v>9918</v>
      </c>
      <c r="N29" s="372">
        <v>9701</v>
      </c>
      <c r="O29" s="372">
        <v>9840</v>
      </c>
      <c r="P29" s="372" t="s">
        <v>227</v>
      </c>
      <c r="Q29" s="372" t="s">
        <v>227</v>
      </c>
      <c r="R29" s="372" t="s">
        <v>227</v>
      </c>
      <c r="S29" s="372" t="s">
        <v>227</v>
      </c>
      <c r="T29" s="331" t="s">
        <v>227</v>
      </c>
      <c r="U29" s="73"/>
    </row>
    <row r="30" spans="3:21" x14ac:dyDescent="0.2">
      <c r="C30" s="23"/>
      <c r="D30" s="135"/>
      <c r="E30" s="31" t="s">
        <v>295</v>
      </c>
      <c r="F30" s="31"/>
      <c r="G30" s="31"/>
      <c r="H30" s="32"/>
      <c r="I30" s="33"/>
      <c r="J30" s="372">
        <v>23954</v>
      </c>
      <c r="K30" s="372">
        <v>23178</v>
      </c>
      <c r="L30" s="372">
        <v>21925</v>
      </c>
      <c r="M30" s="372">
        <v>20471</v>
      </c>
      <c r="N30" s="372">
        <v>19491</v>
      </c>
      <c r="O30" s="372">
        <v>18718</v>
      </c>
      <c r="P30" s="372" t="s">
        <v>227</v>
      </c>
      <c r="Q30" s="372" t="s">
        <v>227</v>
      </c>
      <c r="R30" s="372" t="s">
        <v>227</v>
      </c>
      <c r="S30" s="372" t="s">
        <v>227</v>
      </c>
      <c r="T30" s="331" t="s">
        <v>227</v>
      </c>
      <c r="U30" s="73"/>
    </row>
    <row r="31" spans="3:21" ht="13.5" thickBot="1" x14ac:dyDescent="0.25">
      <c r="C31" s="23"/>
      <c r="D31" s="91"/>
      <c r="E31" s="31" t="s">
        <v>296</v>
      </c>
      <c r="F31" s="31"/>
      <c r="G31" s="31"/>
      <c r="H31" s="32"/>
      <c r="I31" s="39"/>
      <c r="J31" s="374">
        <v>8708</v>
      </c>
      <c r="K31" s="374">
        <v>8601</v>
      </c>
      <c r="L31" s="374">
        <v>8533</v>
      </c>
      <c r="M31" s="374">
        <v>8438</v>
      </c>
      <c r="N31" s="374">
        <v>8131</v>
      </c>
      <c r="O31" s="374">
        <v>8253</v>
      </c>
      <c r="P31" s="374" t="s">
        <v>227</v>
      </c>
      <c r="Q31" s="374" t="s">
        <v>227</v>
      </c>
      <c r="R31" s="374" t="s">
        <v>227</v>
      </c>
      <c r="S31" s="374" t="s">
        <v>227</v>
      </c>
      <c r="T31" s="335" t="s">
        <v>227</v>
      </c>
      <c r="U31" s="73"/>
    </row>
    <row r="32" spans="3:21" ht="13.5" thickBot="1" x14ac:dyDescent="0.25">
      <c r="C32" s="23"/>
      <c r="D32" s="42" t="s">
        <v>297</v>
      </c>
      <c r="E32" s="43"/>
      <c r="F32" s="43"/>
      <c r="G32" s="43"/>
      <c r="H32" s="43"/>
      <c r="I32" s="293"/>
      <c r="J32" s="332"/>
      <c r="K32" s="332"/>
      <c r="L32" s="332"/>
      <c r="M32" s="332"/>
      <c r="N32" s="332"/>
      <c r="O32" s="332"/>
      <c r="P32" s="557" t="s">
        <v>227</v>
      </c>
      <c r="Q32" s="557" t="s">
        <v>227</v>
      </c>
      <c r="R32" s="557" t="s">
        <v>227</v>
      </c>
      <c r="S32" s="557" t="s">
        <v>227</v>
      </c>
      <c r="T32" s="333"/>
      <c r="U32" s="73"/>
    </row>
    <row r="33" spans="3:21" x14ac:dyDescent="0.2">
      <c r="C33" s="23"/>
      <c r="D33" s="150"/>
      <c r="E33" s="151" t="s">
        <v>288</v>
      </c>
      <c r="F33" s="151"/>
      <c r="G33" s="151"/>
      <c r="H33" s="152"/>
      <c r="I33" s="89"/>
      <c r="J33" s="373">
        <v>3860</v>
      </c>
      <c r="K33" s="373">
        <v>3849</v>
      </c>
      <c r="L33" s="373">
        <v>3838</v>
      </c>
      <c r="M33" s="373">
        <v>3714</v>
      </c>
      <c r="N33" s="373">
        <v>3507</v>
      </c>
      <c r="O33" s="373">
        <v>3339</v>
      </c>
      <c r="P33" s="373" t="s">
        <v>227</v>
      </c>
      <c r="Q33" s="373" t="s">
        <v>227</v>
      </c>
      <c r="R33" s="373" t="s">
        <v>227</v>
      </c>
      <c r="S33" s="373" t="s">
        <v>227</v>
      </c>
      <c r="T33" s="334" t="s">
        <v>227</v>
      </c>
      <c r="U33" s="73"/>
    </row>
    <row r="34" spans="3:21" x14ac:dyDescent="0.2">
      <c r="C34" s="23"/>
      <c r="D34" s="135"/>
      <c r="E34" s="31" t="s">
        <v>289</v>
      </c>
      <c r="F34" s="31"/>
      <c r="G34" s="31"/>
      <c r="H34" s="32"/>
      <c r="I34" s="33"/>
      <c r="J34" s="372">
        <v>17692</v>
      </c>
      <c r="K34" s="372">
        <v>16729</v>
      </c>
      <c r="L34" s="372">
        <v>15791</v>
      </c>
      <c r="M34" s="372">
        <v>15447</v>
      </c>
      <c r="N34" s="372">
        <v>15083</v>
      </c>
      <c r="O34" s="372">
        <v>14218</v>
      </c>
      <c r="P34" s="372" t="s">
        <v>227</v>
      </c>
      <c r="Q34" s="372" t="s">
        <v>227</v>
      </c>
      <c r="R34" s="372" t="s">
        <v>227</v>
      </c>
      <c r="S34" s="372" t="s">
        <v>227</v>
      </c>
      <c r="T34" s="331" t="s">
        <v>227</v>
      </c>
      <c r="U34" s="73"/>
    </row>
    <row r="35" spans="3:21" x14ac:dyDescent="0.2">
      <c r="C35" s="23"/>
      <c r="D35" s="135"/>
      <c r="E35" s="31" t="s">
        <v>290</v>
      </c>
      <c r="F35" s="31"/>
      <c r="G35" s="31"/>
      <c r="H35" s="32"/>
      <c r="I35" s="33"/>
      <c r="J35" s="372">
        <v>3751</v>
      </c>
      <c r="K35" s="372">
        <v>3269</v>
      </c>
      <c r="L35" s="372">
        <v>3097</v>
      </c>
      <c r="M35" s="372">
        <v>2970</v>
      </c>
      <c r="N35" s="372">
        <v>3092</v>
      </c>
      <c r="O35" s="372">
        <v>2972</v>
      </c>
      <c r="P35" s="372" t="s">
        <v>227</v>
      </c>
      <c r="Q35" s="372" t="s">
        <v>227</v>
      </c>
      <c r="R35" s="372" t="s">
        <v>227</v>
      </c>
      <c r="S35" s="372" t="s">
        <v>227</v>
      </c>
      <c r="T35" s="331" t="s">
        <v>227</v>
      </c>
      <c r="U35" s="73"/>
    </row>
    <row r="36" spans="3:21" x14ac:dyDescent="0.2">
      <c r="C36" s="23"/>
      <c r="D36" s="135"/>
      <c r="E36" s="31" t="s">
        <v>291</v>
      </c>
      <c r="F36" s="31"/>
      <c r="G36" s="31"/>
      <c r="H36" s="32"/>
      <c r="I36" s="33"/>
      <c r="J36" s="372">
        <v>5339</v>
      </c>
      <c r="K36" s="372">
        <v>5274</v>
      </c>
      <c r="L36" s="372">
        <v>4954</v>
      </c>
      <c r="M36" s="372">
        <v>4994</v>
      </c>
      <c r="N36" s="372">
        <v>4995</v>
      </c>
      <c r="O36" s="372">
        <v>4976</v>
      </c>
      <c r="P36" s="372" t="s">
        <v>227</v>
      </c>
      <c r="Q36" s="372" t="s">
        <v>227</v>
      </c>
      <c r="R36" s="372" t="s">
        <v>227</v>
      </c>
      <c r="S36" s="372" t="s">
        <v>227</v>
      </c>
      <c r="T36" s="331" t="s">
        <v>227</v>
      </c>
      <c r="U36" s="73"/>
    </row>
    <row r="37" spans="3:21" x14ac:dyDescent="0.2">
      <c r="C37" s="23"/>
      <c r="D37" s="135"/>
      <c r="E37" s="31" t="s">
        <v>292</v>
      </c>
      <c r="F37" s="31"/>
      <c r="G37" s="31"/>
      <c r="H37" s="32"/>
      <c r="I37" s="33"/>
      <c r="J37" s="372">
        <v>18360</v>
      </c>
      <c r="K37" s="372">
        <v>16972</v>
      </c>
      <c r="L37" s="372">
        <v>15296</v>
      </c>
      <c r="M37" s="372">
        <v>14312</v>
      </c>
      <c r="N37" s="372">
        <v>13737</v>
      </c>
      <c r="O37" s="372">
        <v>13004</v>
      </c>
      <c r="P37" s="372" t="s">
        <v>227</v>
      </c>
      <c r="Q37" s="372" t="s">
        <v>227</v>
      </c>
      <c r="R37" s="372" t="s">
        <v>227</v>
      </c>
      <c r="S37" s="372" t="s">
        <v>227</v>
      </c>
      <c r="T37" s="331" t="s">
        <v>227</v>
      </c>
      <c r="U37" s="73"/>
    </row>
    <row r="38" spans="3:21" x14ac:dyDescent="0.2">
      <c r="C38" s="23"/>
      <c r="D38" s="135"/>
      <c r="E38" s="31" t="s">
        <v>293</v>
      </c>
      <c r="F38" s="31"/>
      <c r="G38" s="31"/>
      <c r="H38" s="32"/>
      <c r="I38" s="33"/>
      <c r="J38" s="372">
        <v>29056</v>
      </c>
      <c r="K38" s="372">
        <v>25252</v>
      </c>
      <c r="L38" s="372">
        <v>21634</v>
      </c>
      <c r="M38" s="372">
        <v>19257</v>
      </c>
      <c r="N38" s="372">
        <v>18223</v>
      </c>
      <c r="O38" s="372">
        <v>17097</v>
      </c>
      <c r="P38" s="372" t="s">
        <v>227</v>
      </c>
      <c r="Q38" s="372" t="s">
        <v>227</v>
      </c>
      <c r="R38" s="372" t="s">
        <v>227</v>
      </c>
      <c r="S38" s="372" t="s">
        <v>227</v>
      </c>
      <c r="T38" s="331" t="s">
        <v>227</v>
      </c>
      <c r="U38" s="73"/>
    </row>
    <row r="39" spans="3:21" x14ac:dyDescent="0.2">
      <c r="C39" s="23"/>
      <c r="D39" s="135"/>
      <c r="E39" s="31" t="s">
        <v>294</v>
      </c>
      <c r="F39" s="31"/>
      <c r="G39" s="31"/>
      <c r="H39" s="32"/>
      <c r="I39" s="33"/>
      <c r="J39" s="372">
        <v>3597</v>
      </c>
      <c r="K39" s="372">
        <v>3413</v>
      </c>
      <c r="L39" s="372">
        <v>3283</v>
      </c>
      <c r="M39" s="372">
        <v>3520</v>
      </c>
      <c r="N39" s="372">
        <v>3618</v>
      </c>
      <c r="O39" s="372">
        <v>3799</v>
      </c>
      <c r="P39" s="372" t="s">
        <v>227</v>
      </c>
      <c r="Q39" s="372" t="s">
        <v>227</v>
      </c>
      <c r="R39" s="372" t="s">
        <v>227</v>
      </c>
      <c r="S39" s="372" t="s">
        <v>227</v>
      </c>
      <c r="T39" s="331" t="s">
        <v>227</v>
      </c>
      <c r="U39" s="73"/>
    </row>
    <row r="40" spans="3:21" x14ac:dyDescent="0.2">
      <c r="C40" s="23"/>
      <c r="D40" s="135"/>
      <c r="E40" s="31" t="s">
        <v>295</v>
      </c>
      <c r="F40" s="31"/>
      <c r="G40" s="31"/>
      <c r="H40" s="32"/>
      <c r="I40" s="33"/>
      <c r="J40" s="372">
        <v>19902</v>
      </c>
      <c r="K40" s="372">
        <v>18114</v>
      </c>
      <c r="L40" s="372">
        <v>17234</v>
      </c>
      <c r="M40" s="372">
        <v>14516</v>
      </c>
      <c r="N40" s="372">
        <v>13636</v>
      </c>
      <c r="O40" s="372">
        <v>13193</v>
      </c>
      <c r="P40" s="372" t="s">
        <v>227</v>
      </c>
      <c r="Q40" s="372" t="s">
        <v>227</v>
      </c>
      <c r="R40" s="372" t="s">
        <v>227</v>
      </c>
      <c r="S40" s="372" t="s">
        <v>227</v>
      </c>
      <c r="T40" s="331" t="s">
        <v>227</v>
      </c>
      <c r="U40" s="73"/>
    </row>
    <row r="41" spans="3:21" ht="13.5" thickBot="1" x14ac:dyDescent="0.25">
      <c r="C41" s="23"/>
      <c r="D41" s="91"/>
      <c r="E41" s="31" t="s">
        <v>296</v>
      </c>
      <c r="F41" s="31"/>
      <c r="G41" s="31"/>
      <c r="H41" s="32"/>
      <c r="I41" s="39"/>
      <c r="J41" s="374">
        <v>1609</v>
      </c>
      <c r="K41" s="374">
        <v>1429</v>
      </c>
      <c r="L41" s="374">
        <v>1319</v>
      </c>
      <c r="M41" s="374">
        <v>1359</v>
      </c>
      <c r="N41" s="374">
        <v>1234</v>
      </c>
      <c r="O41" s="374">
        <v>1118</v>
      </c>
      <c r="P41" s="374" t="s">
        <v>227</v>
      </c>
      <c r="Q41" s="374" t="s">
        <v>227</v>
      </c>
      <c r="R41" s="374" t="s">
        <v>227</v>
      </c>
      <c r="S41" s="374" t="s">
        <v>227</v>
      </c>
      <c r="T41" s="335" t="s">
        <v>227</v>
      </c>
      <c r="U41" s="73"/>
    </row>
    <row r="42" spans="3:21" ht="13.5" x14ac:dyDescent="0.25">
      <c r="D42" s="74" t="s">
        <v>203</v>
      </c>
      <c r="E42" s="75"/>
      <c r="F42" s="75"/>
      <c r="G42" s="75"/>
      <c r="H42" s="75"/>
      <c r="I42" s="74"/>
      <c r="J42" s="74"/>
      <c r="K42" s="74"/>
      <c r="L42" s="74"/>
      <c r="M42" s="74"/>
      <c r="N42" s="74"/>
      <c r="O42" s="74"/>
      <c r="P42" s="74"/>
      <c r="Q42" s="74"/>
      <c r="R42" s="74"/>
      <c r="S42" s="74"/>
      <c r="T42" s="65" t="s">
        <v>420</v>
      </c>
      <c r="U42" s="68" t="s">
        <v>204</v>
      </c>
    </row>
    <row r="43" spans="3:21" x14ac:dyDescent="0.2">
      <c r="D43" s="66"/>
      <c r="E43" s="746" t="s">
        <v>38</v>
      </c>
      <c r="F43" s="746"/>
      <c r="G43" s="746"/>
      <c r="H43" s="746"/>
      <c r="I43" s="746"/>
      <c r="J43" s="746"/>
      <c r="K43" s="746"/>
      <c r="L43" s="746"/>
      <c r="M43" s="746"/>
      <c r="N43" s="746"/>
      <c r="O43" s="746"/>
      <c r="P43" s="746"/>
      <c r="Q43" s="746"/>
      <c r="R43" s="746"/>
      <c r="S43" s="746"/>
      <c r="T43" s="746"/>
    </row>
    <row r="44" spans="3:21" x14ac:dyDescent="0.2">
      <c r="D44" s="66"/>
      <c r="E44" s="746" t="s">
        <v>499</v>
      </c>
      <c r="F44" s="746"/>
      <c r="G44" s="746"/>
      <c r="H44" s="746"/>
      <c r="I44" s="746"/>
      <c r="J44" s="746"/>
      <c r="K44" s="746"/>
      <c r="L44" s="746"/>
      <c r="M44" s="746"/>
      <c r="N44" s="746"/>
      <c r="O44" s="746"/>
      <c r="P44" s="746"/>
      <c r="Q44" s="746"/>
      <c r="R44" s="746"/>
      <c r="S44" s="746"/>
      <c r="T44" s="746"/>
    </row>
  </sheetData>
  <mergeCells count="14">
    <mergeCell ref="E44:T44"/>
    <mergeCell ref="E43:T43"/>
    <mergeCell ref="T7:T10"/>
    <mergeCell ref="D7:I11"/>
    <mergeCell ref="M7:M10"/>
    <mergeCell ref="L7:L10"/>
    <mergeCell ref="Q7:Q10"/>
    <mergeCell ref="K7:K10"/>
    <mergeCell ref="J7:J10"/>
    <mergeCell ref="S7:S10"/>
    <mergeCell ref="R7:R10"/>
    <mergeCell ref="P7:P10"/>
    <mergeCell ref="N7:N10"/>
    <mergeCell ref="O7:O10"/>
  </mergeCells>
  <phoneticPr fontId="0" type="noConversion"/>
  <conditionalFormatting sqref="D6">
    <cfRule type="cellIs" dxfId="27" priority="2" stopIfTrue="1" operator="equal">
      <formula>"   sem (do závorky) poznámku, proč vývojová řada nezačíná jako obvykle - nebo červenou buňku vymazat"</formula>
    </cfRule>
  </conditionalFormatting>
  <conditionalFormatting sqref="G6">
    <cfRule type="expression" dxfId="26" priority="1" stopIfTrue="1">
      <formula>U6="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87" orientation="portrait" r:id="rId1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 codeName="List37">
    <pageSetUpPr autoPageBreaks="0"/>
  </sheetPr>
  <dimension ref="C1:U45"/>
  <sheetViews>
    <sheetView showGridLines="0" showOutlineSymbol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68" hidden="1" customWidth="1"/>
    <col min="3" max="3" width="1.7109375" style="68" customWidth="1"/>
    <col min="4" max="4" width="1.140625" style="68" customWidth="1"/>
    <col min="5" max="6" width="1.7109375" style="68" customWidth="1"/>
    <col min="7" max="7" width="15.7109375" style="68" customWidth="1"/>
    <col min="8" max="8" width="14.5703125" style="68" customWidth="1"/>
    <col min="9" max="9" width="1.140625" style="68" customWidth="1"/>
    <col min="10" max="20" width="7.140625" style="68" customWidth="1"/>
    <col min="21" max="44" width="1.7109375" style="68" customWidth="1"/>
    <col min="45" max="16384" width="9.140625" style="68"/>
  </cols>
  <sheetData>
    <row r="1" spans="3:21" hidden="1" x14ac:dyDescent="0.2"/>
    <row r="2" spans="3:21" hidden="1" x14ac:dyDescent="0.2"/>
    <row r="3" spans="3:21" ht="9" customHeight="1" x14ac:dyDescent="0.2">
      <c r="C3" s="67"/>
    </row>
    <row r="4" spans="3:21" s="69" customFormat="1" ht="15.75" x14ac:dyDescent="0.2">
      <c r="D4" s="15" t="s">
        <v>254</v>
      </c>
      <c r="E4" s="70"/>
      <c r="F4" s="70"/>
      <c r="G4" s="70"/>
      <c r="H4" s="15" t="s">
        <v>376</v>
      </c>
      <c r="I4" s="15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</row>
    <row r="5" spans="3:21" s="69" customFormat="1" ht="15.75" x14ac:dyDescent="0.2">
      <c r="D5" s="94" t="s">
        <v>549</v>
      </c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</row>
    <row r="6" spans="3:21" s="72" customFormat="1" ht="15.75" customHeight="1" thickBot="1" x14ac:dyDescent="0.25">
      <c r="D6" s="16"/>
      <c r="E6" s="78"/>
      <c r="F6" s="78"/>
      <c r="G6" s="78"/>
      <c r="H6" s="78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6"/>
      <c r="U6" s="14" t="s">
        <v>204</v>
      </c>
    </row>
    <row r="7" spans="3:21" ht="6" customHeight="1" x14ac:dyDescent="0.2">
      <c r="C7" s="23"/>
      <c r="D7" s="766"/>
      <c r="E7" s="767"/>
      <c r="F7" s="767"/>
      <c r="G7" s="767"/>
      <c r="H7" s="767"/>
      <c r="I7" s="768"/>
      <c r="J7" s="757">
        <v>2012</v>
      </c>
      <c r="K7" s="757">
        <v>2013</v>
      </c>
      <c r="L7" s="757">
        <v>2014</v>
      </c>
      <c r="M7" s="757">
        <v>2015</v>
      </c>
      <c r="N7" s="757">
        <v>2016</v>
      </c>
      <c r="O7" s="757">
        <v>2017</v>
      </c>
      <c r="P7" s="757">
        <v>2018</v>
      </c>
      <c r="Q7" s="757">
        <v>2019</v>
      </c>
      <c r="R7" s="757">
        <v>2020</v>
      </c>
      <c r="S7" s="757">
        <v>2021</v>
      </c>
      <c r="T7" s="861">
        <v>2022</v>
      </c>
      <c r="U7" s="73"/>
    </row>
    <row r="8" spans="3:21" ht="6" customHeight="1" x14ac:dyDescent="0.2">
      <c r="C8" s="23"/>
      <c r="D8" s="769"/>
      <c r="E8" s="770"/>
      <c r="F8" s="770"/>
      <c r="G8" s="770"/>
      <c r="H8" s="770"/>
      <c r="I8" s="771"/>
      <c r="J8" s="758"/>
      <c r="K8" s="758"/>
      <c r="L8" s="758"/>
      <c r="M8" s="758"/>
      <c r="N8" s="758"/>
      <c r="O8" s="758"/>
      <c r="P8" s="758"/>
      <c r="Q8" s="758"/>
      <c r="R8" s="758"/>
      <c r="S8" s="758"/>
      <c r="T8" s="862"/>
      <c r="U8" s="73"/>
    </row>
    <row r="9" spans="3:21" ht="6" customHeight="1" x14ac:dyDescent="0.2">
      <c r="C9" s="23"/>
      <c r="D9" s="769"/>
      <c r="E9" s="770"/>
      <c r="F9" s="770"/>
      <c r="G9" s="770"/>
      <c r="H9" s="770"/>
      <c r="I9" s="771"/>
      <c r="J9" s="758"/>
      <c r="K9" s="758"/>
      <c r="L9" s="758"/>
      <c r="M9" s="758"/>
      <c r="N9" s="758"/>
      <c r="O9" s="758"/>
      <c r="P9" s="758"/>
      <c r="Q9" s="758"/>
      <c r="R9" s="758"/>
      <c r="S9" s="758"/>
      <c r="T9" s="862"/>
      <c r="U9" s="73"/>
    </row>
    <row r="10" spans="3:21" ht="6" customHeight="1" x14ac:dyDescent="0.2">
      <c r="C10" s="23"/>
      <c r="D10" s="769"/>
      <c r="E10" s="770"/>
      <c r="F10" s="770"/>
      <c r="G10" s="770"/>
      <c r="H10" s="770"/>
      <c r="I10" s="771"/>
      <c r="J10" s="758"/>
      <c r="K10" s="758"/>
      <c r="L10" s="758"/>
      <c r="M10" s="758"/>
      <c r="N10" s="758"/>
      <c r="O10" s="758"/>
      <c r="P10" s="758"/>
      <c r="Q10" s="758"/>
      <c r="R10" s="758"/>
      <c r="S10" s="758"/>
      <c r="T10" s="862"/>
      <c r="U10" s="73"/>
    </row>
    <row r="11" spans="3:21" ht="15" customHeight="1" thickBot="1" x14ac:dyDescent="0.25">
      <c r="C11" s="23"/>
      <c r="D11" s="772"/>
      <c r="E11" s="773"/>
      <c r="F11" s="773"/>
      <c r="G11" s="773"/>
      <c r="H11" s="773"/>
      <c r="I11" s="774"/>
      <c r="J11" s="343"/>
      <c r="K11" s="343"/>
      <c r="L11" s="343"/>
      <c r="M11" s="343"/>
      <c r="N11" s="343"/>
      <c r="O11" s="343"/>
      <c r="P11" s="343"/>
      <c r="Q11" s="343"/>
      <c r="R11" s="343"/>
      <c r="S11" s="343"/>
      <c r="T11" s="19"/>
      <c r="U11" s="73"/>
    </row>
    <row r="12" spans="3:21" ht="14.25" thickTop="1" thickBot="1" x14ac:dyDescent="0.25">
      <c r="C12" s="23"/>
      <c r="D12" s="20" t="s">
        <v>299</v>
      </c>
      <c r="E12" s="21"/>
      <c r="F12" s="21"/>
      <c r="G12" s="21"/>
      <c r="H12" s="21"/>
      <c r="I12" s="21"/>
      <c r="J12" s="370"/>
      <c r="K12" s="370"/>
      <c r="L12" s="370"/>
      <c r="M12" s="370"/>
      <c r="N12" s="370"/>
      <c r="O12" s="370"/>
      <c r="P12" s="370"/>
      <c r="Q12" s="370"/>
      <c r="R12" s="370"/>
      <c r="S12" s="370"/>
      <c r="T12" s="149"/>
      <c r="U12" s="73"/>
    </row>
    <row r="13" spans="3:21" x14ac:dyDescent="0.2">
      <c r="C13" s="23"/>
      <c r="D13" s="150"/>
      <c r="E13" s="151" t="s">
        <v>288</v>
      </c>
      <c r="F13" s="151"/>
      <c r="G13" s="151"/>
      <c r="H13" s="152"/>
      <c r="I13" s="153"/>
      <c r="J13" s="365">
        <v>6034</v>
      </c>
      <c r="K13" s="365">
        <v>5751</v>
      </c>
      <c r="L13" s="365">
        <v>5494</v>
      </c>
      <c r="M13" s="365">
        <v>5342</v>
      </c>
      <c r="N13" s="365">
        <v>4942</v>
      </c>
      <c r="O13" s="365">
        <v>4864</v>
      </c>
      <c r="P13" s="365" t="s">
        <v>227</v>
      </c>
      <c r="Q13" s="365" t="s">
        <v>227</v>
      </c>
      <c r="R13" s="365" t="s">
        <v>227</v>
      </c>
      <c r="S13" s="365" t="s">
        <v>227</v>
      </c>
      <c r="T13" s="336" t="s">
        <v>227</v>
      </c>
      <c r="U13" s="73"/>
    </row>
    <row r="14" spans="3:21" x14ac:dyDescent="0.2">
      <c r="C14" s="23"/>
      <c r="D14" s="135"/>
      <c r="E14" s="31" t="s">
        <v>289</v>
      </c>
      <c r="F14" s="31"/>
      <c r="G14" s="31"/>
      <c r="H14" s="32"/>
      <c r="I14" s="33"/>
      <c r="J14" s="366">
        <v>17656</v>
      </c>
      <c r="K14" s="366">
        <v>17381</v>
      </c>
      <c r="L14" s="366">
        <v>15139</v>
      </c>
      <c r="M14" s="366">
        <v>13436</v>
      </c>
      <c r="N14" s="366">
        <v>12661</v>
      </c>
      <c r="O14" s="366">
        <v>12302</v>
      </c>
      <c r="P14" s="366" t="s">
        <v>227</v>
      </c>
      <c r="Q14" s="366" t="s">
        <v>227</v>
      </c>
      <c r="R14" s="366" t="s">
        <v>227</v>
      </c>
      <c r="S14" s="366" t="s">
        <v>227</v>
      </c>
      <c r="T14" s="337" t="s">
        <v>227</v>
      </c>
      <c r="U14" s="73"/>
    </row>
    <row r="15" spans="3:21" x14ac:dyDescent="0.2">
      <c r="C15" s="23"/>
      <c r="D15" s="135"/>
      <c r="E15" s="31" t="s">
        <v>290</v>
      </c>
      <c r="F15" s="31"/>
      <c r="G15" s="31"/>
      <c r="H15" s="32"/>
      <c r="I15" s="33"/>
      <c r="J15" s="366">
        <v>3658</v>
      </c>
      <c r="K15" s="366">
        <v>3265</v>
      </c>
      <c r="L15" s="366">
        <v>2832</v>
      </c>
      <c r="M15" s="366">
        <v>2647</v>
      </c>
      <c r="N15" s="366">
        <v>2689</v>
      </c>
      <c r="O15" s="366">
        <v>2831</v>
      </c>
      <c r="P15" s="366" t="s">
        <v>227</v>
      </c>
      <c r="Q15" s="366" t="s">
        <v>227</v>
      </c>
      <c r="R15" s="366" t="s">
        <v>227</v>
      </c>
      <c r="S15" s="366" t="s">
        <v>227</v>
      </c>
      <c r="T15" s="337" t="s">
        <v>227</v>
      </c>
      <c r="U15" s="73"/>
    </row>
    <row r="16" spans="3:21" x14ac:dyDescent="0.2">
      <c r="C16" s="23"/>
      <c r="D16" s="135"/>
      <c r="E16" s="31" t="s">
        <v>291</v>
      </c>
      <c r="F16" s="31"/>
      <c r="G16" s="31"/>
      <c r="H16" s="32"/>
      <c r="I16" s="33"/>
      <c r="J16" s="366">
        <v>5957</v>
      </c>
      <c r="K16" s="366">
        <v>5898</v>
      </c>
      <c r="L16" s="366">
        <v>5530</v>
      </c>
      <c r="M16" s="366">
        <v>5746</v>
      </c>
      <c r="N16" s="366">
        <v>5950</v>
      </c>
      <c r="O16" s="366">
        <v>5824</v>
      </c>
      <c r="P16" s="366" t="s">
        <v>227</v>
      </c>
      <c r="Q16" s="366" t="s">
        <v>227</v>
      </c>
      <c r="R16" s="366" t="s">
        <v>227</v>
      </c>
      <c r="S16" s="366" t="s">
        <v>227</v>
      </c>
      <c r="T16" s="337" t="s">
        <v>227</v>
      </c>
      <c r="U16" s="73"/>
    </row>
    <row r="17" spans="3:21" x14ac:dyDescent="0.2">
      <c r="C17" s="23"/>
      <c r="D17" s="135"/>
      <c r="E17" s="31" t="s">
        <v>292</v>
      </c>
      <c r="F17" s="31"/>
      <c r="G17" s="31"/>
      <c r="H17" s="32"/>
      <c r="I17" s="33"/>
      <c r="J17" s="366">
        <v>11199</v>
      </c>
      <c r="K17" s="366">
        <v>10118</v>
      </c>
      <c r="L17" s="366">
        <v>8846</v>
      </c>
      <c r="M17" s="366">
        <v>8704</v>
      </c>
      <c r="N17" s="366">
        <v>8234</v>
      </c>
      <c r="O17" s="366">
        <v>7977</v>
      </c>
      <c r="P17" s="366" t="s">
        <v>227</v>
      </c>
      <c r="Q17" s="366" t="s">
        <v>227</v>
      </c>
      <c r="R17" s="366" t="s">
        <v>227</v>
      </c>
      <c r="S17" s="366" t="s">
        <v>227</v>
      </c>
      <c r="T17" s="337" t="s">
        <v>227</v>
      </c>
      <c r="U17" s="73"/>
    </row>
    <row r="18" spans="3:21" x14ac:dyDescent="0.2">
      <c r="C18" s="23"/>
      <c r="D18" s="135"/>
      <c r="E18" s="31" t="s">
        <v>293</v>
      </c>
      <c r="F18" s="31"/>
      <c r="G18" s="31"/>
      <c r="H18" s="32"/>
      <c r="I18" s="33"/>
      <c r="J18" s="366">
        <v>17309</v>
      </c>
      <c r="K18" s="366">
        <v>15447</v>
      </c>
      <c r="L18" s="366">
        <v>12572</v>
      </c>
      <c r="M18" s="366">
        <v>11594</v>
      </c>
      <c r="N18" s="366">
        <v>10995</v>
      </c>
      <c r="O18" s="366">
        <v>10732</v>
      </c>
      <c r="P18" s="366" t="s">
        <v>227</v>
      </c>
      <c r="Q18" s="366" t="s">
        <v>227</v>
      </c>
      <c r="R18" s="366" t="s">
        <v>227</v>
      </c>
      <c r="S18" s="366" t="s">
        <v>227</v>
      </c>
      <c r="T18" s="337" t="s">
        <v>227</v>
      </c>
      <c r="U18" s="73"/>
    </row>
    <row r="19" spans="3:21" x14ac:dyDescent="0.2">
      <c r="C19" s="23"/>
      <c r="D19" s="135"/>
      <c r="E19" s="31" t="s">
        <v>294</v>
      </c>
      <c r="F19" s="31"/>
      <c r="G19" s="31"/>
      <c r="H19" s="32"/>
      <c r="I19" s="33"/>
      <c r="J19" s="366">
        <v>1743</v>
      </c>
      <c r="K19" s="366">
        <v>1922</v>
      </c>
      <c r="L19" s="366">
        <v>1933</v>
      </c>
      <c r="M19" s="366">
        <v>2065</v>
      </c>
      <c r="N19" s="366">
        <v>1985</v>
      </c>
      <c r="O19" s="366">
        <v>2113</v>
      </c>
      <c r="P19" s="366" t="s">
        <v>227</v>
      </c>
      <c r="Q19" s="366" t="s">
        <v>227</v>
      </c>
      <c r="R19" s="366" t="s">
        <v>227</v>
      </c>
      <c r="S19" s="366" t="s">
        <v>227</v>
      </c>
      <c r="T19" s="337" t="s">
        <v>227</v>
      </c>
      <c r="U19" s="73"/>
    </row>
    <row r="20" spans="3:21" x14ac:dyDescent="0.2">
      <c r="C20" s="23"/>
      <c r="D20" s="135"/>
      <c r="E20" s="31" t="s">
        <v>295</v>
      </c>
      <c r="F20" s="31"/>
      <c r="G20" s="31"/>
      <c r="H20" s="32"/>
      <c r="I20" s="33"/>
      <c r="J20" s="366">
        <v>7042</v>
      </c>
      <c r="K20" s="366">
        <v>6437</v>
      </c>
      <c r="L20" s="366">
        <v>5545</v>
      </c>
      <c r="M20" s="366">
        <v>4735</v>
      </c>
      <c r="N20" s="366">
        <v>4822</v>
      </c>
      <c r="O20" s="366">
        <v>5235</v>
      </c>
      <c r="P20" s="366" t="s">
        <v>227</v>
      </c>
      <c r="Q20" s="366" t="s">
        <v>227</v>
      </c>
      <c r="R20" s="366" t="s">
        <v>227</v>
      </c>
      <c r="S20" s="366" t="s">
        <v>227</v>
      </c>
      <c r="T20" s="337" t="s">
        <v>227</v>
      </c>
      <c r="U20" s="73"/>
    </row>
    <row r="21" spans="3:21" ht="13.5" thickBot="1" x14ac:dyDescent="0.25">
      <c r="C21" s="23"/>
      <c r="D21" s="30"/>
      <c r="E21" s="59" t="s">
        <v>296</v>
      </c>
      <c r="F21" s="59"/>
      <c r="G21" s="59"/>
      <c r="H21" s="120"/>
      <c r="I21" s="121"/>
      <c r="J21" s="412">
        <v>1623</v>
      </c>
      <c r="K21" s="412">
        <v>1555</v>
      </c>
      <c r="L21" s="412">
        <v>1503</v>
      </c>
      <c r="M21" s="412">
        <v>1418</v>
      </c>
      <c r="N21" s="412">
        <v>1349</v>
      </c>
      <c r="O21" s="412">
        <v>1568</v>
      </c>
      <c r="P21" s="412" t="s">
        <v>227</v>
      </c>
      <c r="Q21" s="412" t="s">
        <v>227</v>
      </c>
      <c r="R21" s="412" t="s">
        <v>227</v>
      </c>
      <c r="S21" s="412" t="s">
        <v>227</v>
      </c>
      <c r="T21" s="338" t="s">
        <v>227</v>
      </c>
      <c r="U21" s="73"/>
    </row>
    <row r="22" spans="3:21" ht="13.5" thickBot="1" x14ac:dyDescent="0.25">
      <c r="C22" s="23"/>
      <c r="D22" s="42" t="s">
        <v>298</v>
      </c>
      <c r="E22" s="43"/>
      <c r="F22" s="43"/>
      <c r="G22" s="43"/>
      <c r="H22" s="43"/>
      <c r="I22" s="43"/>
      <c r="J22" s="413"/>
      <c r="K22" s="413"/>
      <c r="L22" s="413"/>
      <c r="M22" s="413"/>
      <c r="N22" s="413"/>
      <c r="O22" s="413"/>
      <c r="P22" s="558" t="s">
        <v>227</v>
      </c>
      <c r="Q22" s="558" t="s">
        <v>227</v>
      </c>
      <c r="R22" s="558" t="s">
        <v>227</v>
      </c>
      <c r="S22" s="558" t="s">
        <v>227</v>
      </c>
      <c r="T22" s="339"/>
      <c r="U22" s="73"/>
    </row>
    <row r="23" spans="3:21" x14ac:dyDescent="0.2">
      <c r="C23" s="23"/>
      <c r="D23" s="150"/>
      <c r="E23" s="151" t="s">
        <v>288</v>
      </c>
      <c r="F23" s="151"/>
      <c r="G23" s="151"/>
      <c r="H23" s="152"/>
      <c r="I23" s="89"/>
      <c r="J23" s="368">
        <v>5653</v>
      </c>
      <c r="K23" s="368">
        <v>5426</v>
      </c>
      <c r="L23" s="368">
        <v>5144</v>
      </c>
      <c r="M23" s="368">
        <v>5067</v>
      </c>
      <c r="N23" s="368">
        <v>4724</v>
      </c>
      <c r="O23" s="368">
        <v>4608</v>
      </c>
      <c r="P23" s="368" t="s">
        <v>227</v>
      </c>
      <c r="Q23" s="368" t="s">
        <v>227</v>
      </c>
      <c r="R23" s="368" t="s">
        <v>227</v>
      </c>
      <c r="S23" s="368" t="s">
        <v>227</v>
      </c>
      <c r="T23" s="340" t="s">
        <v>227</v>
      </c>
      <c r="U23" s="73"/>
    </row>
    <row r="24" spans="3:21" x14ac:dyDescent="0.2">
      <c r="C24" s="23"/>
      <c r="D24" s="135"/>
      <c r="E24" s="31" t="s">
        <v>289</v>
      </c>
      <c r="F24" s="31"/>
      <c r="G24" s="31"/>
      <c r="H24" s="32"/>
      <c r="I24" s="33"/>
      <c r="J24" s="366">
        <v>15320</v>
      </c>
      <c r="K24" s="366">
        <v>15298</v>
      </c>
      <c r="L24" s="366">
        <v>13153</v>
      </c>
      <c r="M24" s="366">
        <v>11659</v>
      </c>
      <c r="N24" s="366">
        <v>11091</v>
      </c>
      <c r="O24" s="366">
        <v>10900</v>
      </c>
      <c r="P24" s="366" t="s">
        <v>227</v>
      </c>
      <c r="Q24" s="366" t="s">
        <v>227</v>
      </c>
      <c r="R24" s="366" t="s">
        <v>227</v>
      </c>
      <c r="S24" s="366" t="s">
        <v>227</v>
      </c>
      <c r="T24" s="337" t="s">
        <v>227</v>
      </c>
      <c r="U24" s="73"/>
    </row>
    <row r="25" spans="3:21" x14ac:dyDescent="0.2">
      <c r="C25" s="23"/>
      <c r="D25" s="135"/>
      <c r="E25" s="31" t="s">
        <v>290</v>
      </c>
      <c r="F25" s="31"/>
      <c r="G25" s="31"/>
      <c r="H25" s="32"/>
      <c r="I25" s="33"/>
      <c r="J25" s="366">
        <v>2923</v>
      </c>
      <c r="K25" s="366">
        <v>2720</v>
      </c>
      <c r="L25" s="366">
        <v>2368</v>
      </c>
      <c r="M25" s="366">
        <v>2233</v>
      </c>
      <c r="N25" s="366">
        <v>2246</v>
      </c>
      <c r="O25" s="366">
        <v>2353</v>
      </c>
      <c r="P25" s="366" t="s">
        <v>227</v>
      </c>
      <c r="Q25" s="366" t="s">
        <v>227</v>
      </c>
      <c r="R25" s="366" t="s">
        <v>227</v>
      </c>
      <c r="S25" s="366" t="s">
        <v>227</v>
      </c>
      <c r="T25" s="337" t="s">
        <v>227</v>
      </c>
      <c r="U25" s="73"/>
    </row>
    <row r="26" spans="3:21" x14ac:dyDescent="0.2">
      <c r="C26" s="23"/>
      <c r="D26" s="135"/>
      <c r="E26" s="31" t="s">
        <v>291</v>
      </c>
      <c r="F26" s="31"/>
      <c r="G26" s="31"/>
      <c r="H26" s="32"/>
      <c r="I26" s="33"/>
      <c r="J26" s="366">
        <v>5085</v>
      </c>
      <c r="K26" s="366">
        <v>4990</v>
      </c>
      <c r="L26" s="366">
        <v>4839</v>
      </c>
      <c r="M26" s="366">
        <v>5100</v>
      </c>
      <c r="N26" s="366">
        <v>5234</v>
      </c>
      <c r="O26" s="366">
        <v>5183</v>
      </c>
      <c r="P26" s="366" t="s">
        <v>227</v>
      </c>
      <c r="Q26" s="366" t="s">
        <v>227</v>
      </c>
      <c r="R26" s="366" t="s">
        <v>227</v>
      </c>
      <c r="S26" s="366" t="s">
        <v>227</v>
      </c>
      <c r="T26" s="337" t="s">
        <v>227</v>
      </c>
      <c r="U26" s="73"/>
    </row>
    <row r="27" spans="3:21" x14ac:dyDescent="0.2">
      <c r="C27" s="23"/>
      <c r="D27" s="135"/>
      <c r="E27" s="31" t="s">
        <v>292</v>
      </c>
      <c r="F27" s="31"/>
      <c r="G27" s="31"/>
      <c r="H27" s="32"/>
      <c r="I27" s="33"/>
      <c r="J27" s="366">
        <v>9250</v>
      </c>
      <c r="K27" s="366">
        <v>8436</v>
      </c>
      <c r="L27" s="366">
        <v>7436</v>
      </c>
      <c r="M27" s="366">
        <v>7230</v>
      </c>
      <c r="N27" s="366">
        <v>6730</v>
      </c>
      <c r="O27" s="366">
        <v>6612</v>
      </c>
      <c r="P27" s="366" t="s">
        <v>227</v>
      </c>
      <c r="Q27" s="366" t="s">
        <v>227</v>
      </c>
      <c r="R27" s="366" t="s">
        <v>227</v>
      </c>
      <c r="S27" s="366" t="s">
        <v>227</v>
      </c>
      <c r="T27" s="337" t="s">
        <v>227</v>
      </c>
      <c r="U27" s="73"/>
    </row>
    <row r="28" spans="3:21" x14ac:dyDescent="0.2">
      <c r="C28" s="23"/>
      <c r="D28" s="135"/>
      <c r="E28" s="31" t="s">
        <v>293</v>
      </c>
      <c r="F28" s="31"/>
      <c r="G28" s="31"/>
      <c r="H28" s="32"/>
      <c r="I28" s="33"/>
      <c r="J28" s="366">
        <v>13379</v>
      </c>
      <c r="K28" s="366">
        <v>12159</v>
      </c>
      <c r="L28" s="366">
        <v>9949</v>
      </c>
      <c r="M28" s="366">
        <v>9301</v>
      </c>
      <c r="N28" s="366">
        <v>8953</v>
      </c>
      <c r="O28" s="366">
        <v>8791</v>
      </c>
      <c r="P28" s="366" t="s">
        <v>227</v>
      </c>
      <c r="Q28" s="366" t="s">
        <v>227</v>
      </c>
      <c r="R28" s="366" t="s">
        <v>227</v>
      </c>
      <c r="S28" s="366" t="s">
        <v>227</v>
      </c>
      <c r="T28" s="337" t="s">
        <v>227</v>
      </c>
      <c r="U28" s="73"/>
    </row>
    <row r="29" spans="3:21" x14ac:dyDescent="0.2">
      <c r="C29" s="23"/>
      <c r="D29" s="135"/>
      <c r="E29" s="31" t="s">
        <v>294</v>
      </c>
      <c r="F29" s="31"/>
      <c r="G29" s="31"/>
      <c r="H29" s="32"/>
      <c r="I29" s="33"/>
      <c r="J29" s="366">
        <v>1250</v>
      </c>
      <c r="K29" s="366">
        <v>1384</v>
      </c>
      <c r="L29" s="366">
        <v>1425</v>
      </c>
      <c r="M29" s="366">
        <v>1428</v>
      </c>
      <c r="N29" s="366">
        <v>1457</v>
      </c>
      <c r="O29" s="366">
        <v>1530</v>
      </c>
      <c r="P29" s="366" t="s">
        <v>227</v>
      </c>
      <c r="Q29" s="366" t="s">
        <v>227</v>
      </c>
      <c r="R29" s="366" t="s">
        <v>227</v>
      </c>
      <c r="S29" s="366" t="s">
        <v>227</v>
      </c>
      <c r="T29" s="337" t="s">
        <v>227</v>
      </c>
      <c r="U29" s="73"/>
    </row>
    <row r="30" spans="3:21" x14ac:dyDescent="0.2">
      <c r="C30" s="23"/>
      <c r="D30" s="135"/>
      <c r="E30" s="31" t="s">
        <v>295</v>
      </c>
      <c r="F30" s="31"/>
      <c r="G30" s="31"/>
      <c r="H30" s="32"/>
      <c r="I30" s="33"/>
      <c r="J30" s="366">
        <v>4098</v>
      </c>
      <c r="K30" s="366">
        <v>3966</v>
      </c>
      <c r="L30" s="366">
        <v>3321</v>
      </c>
      <c r="M30" s="366">
        <v>3091</v>
      </c>
      <c r="N30" s="366">
        <v>3303</v>
      </c>
      <c r="O30" s="366">
        <v>3454</v>
      </c>
      <c r="P30" s="366" t="s">
        <v>227</v>
      </c>
      <c r="Q30" s="366" t="s">
        <v>227</v>
      </c>
      <c r="R30" s="366" t="s">
        <v>227</v>
      </c>
      <c r="S30" s="366" t="s">
        <v>227</v>
      </c>
      <c r="T30" s="337" t="s">
        <v>227</v>
      </c>
      <c r="U30" s="73"/>
    </row>
    <row r="31" spans="3:21" ht="13.5" thickBot="1" x14ac:dyDescent="0.25">
      <c r="C31" s="23"/>
      <c r="D31" s="91"/>
      <c r="E31" s="31" t="s">
        <v>296</v>
      </c>
      <c r="F31" s="31"/>
      <c r="G31" s="31"/>
      <c r="H31" s="32"/>
      <c r="I31" s="39"/>
      <c r="J31" s="369">
        <v>1456</v>
      </c>
      <c r="K31" s="369">
        <v>1422</v>
      </c>
      <c r="L31" s="369">
        <v>1364</v>
      </c>
      <c r="M31" s="369">
        <v>1295</v>
      </c>
      <c r="N31" s="369">
        <v>1263</v>
      </c>
      <c r="O31" s="369">
        <v>1469</v>
      </c>
      <c r="P31" s="369" t="s">
        <v>227</v>
      </c>
      <c r="Q31" s="369" t="s">
        <v>227</v>
      </c>
      <c r="R31" s="369" t="s">
        <v>227</v>
      </c>
      <c r="S31" s="369" t="s">
        <v>227</v>
      </c>
      <c r="T31" s="341" t="s">
        <v>227</v>
      </c>
      <c r="U31" s="73"/>
    </row>
    <row r="32" spans="3:21" ht="13.5" thickBot="1" x14ac:dyDescent="0.25">
      <c r="C32" s="23"/>
      <c r="D32" s="42" t="s">
        <v>297</v>
      </c>
      <c r="E32" s="43"/>
      <c r="F32" s="43"/>
      <c r="G32" s="43"/>
      <c r="H32" s="43"/>
      <c r="I32" s="43"/>
      <c r="J32" s="413"/>
      <c r="K32" s="413"/>
      <c r="L32" s="413"/>
      <c r="M32" s="413"/>
      <c r="N32" s="413"/>
      <c r="O32" s="413"/>
      <c r="P32" s="558" t="s">
        <v>227</v>
      </c>
      <c r="Q32" s="558" t="s">
        <v>227</v>
      </c>
      <c r="R32" s="558" t="s">
        <v>227</v>
      </c>
      <c r="S32" s="558" t="s">
        <v>227</v>
      </c>
      <c r="T32" s="339"/>
      <c r="U32" s="73"/>
    </row>
    <row r="33" spans="3:21" x14ac:dyDescent="0.2">
      <c r="C33" s="23"/>
      <c r="D33" s="150"/>
      <c r="E33" s="151" t="s">
        <v>288</v>
      </c>
      <c r="F33" s="151"/>
      <c r="G33" s="151"/>
      <c r="H33" s="152"/>
      <c r="I33" s="153"/>
      <c r="J33" s="368">
        <v>382</v>
      </c>
      <c r="K33" s="368">
        <v>326</v>
      </c>
      <c r="L33" s="368">
        <v>351</v>
      </c>
      <c r="M33" s="368">
        <v>275</v>
      </c>
      <c r="N33" s="368">
        <v>218</v>
      </c>
      <c r="O33" s="368">
        <v>256</v>
      </c>
      <c r="P33" s="368" t="s">
        <v>227</v>
      </c>
      <c r="Q33" s="368" t="s">
        <v>227</v>
      </c>
      <c r="R33" s="368" t="s">
        <v>227</v>
      </c>
      <c r="S33" s="368" t="s">
        <v>227</v>
      </c>
      <c r="T33" s="340" t="s">
        <v>227</v>
      </c>
      <c r="U33" s="73"/>
    </row>
    <row r="34" spans="3:21" x14ac:dyDescent="0.2">
      <c r="C34" s="23"/>
      <c r="D34" s="135"/>
      <c r="E34" s="31" t="s">
        <v>289</v>
      </c>
      <c r="F34" s="31"/>
      <c r="G34" s="31"/>
      <c r="H34" s="32"/>
      <c r="I34" s="33"/>
      <c r="J34" s="366">
        <v>2337</v>
      </c>
      <c r="K34" s="366">
        <v>2084</v>
      </c>
      <c r="L34" s="366">
        <v>1986</v>
      </c>
      <c r="M34" s="366">
        <v>1777</v>
      </c>
      <c r="N34" s="366">
        <v>1572</v>
      </c>
      <c r="O34" s="366">
        <v>1402</v>
      </c>
      <c r="P34" s="366" t="s">
        <v>227</v>
      </c>
      <c r="Q34" s="366" t="s">
        <v>227</v>
      </c>
      <c r="R34" s="366" t="s">
        <v>227</v>
      </c>
      <c r="S34" s="366" t="s">
        <v>227</v>
      </c>
      <c r="T34" s="337" t="s">
        <v>227</v>
      </c>
      <c r="U34" s="73"/>
    </row>
    <row r="35" spans="3:21" x14ac:dyDescent="0.2">
      <c r="C35" s="23"/>
      <c r="D35" s="135"/>
      <c r="E35" s="31" t="s">
        <v>290</v>
      </c>
      <c r="F35" s="31"/>
      <c r="G35" s="31"/>
      <c r="H35" s="32"/>
      <c r="I35" s="33"/>
      <c r="J35" s="366">
        <v>735</v>
      </c>
      <c r="K35" s="366">
        <v>545</v>
      </c>
      <c r="L35" s="366">
        <v>465</v>
      </c>
      <c r="M35" s="366">
        <v>414</v>
      </c>
      <c r="N35" s="366">
        <v>443</v>
      </c>
      <c r="O35" s="366">
        <v>478</v>
      </c>
      <c r="P35" s="366" t="s">
        <v>227</v>
      </c>
      <c r="Q35" s="366" t="s">
        <v>227</v>
      </c>
      <c r="R35" s="366" t="s">
        <v>227</v>
      </c>
      <c r="S35" s="366" t="s">
        <v>227</v>
      </c>
      <c r="T35" s="337" t="s">
        <v>227</v>
      </c>
      <c r="U35" s="73"/>
    </row>
    <row r="36" spans="3:21" x14ac:dyDescent="0.2">
      <c r="C36" s="23"/>
      <c r="D36" s="135"/>
      <c r="E36" s="31" t="s">
        <v>291</v>
      </c>
      <c r="F36" s="31"/>
      <c r="G36" s="31"/>
      <c r="H36" s="32"/>
      <c r="I36" s="33"/>
      <c r="J36" s="366">
        <v>872</v>
      </c>
      <c r="K36" s="366">
        <v>908</v>
      </c>
      <c r="L36" s="366">
        <v>691</v>
      </c>
      <c r="M36" s="366">
        <v>646</v>
      </c>
      <c r="N36" s="366">
        <v>717</v>
      </c>
      <c r="O36" s="366">
        <v>643</v>
      </c>
      <c r="P36" s="366" t="s">
        <v>227</v>
      </c>
      <c r="Q36" s="366" t="s">
        <v>227</v>
      </c>
      <c r="R36" s="366" t="s">
        <v>227</v>
      </c>
      <c r="S36" s="366" t="s">
        <v>227</v>
      </c>
      <c r="T36" s="337" t="s">
        <v>227</v>
      </c>
      <c r="U36" s="73"/>
    </row>
    <row r="37" spans="3:21" x14ac:dyDescent="0.2">
      <c r="C37" s="23"/>
      <c r="D37" s="135"/>
      <c r="E37" s="31" t="s">
        <v>292</v>
      </c>
      <c r="F37" s="31"/>
      <c r="G37" s="31"/>
      <c r="H37" s="32"/>
      <c r="I37" s="33"/>
      <c r="J37" s="366">
        <v>1949</v>
      </c>
      <c r="K37" s="366">
        <v>1683</v>
      </c>
      <c r="L37" s="366">
        <v>1411</v>
      </c>
      <c r="M37" s="366">
        <v>1474</v>
      </c>
      <c r="N37" s="366">
        <v>1505</v>
      </c>
      <c r="O37" s="366">
        <v>1365</v>
      </c>
      <c r="P37" s="366" t="s">
        <v>227</v>
      </c>
      <c r="Q37" s="366" t="s">
        <v>227</v>
      </c>
      <c r="R37" s="366" t="s">
        <v>227</v>
      </c>
      <c r="S37" s="366" t="s">
        <v>227</v>
      </c>
      <c r="T37" s="337" t="s">
        <v>227</v>
      </c>
      <c r="U37" s="73"/>
    </row>
    <row r="38" spans="3:21" x14ac:dyDescent="0.2">
      <c r="C38" s="23"/>
      <c r="D38" s="135"/>
      <c r="E38" s="31" t="s">
        <v>293</v>
      </c>
      <c r="F38" s="31"/>
      <c r="G38" s="31"/>
      <c r="H38" s="32"/>
      <c r="I38" s="33"/>
      <c r="J38" s="366">
        <v>3930</v>
      </c>
      <c r="K38" s="366">
        <v>3288</v>
      </c>
      <c r="L38" s="366">
        <v>2623</v>
      </c>
      <c r="M38" s="366">
        <v>2294</v>
      </c>
      <c r="N38" s="366">
        <v>2042</v>
      </c>
      <c r="O38" s="366">
        <v>1943</v>
      </c>
      <c r="P38" s="366" t="s">
        <v>227</v>
      </c>
      <c r="Q38" s="366" t="s">
        <v>227</v>
      </c>
      <c r="R38" s="366" t="s">
        <v>227</v>
      </c>
      <c r="S38" s="366" t="s">
        <v>227</v>
      </c>
      <c r="T38" s="337" t="s">
        <v>227</v>
      </c>
      <c r="U38" s="73"/>
    </row>
    <row r="39" spans="3:21" x14ac:dyDescent="0.2">
      <c r="C39" s="23"/>
      <c r="D39" s="135"/>
      <c r="E39" s="31" t="s">
        <v>294</v>
      </c>
      <c r="F39" s="31"/>
      <c r="G39" s="31"/>
      <c r="H39" s="32"/>
      <c r="I39" s="33"/>
      <c r="J39" s="366">
        <v>493</v>
      </c>
      <c r="K39" s="366">
        <v>538</v>
      </c>
      <c r="L39" s="366">
        <v>508</v>
      </c>
      <c r="M39" s="366">
        <v>637</v>
      </c>
      <c r="N39" s="366">
        <v>528</v>
      </c>
      <c r="O39" s="366">
        <v>583</v>
      </c>
      <c r="P39" s="366" t="s">
        <v>227</v>
      </c>
      <c r="Q39" s="366" t="s">
        <v>227</v>
      </c>
      <c r="R39" s="366" t="s">
        <v>227</v>
      </c>
      <c r="S39" s="366" t="s">
        <v>227</v>
      </c>
      <c r="T39" s="337" t="s">
        <v>227</v>
      </c>
      <c r="U39" s="73"/>
    </row>
    <row r="40" spans="3:21" x14ac:dyDescent="0.2">
      <c r="C40" s="23"/>
      <c r="D40" s="135"/>
      <c r="E40" s="31" t="s">
        <v>295</v>
      </c>
      <c r="F40" s="31"/>
      <c r="G40" s="31"/>
      <c r="H40" s="32"/>
      <c r="I40" s="33"/>
      <c r="J40" s="366">
        <v>2948</v>
      </c>
      <c r="K40" s="366">
        <v>2471</v>
      </c>
      <c r="L40" s="366">
        <v>2229</v>
      </c>
      <c r="M40" s="366">
        <v>1644</v>
      </c>
      <c r="N40" s="366">
        <v>1524</v>
      </c>
      <c r="O40" s="366">
        <v>1784</v>
      </c>
      <c r="P40" s="366" t="s">
        <v>227</v>
      </c>
      <c r="Q40" s="366" t="s">
        <v>227</v>
      </c>
      <c r="R40" s="366" t="s">
        <v>227</v>
      </c>
      <c r="S40" s="366" t="s">
        <v>227</v>
      </c>
      <c r="T40" s="337" t="s">
        <v>227</v>
      </c>
      <c r="U40" s="73"/>
    </row>
    <row r="41" spans="3:21" ht="13.5" thickBot="1" x14ac:dyDescent="0.25">
      <c r="C41" s="23"/>
      <c r="D41" s="91"/>
      <c r="E41" s="31" t="s">
        <v>296</v>
      </c>
      <c r="F41" s="31"/>
      <c r="G41" s="31"/>
      <c r="H41" s="32"/>
      <c r="I41" s="39"/>
      <c r="J41" s="369">
        <v>167</v>
      </c>
      <c r="K41" s="369">
        <v>133</v>
      </c>
      <c r="L41" s="369">
        <v>139</v>
      </c>
      <c r="M41" s="369">
        <v>123</v>
      </c>
      <c r="N41" s="369">
        <v>86</v>
      </c>
      <c r="O41" s="369">
        <v>99</v>
      </c>
      <c r="P41" s="369" t="s">
        <v>227</v>
      </c>
      <c r="Q41" s="369" t="s">
        <v>227</v>
      </c>
      <c r="R41" s="369" t="s">
        <v>227</v>
      </c>
      <c r="S41" s="369" t="s">
        <v>227</v>
      </c>
      <c r="T41" s="341" t="s">
        <v>227</v>
      </c>
      <c r="U41" s="73"/>
    </row>
    <row r="42" spans="3:21" ht="13.5" x14ac:dyDescent="0.25">
      <c r="D42" s="74" t="s">
        <v>203</v>
      </c>
      <c r="E42" s="75"/>
      <c r="F42" s="75"/>
      <c r="G42" s="75"/>
      <c r="H42" s="75"/>
      <c r="I42" s="74"/>
      <c r="J42" s="74"/>
      <c r="K42" s="74"/>
      <c r="L42" s="74"/>
      <c r="M42" s="74"/>
      <c r="N42" s="74"/>
      <c r="O42" s="74"/>
      <c r="P42" s="74"/>
      <c r="Q42" s="74"/>
      <c r="R42" s="74"/>
      <c r="S42" s="74"/>
      <c r="T42" s="65" t="s">
        <v>420</v>
      </c>
      <c r="U42" s="68" t="s">
        <v>204</v>
      </c>
    </row>
    <row r="43" spans="3:21" x14ac:dyDescent="0.2">
      <c r="D43" s="66"/>
      <c r="E43" s="746" t="s">
        <v>38</v>
      </c>
      <c r="F43" s="746"/>
      <c r="G43" s="746"/>
      <c r="H43" s="746"/>
      <c r="I43" s="746"/>
      <c r="J43" s="746"/>
      <c r="K43" s="746"/>
      <c r="L43" s="746"/>
      <c r="M43" s="746"/>
      <c r="N43" s="746"/>
      <c r="O43" s="746"/>
      <c r="P43" s="746"/>
      <c r="Q43" s="746"/>
      <c r="R43" s="746"/>
      <c r="S43" s="746"/>
      <c r="T43" s="746"/>
    </row>
    <row r="44" spans="3:21" ht="25.5" customHeight="1" x14ac:dyDescent="0.2">
      <c r="D44" s="66"/>
      <c r="E44" s="746" t="s">
        <v>523</v>
      </c>
      <c r="F44" s="746"/>
      <c r="G44" s="746"/>
      <c r="H44" s="746"/>
      <c r="I44" s="746"/>
      <c r="J44" s="746"/>
      <c r="K44" s="746"/>
      <c r="L44" s="746"/>
      <c r="M44" s="746"/>
      <c r="N44" s="746"/>
      <c r="O44" s="746"/>
      <c r="P44" s="746"/>
      <c r="Q44" s="746"/>
      <c r="R44" s="746"/>
      <c r="S44" s="746"/>
      <c r="T44" s="746"/>
    </row>
    <row r="45" spans="3:21" x14ac:dyDescent="0.2">
      <c r="D45" s="322"/>
      <c r="E45" s="746" t="s">
        <v>500</v>
      </c>
      <c r="F45" s="746"/>
      <c r="G45" s="746"/>
      <c r="H45" s="746"/>
      <c r="I45" s="746"/>
      <c r="J45" s="746"/>
      <c r="K45" s="746"/>
      <c r="L45" s="746"/>
      <c r="M45" s="746"/>
      <c r="N45" s="746"/>
      <c r="O45" s="746"/>
      <c r="P45" s="746"/>
      <c r="Q45" s="746"/>
      <c r="R45" s="746"/>
      <c r="S45" s="746"/>
      <c r="T45" s="746"/>
    </row>
  </sheetData>
  <mergeCells count="15">
    <mergeCell ref="S7:S10"/>
    <mergeCell ref="R7:R10"/>
    <mergeCell ref="Q7:Q10"/>
    <mergeCell ref="E45:T45"/>
    <mergeCell ref="E44:T44"/>
    <mergeCell ref="E43:T43"/>
    <mergeCell ref="T7:T10"/>
    <mergeCell ref="D7:I11"/>
    <mergeCell ref="M7:M10"/>
    <mergeCell ref="L7:L10"/>
    <mergeCell ref="P7:P10"/>
    <mergeCell ref="N7:N10"/>
    <mergeCell ref="O7:O10"/>
    <mergeCell ref="K7:K10"/>
    <mergeCell ref="J7:J10"/>
  </mergeCells>
  <phoneticPr fontId="0" type="noConversion"/>
  <conditionalFormatting sqref="D6">
    <cfRule type="cellIs" dxfId="25" priority="2" stopIfTrue="1" operator="equal">
      <formula>"   sem (do závorky) poznámku, proč vývojová řada nezačíná jako obvykle - nebo červenou buňku vymazat"</formula>
    </cfRule>
  </conditionalFormatting>
  <conditionalFormatting sqref="G6">
    <cfRule type="expression" dxfId="24" priority="1" stopIfTrue="1">
      <formula>U6=" "</formula>
    </cfRule>
  </conditionalFormatting>
  <printOptions horizontalCentered="1"/>
  <pageMargins left="0.70866141732283472" right="0.36" top="0.70866141732283472" bottom="0.70866141732283472" header="0.51181102362204722" footer="0.51181102362204722"/>
  <pageSetup paperSize="9" scale="85" orientation="portrait" r:id="rId1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 codeName="List38">
    <pageSetUpPr autoPageBreaks="0"/>
  </sheetPr>
  <dimension ref="A1:U45"/>
  <sheetViews>
    <sheetView showGridLines="0" showOutlineSymbol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9.140625" style="68" hidden="1" customWidth="1"/>
    <col min="3" max="3" width="1.7109375" style="68" customWidth="1"/>
    <col min="4" max="4" width="1.140625" style="68" customWidth="1"/>
    <col min="5" max="6" width="1.7109375" style="68" customWidth="1"/>
    <col min="7" max="7" width="15.7109375" style="68" customWidth="1"/>
    <col min="8" max="8" width="14.5703125" style="68" customWidth="1"/>
    <col min="9" max="9" width="1.140625" style="68" customWidth="1"/>
    <col min="10" max="20" width="7.140625" style="68" customWidth="1"/>
    <col min="21" max="44" width="1.7109375" style="68" customWidth="1"/>
    <col min="45" max="16384" width="9.140625" style="68"/>
  </cols>
  <sheetData>
    <row r="1" spans="3:21" hidden="1" x14ac:dyDescent="0.2"/>
    <row r="2" spans="3:21" hidden="1" x14ac:dyDescent="0.2"/>
    <row r="3" spans="3:21" ht="9" customHeight="1" x14ac:dyDescent="0.2">
      <c r="C3" s="67"/>
    </row>
    <row r="4" spans="3:21" s="69" customFormat="1" ht="15.75" x14ac:dyDescent="0.2">
      <c r="D4" s="15" t="s">
        <v>255</v>
      </c>
      <c r="E4" s="70"/>
      <c r="F4" s="70"/>
      <c r="G4" s="70"/>
      <c r="H4" s="15" t="s">
        <v>377</v>
      </c>
      <c r="I4" s="15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</row>
    <row r="5" spans="3:21" s="69" customFormat="1" ht="15.75" x14ac:dyDescent="0.2">
      <c r="D5" s="94" t="s">
        <v>549</v>
      </c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</row>
    <row r="6" spans="3:21" s="72" customFormat="1" ht="14.25" customHeight="1" thickBot="1" x14ac:dyDescent="0.25">
      <c r="D6" s="16"/>
      <c r="E6" s="78"/>
      <c r="F6" s="78"/>
      <c r="G6" s="78"/>
      <c r="H6" s="78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6"/>
      <c r="U6" s="14" t="s">
        <v>204</v>
      </c>
    </row>
    <row r="7" spans="3:21" ht="6" customHeight="1" x14ac:dyDescent="0.2">
      <c r="C7" s="23"/>
      <c r="D7" s="766"/>
      <c r="E7" s="767"/>
      <c r="F7" s="767"/>
      <c r="G7" s="767"/>
      <c r="H7" s="767"/>
      <c r="I7" s="768"/>
      <c r="J7" s="757">
        <v>2012</v>
      </c>
      <c r="K7" s="757">
        <v>2013</v>
      </c>
      <c r="L7" s="757">
        <v>2014</v>
      </c>
      <c r="M7" s="757">
        <v>2015</v>
      </c>
      <c r="N7" s="757">
        <v>2016</v>
      </c>
      <c r="O7" s="757">
        <v>2017</v>
      </c>
      <c r="P7" s="757">
        <v>2018</v>
      </c>
      <c r="Q7" s="757">
        <v>2019</v>
      </c>
      <c r="R7" s="757">
        <v>2020</v>
      </c>
      <c r="S7" s="757">
        <v>2021</v>
      </c>
      <c r="T7" s="861">
        <v>2022</v>
      </c>
      <c r="U7" s="73"/>
    </row>
    <row r="8" spans="3:21" ht="6" customHeight="1" x14ac:dyDescent="0.2">
      <c r="C8" s="23"/>
      <c r="D8" s="769"/>
      <c r="E8" s="770"/>
      <c r="F8" s="770"/>
      <c r="G8" s="770"/>
      <c r="H8" s="770"/>
      <c r="I8" s="771"/>
      <c r="J8" s="758"/>
      <c r="K8" s="758"/>
      <c r="L8" s="758"/>
      <c r="M8" s="758"/>
      <c r="N8" s="758"/>
      <c r="O8" s="758"/>
      <c r="P8" s="758"/>
      <c r="Q8" s="758"/>
      <c r="R8" s="758"/>
      <c r="S8" s="758"/>
      <c r="T8" s="862"/>
      <c r="U8" s="73"/>
    </row>
    <row r="9" spans="3:21" ht="6" customHeight="1" x14ac:dyDescent="0.2">
      <c r="C9" s="23"/>
      <c r="D9" s="769"/>
      <c r="E9" s="770"/>
      <c r="F9" s="770"/>
      <c r="G9" s="770"/>
      <c r="H9" s="770"/>
      <c r="I9" s="771"/>
      <c r="J9" s="758"/>
      <c r="K9" s="758"/>
      <c r="L9" s="758"/>
      <c r="M9" s="758"/>
      <c r="N9" s="758"/>
      <c r="O9" s="758"/>
      <c r="P9" s="758"/>
      <c r="Q9" s="758"/>
      <c r="R9" s="758"/>
      <c r="S9" s="758"/>
      <c r="T9" s="862"/>
      <c r="U9" s="73"/>
    </row>
    <row r="10" spans="3:21" ht="6" customHeight="1" x14ac:dyDescent="0.2">
      <c r="C10" s="23"/>
      <c r="D10" s="769"/>
      <c r="E10" s="770"/>
      <c r="F10" s="770"/>
      <c r="G10" s="770"/>
      <c r="H10" s="770"/>
      <c r="I10" s="771"/>
      <c r="J10" s="758"/>
      <c r="K10" s="758"/>
      <c r="L10" s="758"/>
      <c r="M10" s="758"/>
      <c r="N10" s="758"/>
      <c r="O10" s="758"/>
      <c r="P10" s="758"/>
      <c r="Q10" s="758"/>
      <c r="R10" s="758"/>
      <c r="S10" s="758"/>
      <c r="T10" s="862"/>
      <c r="U10" s="73"/>
    </row>
    <row r="11" spans="3:21" ht="15" customHeight="1" thickBot="1" x14ac:dyDescent="0.25">
      <c r="C11" s="23"/>
      <c r="D11" s="772"/>
      <c r="E11" s="773"/>
      <c r="F11" s="773"/>
      <c r="G11" s="773"/>
      <c r="H11" s="773"/>
      <c r="I11" s="774"/>
      <c r="J11" s="343"/>
      <c r="K11" s="343"/>
      <c r="L11" s="343"/>
      <c r="M11" s="343"/>
      <c r="N11" s="343"/>
      <c r="O11" s="343"/>
      <c r="P11" s="343"/>
      <c r="Q11" s="343"/>
      <c r="R11" s="343"/>
      <c r="S11" s="343"/>
      <c r="T11" s="19"/>
      <c r="U11" s="73"/>
    </row>
    <row r="12" spans="3:21" ht="14.25" thickTop="1" thickBot="1" x14ac:dyDescent="0.25">
      <c r="C12" s="23"/>
      <c r="D12" s="20" t="s">
        <v>299</v>
      </c>
      <c r="E12" s="294"/>
      <c r="F12" s="294"/>
      <c r="G12" s="294"/>
      <c r="H12" s="294"/>
      <c r="I12" s="21"/>
      <c r="J12" s="364"/>
      <c r="K12" s="364"/>
      <c r="L12" s="364"/>
      <c r="M12" s="364"/>
      <c r="N12" s="364"/>
      <c r="O12" s="364"/>
      <c r="P12" s="364"/>
      <c r="Q12" s="364"/>
      <c r="R12" s="364"/>
      <c r="S12" s="364"/>
      <c r="T12" s="329"/>
      <c r="U12" s="73"/>
    </row>
    <row r="13" spans="3:21" x14ac:dyDescent="0.2">
      <c r="C13" s="23"/>
      <c r="D13" s="150"/>
      <c r="E13" s="151" t="s">
        <v>288</v>
      </c>
      <c r="F13" s="151"/>
      <c r="G13" s="151"/>
      <c r="H13" s="152"/>
      <c r="I13" s="153"/>
      <c r="J13" s="365">
        <v>6494</v>
      </c>
      <c r="K13" s="365">
        <v>6758</v>
      </c>
      <c r="L13" s="365">
        <v>6345</v>
      </c>
      <c r="M13" s="365">
        <v>6168</v>
      </c>
      <c r="N13" s="365">
        <v>6011</v>
      </c>
      <c r="O13" s="365">
        <v>5628</v>
      </c>
      <c r="P13" s="365" t="s">
        <v>227</v>
      </c>
      <c r="Q13" s="365" t="s">
        <v>227</v>
      </c>
      <c r="R13" s="365" t="s">
        <v>227</v>
      </c>
      <c r="S13" s="365" t="s">
        <v>227</v>
      </c>
      <c r="T13" s="336" t="s">
        <v>227</v>
      </c>
      <c r="U13" s="73"/>
    </row>
    <row r="14" spans="3:21" x14ac:dyDescent="0.2">
      <c r="C14" s="23"/>
      <c r="D14" s="135"/>
      <c r="E14" s="31" t="s">
        <v>289</v>
      </c>
      <c r="F14" s="31"/>
      <c r="G14" s="31"/>
      <c r="H14" s="32"/>
      <c r="I14" s="33"/>
      <c r="J14" s="366">
        <v>18604</v>
      </c>
      <c r="K14" s="366">
        <v>18663</v>
      </c>
      <c r="L14" s="366">
        <v>18050</v>
      </c>
      <c r="M14" s="366">
        <v>17655</v>
      </c>
      <c r="N14" s="366">
        <v>16844</v>
      </c>
      <c r="O14" s="366">
        <v>16230</v>
      </c>
      <c r="P14" s="366" t="s">
        <v>227</v>
      </c>
      <c r="Q14" s="366" t="s">
        <v>227</v>
      </c>
      <c r="R14" s="366" t="s">
        <v>227</v>
      </c>
      <c r="S14" s="366" t="s">
        <v>227</v>
      </c>
      <c r="T14" s="337" t="s">
        <v>227</v>
      </c>
      <c r="U14" s="73"/>
    </row>
    <row r="15" spans="3:21" x14ac:dyDescent="0.2">
      <c r="C15" s="23"/>
      <c r="D15" s="135"/>
      <c r="E15" s="31" t="s">
        <v>290</v>
      </c>
      <c r="F15" s="31"/>
      <c r="G15" s="31"/>
      <c r="H15" s="32"/>
      <c r="I15" s="33"/>
      <c r="J15" s="366">
        <v>3546</v>
      </c>
      <c r="K15" s="366">
        <v>3418</v>
      </c>
      <c r="L15" s="366">
        <v>3220</v>
      </c>
      <c r="M15" s="366">
        <v>3186</v>
      </c>
      <c r="N15" s="366">
        <v>3162</v>
      </c>
      <c r="O15" s="366">
        <v>2992</v>
      </c>
      <c r="P15" s="366" t="s">
        <v>227</v>
      </c>
      <c r="Q15" s="366" t="s">
        <v>227</v>
      </c>
      <c r="R15" s="366" t="s">
        <v>227</v>
      </c>
      <c r="S15" s="366" t="s">
        <v>227</v>
      </c>
      <c r="T15" s="337" t="s">
        <v>227</v>
      </c>
      <c r="U15" s="73"/>
    </row>
    <row r="16" spans="3:21" x14ac:dyDescent="0.2">
      <c r="C16" s="23"/>
      <c r="D16" s="135"/>
      <c r="E16" s="31" t="s">
        <v>291</v>
      </c>
      <c r="F16" s="31"/>
      <c r="G16" s="31"/>
      <c r="H16" s="32"/>
      <c r="I16" s="33"/>
      <c r="J16" s="366">
        <v>5453</v>
      </c>
      <c r="K16" s="366">
        <v>5500</v>
      </c>
      <c r="L16" s="366">
        <v>5779</v>
      </c>
      <c r="M16" s="366">
        <v>5460</v>
      </c>
      <c r="N16" s="366">
        <v>5667</v>
      </c>
      <c r="O16" s="366">
        <v>5701</v>
      </c>
      <c r="P16" s="366" t="s">
        <v>227</v>
      </c>
      <c r="Q16" s="366" t="s">
        <v>227</v>
      </c>
      <c r="R16" s="366" t="s">
        <v>227</v>
      </c>
      <c r="S16" s="366" t="s">
        <v>227</v>
      </c>
      <c r="T16" s="337" t="s">
        <v>227</v>
      </c>
      <c r="U16" s="73"/>
    </row>
    <row r="17" spans="3:21" x14ac:dyDescent="0.2">
      <c r="C17" s="23"/>
      <c r="D17" s="135"/>
      <c r="E17" s="31" t="s">
        <v>292</v>
      </c>
      <c r="F17" s="31"/>
      <c r="G17" s="31"/>
      <c r="H17" s="32"/>
      <c r="I17" s="33"/>
      <c r="J17" s="366">
        <v>15431</v>
      </c>
      <c r="K17" s="366">
        <v>15144</v>
      </c>
      <c r="L17" s="366">
        <v>14738</v>
      </c>
      <c r="M17" s="366">
        <v>13757</v>
      </c>
      <c r="N17" s="366">
        <v>13176</v>
      </c>
      <c r="O17" s="366">
        <v>12036</v>
      </c>
      <c r="P17" s="366" t="s">
        <v>227</v>
      </c>
      <c r="Q17" s="366" t="s">
        <v>227</v>
      </c>
      <c r="R17" s="366" t="s">
        <v>227</v>
      </c>
      <c r="S17" s="366" t="s">
        <v>227</v>
      </c>
      <c r="T17" s="337" t="s">
        <v>227</v>
      </c>
      <c r="U17" s="73"/>
    </row>
    <row r="18" spans="3:21" x14ac:dyDescent="0.2">
      <c r="C18" s="23"/>
      <c r="D18" s="135"/>
      <c r="E18" s="31" t="s">
        <v>293</v>
      </c>
      <c r="F18" s="31"/>
      <c r="G18" s="31"/>
      <c r="H18" s="32"/>
      <c r="I18" s="33"/>
      <c r="J18" s="366">
        <v>25923</v>
      </c>
      <c r="K18" s="366">
        <v>24630</v>
      </c>
      <c r="L18" s="366">
        <v>23622</v>
      </c>
      <c r="M18" s="366">
        <v>20858</v>
      </c>
      <c r="N18" s="366">
        <v>18904</v>
      </c>
      <c r="O18" s="366">
        <v>16505</v>
      </c>
      <c r="P18" s="366" t="s">
        <v>227</v>
      </c>
      <c r="Q18" s="366" t="s">
        <v>227</v>
      </c>
      <c r="R18" s="366" t="s">
        <v>227</v>
      </c>
      <c r="S18" s="366" t="s">
        <v>227</v>
      </c>
      <c r="T18" s="337" t="s">
        <v>227</v>
      </c>
      <c r="U18" s="73"/>
    </row>
    <row r="19" spans="3:21" x14ac:dyDescent="0.2">
      <c r="C19" s="23"/>
      <c r="D19" s="135"/>
      <c r="E19" s="31" t="s">
        <v>294</v>
      </c>
      <c r="F19" s="31"/>
      <c r="G19" s="31"/>
      <c r="H19" s="32"/>
      <c r="I19" s="33"/>
      <c r="J19" s="366">
        <v>3420</v>
      </c>
      <c r="K19" s="366">
        <v>2922</v>
      </c>
      <c r="L19" s="366">
        <v>2781</v>
      </c>
      <c r="M19" s="366">
        <v>2804</v>
      </c>
      <c r="N19" s="366">
        <v>2518</v>
      </c>
      <c r="O19" s="366">
        <v>2400</v>
      </c>
      <c r="P19" s="366" t="s">
        <v>227</v>
      </c>
      <c r="Q19" s="366" t="s">
        <v>227</v>
      </c>
      <c r="R19" s="366" t="s">
        <v>227</v>
      </c>
      <c r="S19" s="366" t="s">
        <v>227</v>
      </c>
      <c r="T19" s="337" t="s">
        <v>227</v>
      </c>
      <c r="U19" s="73"/>
    </row>
    <row r="20" spans="3:21" x14ac:dyDescent="0.2">
      <c r="C20" s="23"/>
      <c r="D20" s="135"/>
      <c r="E20" s="31" t="s">
        <v>295</v>
      </c>
      <c r="F20" s="31"/>
      <c r="G20" s="31"/>
      <c r="H20" s="32"/>
      <c r="I20" s="33"/>
      <c r="J20" s="366">
        <v>13022</v>
      </c>
      <c r="K20" s="366">
        <v>12476</v>
      </c>
      <c r="L20" s="366">
        <v>11592</v>
      </c>
      <c r="M20" s="366">
        <v>10116</v>
      </c>
      <c r="N20" s="366">
        <v>9047</v>
      </c>
      <c r="O20" s="366">
        <v>8460</v>
      </c>
      <c r="P20" s="366" t="s">
        <v>227</v>
      </c>
      <c r="Q20" s="366" t="s">
        <v>227</v>
      </c>
      <c r="R20" s="366" t="s">
        <v>227</v>
      </c>
      <c r="S20" s="366" t="s">
        <v>227</v>
      </c>
      <c r="T20" s="337" t="s">
        <v>227</v>
      </c>
      <c r="U20" s="73"/>
    </row>
    <row r="21" spans="3:21" ht="13.5" thickBot="1" x14ac:dyDescent="0.25">
      <c r="C21" s="23"/>
      <c r="D21" s="135"/>
      <c r="E21" s="31" t="s">
        <v>296</v>
      </c>
      <c r="F21" s="31"/>
      <c r="G21" s="31"/>
      <c r="H21" s="32"/>
      <c r="I21" s="33"/>
      <c r="J21" s="366">
        <v>2464</v>
      </c>
      <c r="K21" s="366">
        <v>2434</v>
      </c>
      <c r="L21" s="366">
        <v>2328</v>
      </c>
      <c r="M21" s="366">
        <v>2211</v>
      </c>
      <c r="N21" s="366">
        <v>2216</v>
      </c>
      <c r="O21" s="366">
        <v>2272</v>
      </c>
      <c r="P21" s="366" t="s">
        <v>227</v>
      </c>
      <c r="Q21" s="366" t="s">
        <v>227</v>
      </c>
      <c r="R21" s="366" t="s">
        <v>227</v>
      </c>
      <c r="S21" s="366" t="s">
        <v>227</v>
      </c>
      <c r="T21" s="337" t="s">
        <v>227</v>
      </c>
      <c r="U21" s="73"/>
    </row>
    <row r="22" spans="3:21" ht="13.5" thickBot="1" x14ac:dyDescent="0.25">
      <c r="C22" s="23"/>
      <c r="D22" s="42" t="s">
        <v>298</v>
      </c>
      <c r="E22" s="43"/>
      <c r="F22" s="43"/>
      <c r="G22" s="43"/>
      <c r="H22" s="43"/>
      <c r="I22" s="293"/>
      <c r="J22" s="367"/>
      <c r="K22" s="367"/>
      <c r="L22" s="367"/>
      <c r="M22" s="367"/>
      <c r="N22" s="367"/>
      <c r="O22" s="367"/>
      <c r="P22" s="558" t="s">
        <v>227</v>
      </c>
      <c r="Q22" s="558" t="s">
        <v>227</v>
      </c>
      <c r="R22" s="558" t="s">
        <v>227</v>
      </c>
      <c r="S22" s="558" t="s">
        <v>227</v>
      </c>
      <c r="T22" s="342"/>
      <c r="U22" s="73"/>
    </row>
    <row r="23" spans="3:21" x14ac:dyDescent="0.2">
      <c r="C23" s="23"/>
      <c r="D23" s="150"/>
      <c r="E23" s="151" t="s">
        <v>288</v>
      </c>
      <c r="F23" s="151"/>
      <c r="G23" s="151"/>
      <c r="H23" s="152"/>
      <c r="I23" s="89"/>
      <c r="J23" s="368">
        <v>5822</v>
      </c>
      <c r="K23" s="368">
        <v>6076</v>
      </c>
      <c r="L23" s="368">
        <v>5711</v>
      </c>
      <c r="M23" s="368">
        <v>5524</v>
      </c>
      <c r="N23" s="368">
        <v>5345</v>
      </c>
      <c r="O23" s="368">
        <v>4998</v>
      </c>
      <c r="P23" s="368" t="s">
        <v>227</v>
      </c>
      <c r="Q23" s="368" t="s">
        <v>227</v>
      </c>
      <c r="R23" s="368" t="s">
        <v>227</v>
      </c>
      <c r="S23" s="368" t="s">
        <v>227</v>
      </c>
      <c r="T23" s="340" t="s">
        <v>227</v>
      </c>
      <c r="U23" s="73"/>
    </row>
    <row r="24" spans="3:21" x14ac:dyDescent="0.2">
      <c r="C24" s="23"/>
      <c r="D24" s="135"/>
      <c r="E24" s="31" t="s">
        <v>289</v>
      </c>
      <c r="F24" s="31"/>
      <c r="G24" s="31"/>
      <c r="H24" s="32"/>
      <c r="I24" s="33"/>
      <c r="J24" s="366">
        <v>14923</v>
      </c>
      <c r="K24" s="366">
        <v>15094</v>
      </c>
      <c r="L24" s="366">
        <v>14638</v>
      </c>
      <c r="M24" s="366">
        <v>14398</v>
      </c>
      <c r="N24" s="366">
        <v>14015</v>
      </c>
      <c r="O24" s="366">
        <v>13316</v>
      </c>
      <c r="P24" s="366" t="s">
        <v>227</v>
      </c>
      <c r="Q24" s="366" t="s">
        <v>227</v>
      </c>
      <c r="R24" s="366" t="s">
        <v>227</v>
      </c>
      <c r="S24" s="366" t="s">
        <v>227</v>
      </c>
      <c r="T24" s="337" t="s">
        <v>227</v>
      </c>
      <c r="U24" s="73"/>
    </row>
    <row r="25" spans="3:21" x14ac:dyDescent="0.2">
      <c r="C25" s="23"/>
      <c r="D25" s="135"/>
      <c r="E25" s="31" t="s">
        <v>290</v>
      </c>
      <c r="F25" s="31"/>
      <c r="G25" s="31"/>
      <c r="H25" s="32"/>
      <c r="I25" s="33"/>
      <c r="J25" s="366">
        <v>2702</v>
      </c>
      <c r="K25" s="366">
        <v>2652</v>
      </c>
      <c r="L25" s="366">
        <v>2498</v>
      </c>
      <c r="M25" s="366">
        <v>2425</v>
      </c>
      <c r="N25" s="366">
        <v>2526</v>
      </c>
      <c r="O25" s="366">
        <v>2352</v>
      </c>
      <c r="P25" s="366" t="s">
        <v>227</v>
      </c>
      <c r="Q25" s="366" t="s">
        <v>227</v>
      </c>
      <c r="R25" s="366" t="s">
        <v>227</v>
      </c>
      <c r="S25" s="366" t="s">
        <v>227</v>
      </c>
      <c r="T25" s="337" t="s">
        <v>227</v>
      </c>
      <c r="U25" s="73"/>
    </row>
    <row r="26" spans="3:21" x14ac:dyDescent="0.2">
      <c r="C26" s="23"/>
      <c r="D26" s="135"/>
      <c r="E26" s="31" t="s">
        <v>291</v>
      </c>
      <c r="F26" s="31"/>
      <c r="G26" s="31"/>
      <c r="H26" s="32"/>
      <c r="I26" s="33"/>
      <c r="J26" s="366">
        <v>4378</v>
      </c>
      <c r="K26" s="366">
        <v>4413</v>
      </c>
      <c r="L26" s="366">
        <v>4576</v>
      </c>
      <c r="M26" s="366">
        <v>4496</v>
      </c>
      <c r="N26" s="366">
        <v>4628</v>
      </c>
      <c r="O26" s="366">
        <v>4819</v>
      </c>
      <c r="P26" s="366" t="s">
        <v>227</v>
      </c>
      <c r="Q26" s="366" t="s">
        <v>227</v>
      </c>
      <c r="R26" s="366" t="s">
        <v>227</v>
      </c>
      <c r="S26" s="366" t="s">
        <v>227</v>
      </c>
      <c r="T26" s="337" t="s">
        <v>227</v>
      </c>
      <c r="U26" s="73"/>
    </row>
    <row r="27" spans="3:21" x14ac:dyDescent="0.2">
      <c r="C27" s="23"/>
      <c r="D27" s="135"/>
      <c r="E27" s="31" t="s">
        <v>292</v>
      </c>
      <c r="F27" s="31"/>
      <c r="G27" s="31"/>
      <c r="H27" s="32"/>
      <c r="I27" s="33"/>
      <c r="J27" s="366">
        <v>10608</v>
      </c>
      <c r="K27" s="366">
        <v>10591</v>
      </c>
      <c r="L27" s="366">
        <v>10494</v>
      </c>
      <c r="M27" s="366">
        <v>10050</v>
      </c>
      <c r="N27" s="366">
        <v>9756</v>
      </c>
      <c r="O27" s="366">
        <v>8951</v>
      </c>
      <c r="P27" s="366" t="s">
        <v>227</v>
      </c>
      <c r="Q27" s="366" t="s">
        <v>227</v>
      </c>
      <c r="R27" s="366" t="s">
        <v>227</v>
      </c>
      <c r="S27" s="366" t="s">
        <v>227</v>
      </c>
      <c r="T27" s="337" t="s">
        <v>227</v>
      </c>
      <c r="U27" s="73"/>
    </row>
    <row r="28" spans="3:21" x14ac:dyDescent="0.2">
      <c r="C28" s="23"/>
      <c r="D28" s="135"/>
      <c r="E28" s="31" t="s">
        <v>293</v>
      </c>
      <c r="F28" s="31"/>
      <c r="G28" s="31"/>
      <c r="H28" s="32"/>
      <c r="I28" s="33"/>
      <c r="J28" s="366">
        <v>16705</v>
      </c>
      <c r="K28" s="366">
        <v>16435</v>
      </c>
      <c r="L28" s="366">
        <v>15997</v>
      </c>
      <c r="M28" s="366">
        <v>14687</v>
      </c>
      <c r="N28" s="366">
        <v>13799</v>
      </c>
      <c r="O28" s="366">
        <v>11984</v>
      </c>
      <c r="P28" s="366" t="s">
        <v>227</v>
      </c>
      <c r="Q28" s="366" t="s">
        <v>227</v>
      </c>
      <c r="R28" s="366" t="s">
        <v>227</v>
      </c>
      <c r="S28" s="366" t="s">
        <v>227</v>
      </c>
      <c r="T28" s="337" t="s">
        <v>227</v>
      </c>
      <c r="U28" s="73"/>
    </row>
    <row r="29" spans="3:21" x14ac:dyDescent="0.2">
      <c r="C29" s="23"/>
      <c r="D29" s="135"/>
      <c r="E29" s="31" t="s">
        <v>294</v>
      </c>
      <c r="F29" s="31"/>
      <c r="G29" s="31"/>
      <c r="H29" s="32"/>
      <c r="I29" s="33"/>
      <c r="J29" s="366">
        <v>2169</v>
      </c>
      <c r="K29" s="366">
        <v>1884</v>
      </c>
      <c r="L29" s="366">
        <v>1863</v>
      </c>
      <c r="M29" s="366">
        <v>1921</v>
      </c>
      <c r="N29" s="366">
        <v>1722</v>
      </c>
      <c r="O29" s="366">
        <v>1558</v>
      </c>
      <c r="P29" s="366" t="s">
        <v>227</v>
      </c>
      <c r="Q29" s="366" t="s">
        <v>227</v>
      </c>
      <c r="R29" s="366" t="s">
        <v>227</v>
      </c>
      <c r="S29" s="366" t="s">
        <v>227</v>
      </c>
      <c r="T29" s="337" t="s">
        <v>227</v>
      </c>
      <c r="U29" s="73"/>
    </row>
    <row r="30" spans="3:21" x14ac:dyDescent="0.2">
      <c r="C30" s="23"/>
      <c r="D30" s="135"/>
      <c r="E30" s="31" t="s">
        <v>295</v>
      </c>
      <c r="F30" s="31"/>
      <c r="G30" s="31"/>
      <c r="H30" s="32"/>
      <c r="I30" s="33"/>
      <c r="J30" s="366">
        <v>6138</v>
      </c>
      <c r="K30" s="366">
        <v>6202</v>
      </c>
      <c r="L30" s="366">
        <v>5746</v>
      </c>
      <c r="M30" s="366">
        <v>5303</v>
      </c>
      <c r="N30" s="366">
        <v>5143</v>
      </c>
      <c r="O30" s="366">
        <v>4838</v>
      </c>
      <c r="P30" s="366" t="s">
        <v>227</v>
      </c>
      <c r="Q30" s="366" t="s">
        <v>227</v>
      </c>
      <c r="R30" s="366" t="s">
        <v>227</v>
      </c>
      <c r="S30" s="366" t="s">
        <v>227</v>
      </c>
      <c r="T30" s="337" t="s">
        <v>227</v>
      </c>
      <c r="U30" s="73"/>
    </row>
    <row r="31" spans="3:21" ht="13.5" thickBot="1" x14ac:dyDescent="0.25">
      <c r="C31" s="23"/>
      <c r="D31" s="91"/>
      <c r="E31" s="31" t="s">
        <v>296</v>
      </c>
      <c r="F31" s="31"/>
      <c r="G31" s="31"/>
      <c r="H31" s="32"/>
      <c r="I31" s="39"/>
      <c r="J31" s="369">
        <v>2182</v>
      </c>
      <c r="K31" s="369">
        <v>2134</v>
      </c>
      <c r="L31" s="369">
        <v>2079</v>
      </c>
      <c r="M31" s="369">
        <v>1995</v>
      </c>
      <c r="N31" s="369">
        <v>1963</v>
      </c>
      <c r="O31" s="369">
        <v>2046</v>
      </c>
      <c r="P31" s="369" t="s">
        <v>227</v>
      </c>
      <c r="Q31" s="369" t="s">
        <v>227</v>
      </c>
      <c r="R31" s="369" t="s">
        <v>227</v>
      </c>
      <c r="S31" s="369" t="s">
        <v>227</v>
      </c>
      <c r="T31" s="341" t="s">
        <v>227</v>
      </c>
      <c r="U31" s="73"/>
    </row>
    <row r="32" spans="3:21" ht="13.5" thickBot="1" x14ac:dyDescent="0.25">
      <c r="C32" s="23"/>
      <c r="D32" s="42" t="s">
        <v>297</v>
      </c>
      <c r="E32" s="43"/>
      <c r="F32" s="43"/>
      <c r="G32" s="43"/>
      <c r="H32" s="43"/>
      <c r="I32" s="293"/>
      <c r="J32" s="367"/>
      <c r="K32" s="367"/>
      <c r="L32" s="367"/>
      <c r="M32" s="367"/>
      <c r="N32" s="367"/>
      <c r="O32" s="367"/>
      <c r="P32" s="558" t="s">
        <v>227</v>
      </c>
      <c r="Q32" s="558" t="s">
        <v>227</v>
      </c>
      <c r="R32" s="558" t="s">
        <v>227</v>
      </c>
      <c r="S32" s="558" t="s">
        <v>227</v>
      </c>
      <c r="T32" s="342"/>
      <c r="U32" s="73"/>
    </row>
    <row r="33" spans="3:21" x14ac:dyDescent="0.2">
      <c r="C33" s="23"/>
      <c r="D33" s="150"/>
      <c r="E33" s="151" t="s">
        <v>288</v>
      </c>
      <c r="F33" s="151"/>
      <c r="G33" s="151"/>
      <c r="H33" s="152"/>
      <c r="I33" s="153"/>
      <c r="J33" s="368">
        <v>674</v>
      </c>
      <c r="K33" s="368">
        <v>682</v>
      </c>
      <c r="L33" s="368">
        <v>634</v>
      </c>
      <c r="M33" s="368">
        <v>644</v>
      </c>
      <c r="N33" s="368">
        <v>666</v>
      </c>
      <c r="O33" s="368">
        <v>630</v>
      </c>
      <c r="P33" s="368" t="s">
        <v>227</v>
      </c>
      <c r="Q33" s="368" t="s">
        <v>227</v>
      </c>
      <c r="R33" s="368" t="s">
        <v>227</v>
      </c>
      <c r="S33" s="368" t="s">
        <v>227</v>
      </c>
      <c r="T33" s="340" t="s">
        <v>227</v>
      </c>
      <c r="U33" s="73"/>
    </row>
    <row r="34" spans="3:21" x14ac:dyDescent="0.2">
      <c r="C34" s="23"/>
      <c r="D34" s="135"/>
      <c r="E34" s="31" t="s">
        <v>289</v>
      </c>
      <c r="F34" s="31"/>
      <c r="G34" s="31"/>
      <c r="H34" s="32"/>
      <c r="I34" s="33"/>
      <c r="J34" s="366">
        <v>3687</v>
      </c>
      <c r="K34" s="366">
        <v>3573</v>
      </c>
      <c r="L34" s="366">
        <v>3417</v>
      </c>
      <c r="M34" s="366">
        <v>3261</v>
      </c>
      <c r="N34" s="366">
        <v>2830</v>
      </c>
      <c r="O34" s="366">
        <v>2914</v>
      </c>
      <c r="P34" s="366" t="s">
        <v>227</v>
      </c>
      <c r="Q34" s="366" t="s">
        <v>227</v>
      </c>
      <c r="R34" s="366" t="s">
        <v>227</v>
      </c>
      <c r="S34" s="366" t="s">
        <v>227</v>
      </c>
      <c r="T34" s="337" t="s">
        <v>227</v>
      </c>
      <c r="U34" s="73"/>
    </row>
    <row r="35" spans="3:21" x14ac:dyDescent="0.2">
      <c r="C35" s="23"/>
      <c r="D35" s="135"/>
      <c r="E35" s="31" t="s">
        <v>290</v>
      </c>
      <c r="F35" s="31"/>
      <c r="G35" s="31"/>
      <c r="H35" s="32"/>
      <c r="I35" s="33"/>
      <c r="J35" s="366">
        <v>845</v>
      </c>
      <c r="K35" s="366">
        <v>767</v>
      </c>
      <c r="L35" s="366">
        <v>723</v>
      </c>
      <c r="M35" s="366">
        <v>764</v>
      </c>
      <c r="N35" s="366">
        <v>638</v>
      </c>
      <c r="O35" s="366">
        <v>644</v>
      </c>
      <c r="P35" s="366" t="s">
        <v>227</v>
      </c>
      <c r="Q35" s="366" t="s">
        <v>227</v>
      </c>
      <c r="R35" s="366" t="s">
        <v>227</v>
      </c>
      <c r="S35" s="366" t="s">
        <v>227</v>
      </c>
      <c r="T35" s="337" t="s">
        <v>227</v>
      </c>
      <c r="U35" s="73"/>
    </row>
    <row r="36" spans="3:21" x14ac:dyDescent="0.2">
      <c r="C36" s="23"/>
      <c r="D36" s="135"/>
      <c r="E36" s="31" t="s">
        <v>291</v>
      </c>
      <c r="F36" s="31"/>
      <c r="G36" s="31"/>
      <c r="H36" s="32"/>
      <c r="I36" s="33"/>
      <c r="J36" s="366">
        <v>1075</v>
      </c>
      <c r="K36" s="366">
        <v>1087</v>
      </c>
      <c r="L36" s="366">
        <v>1203</v>
      </c>
      <c r="M36" s="366">
        <v>965</v>
      </c>
      <c r="N36" s="366">
        <v>1042</v>
      </c>
      <c r="O36" s="366">
        <v>884</v>
      </c>
      <c r="P36" s="366" t="s">
        <v>227</v>
      </c>
      <c r="Q36" s="366" t="s">
        <v>227</v>
      </c>
      <c r="R36" s="366" t="s">
        <v>227</v>
      </c>
      <c r="S36" s="366" t="s">
        <v>227</v>
      </c>
      <c r="T36" s="337" t="s">
        <v>227</v>
      </c>
      <c r="U36" s="73"/>
    </row>
    <row r="37" spans="3:21" x14ac:dyDescent="0.2">
      <c r="C37" s="23"/>
      <c r="D37" s="135"/>
      <c r="E37" s="31" t="s">
        <v>292</v>
      </c>
      <c r="F37" s="31"/>
      <c r="G37" s="31"/>
      <c r="H37" s="32"/>
      <c r="I37" s="33"/>
      <c r="J37" s="366">
        <v>4834</v>
      </c>
      <c r="K37" s="366">
        <v>4571</v>
      </c>
      <c r="L37" s="366">
        <v>4254</v>
      </c>
      <c r="M37" s="366">
        <v>3717</v>
      </c>
      <c r="N37" s="366">
        <v>3429</v>
      </c>
      <c r="O37" s="366">
        <v>3103</v>
      </c>
      <c r="P37" s="366" t="s">
        <v>227</v>
      </c>
      <c r="Q37" s="366" t="s">
        <v>227</v>
      </c>
      <c r="R37" s="366" t="s">
        <v>227</v>
      </c>
      <c r="S37" s="366" t="s">
        <v>227</v>
      </c>
      <c r="T37" s="337" t="s">
        <v>227</v>
      </c>
      <c r="U37" s="73"/>
    </row>
    <row r="38" spans="3:21" x14ac:dyDescent="0.2">
      <c r="C38" s="23"/>
      <c r="D38" s="135"/>
      <c r="E38" s="31" t="s">
        <v>293</v>
      </c>
      <c r="F38" s="31"/>
      <c r="G38" s="31"/>
      <c r="H38" s="32"/>
      <c r="I38" s="33"/>
      <c r="J38" s="366">
        <v>9224</v>
      </c>
      <c r="K38" s="366">
        <v>8197</v>
      </c>
      <c r="L38" s="366">
        <v>7626</v>
      </c>
      <c r="M38" s="366">
        <v>6177</v>
      </c>
      <c r="N38" s="366">
        <v>5109</v>
      </c>
      <c r="O38" s="366">
        <v>4527</v>
      </c>
      <c r="P38" s="366" t="s">
        <v>227</v>
      </c>
      <c r="Q38" s="366" t="s">
        <v>227</v>
      </c>
      <c r="R38" s="366" t="s">
        <v>227</v>
      </c>
      <c r="S38" s="366" t="s">
        <v>227</v>
      </c>
      <c r="T38" s="337" t="s">
        <v>227</v>
      </c>
      <c r="U38" s="73"/>
    </row>
    <row r="39" spans="3:21" x14ac:dyDescent="0.2">
      <c r="C39" s="23"/>
      <c r="D39" s="135"/>
      <c r="E39" s="31" t="s">
        <v>294</v>
      </c>
      <c r="F39" s="31"/>
      <c r="G39" s="31"/>
      <c r="H39" s="32"/>
      <c r="I39" s="33"/>
      <c r="J39" s="366">
        <v>1251</v>
      </c>
      <c r="K39" s="366">
        <v>1039</v>
      </c>
      <c r="L39" s="366">
        <v>918</v>
      </c>
      <c r="M39" s="366">
        <v>885</v>
      </c>
      <c r="N39" s="366">
        <v>796</v>
      </c>
      <c r="O39" s="366">
        <v>842</v>
      </c>
      <c r="P39" s="366" t="s">
        <v>227</v>
      </c>
      <c r="Q39" s="366" t="s">
        <v>227</v>
      </c>
      <c r="R39" s="366" t="s">
        <v>227</v>
      </c>
      <c r="S39" s="366" t="s">
        <v>227</v>
      </c>
      <c r="T39" s="337" t="s">
        <v>227</v>
      </c>
      <c r="U39" s="73"/>
    </row>
    <row r="40" spans="3:21" x14ac:dyDescent="0.2">
      <c r="C40" s="23"/>
      <c r="D40" s="135"/>
      <c r="E40" s="31" t="s">
        <v>295</v>
      </c>
      <c r="F40" s="31"/>
      <c r="G40" s="31"/>
      <c r="H40" s="32"/>
      <c r="I40" s="33"/>
      <c r="J40" s="366">
        <v>6893</v>
      </c>
      <c r="K40" s="366">
        <v>6282</v>
      </c>
      <c r="L40" s="366">
        <v>5849</v>
      </c>
      <c r="M40" s="366">
        <v>4817</v>
      </c>
      <c r="N40" s="366">
        <v>3910</v>
      </c>
      <c r="O40" s="366">
        <v>3629</v>
      </c>
      <c r="P40" s="366" t="s">
        <v>227</v>
      </c>
      <c r="Q40" s="366" t="s">
        <v>227</v>
      </c>
      <c r="R40" s="366" t="s">
        <v>227</v>
      </c>
      <c r="S40" s="366" t="s">
        <v>227</v>
      </c>
      <c r="T40" s="337" t="s">
        <v>227</v>
      </c>
      <c r="U40" s="73"/>
    </row>
    <row r="41" spans="3:21" ht="13.5" thickBot="1" x14ac:dyDescent="0.25">
      <c r="C41" s="23"/>
      <c r="D41" s="91"/>
      <c r="E41" s="31" t="s">
        <v>296</v>
      </c>
      <c r="F41" s="31"/>
      <c r="G41" s="31"/>
      <c r="H41" s="32"/>
      <c r="I41" s="39"/>
      <c r="J41" s="369">
        <v>284</v>
      </c>
      <c r="K41" s="369">
        <v>300</v>
      </c>
      <c r="L41" s="369">
        <v>251</v>
      </c>
      <c r="M41" s="369">
        <v>216</v>
      </c>
      <c r="N41" s="369">
        <v>253</v>
      </c>
      <c r="O41" s="369">
        <v>227</v>
      </c>
      <c r="P41" s="369" t="s">
        <v>227</v>
      </c>
      <c r="Q41" s="369" t="s">
        <v>227</v>
      </c>
      <c r="R41" s="369" t="s">
        <v>227</v>
      </c>
      <c r="S41" s="369" t="s">
        <v>227</v>
      </c>
      <c r="T41" s="341" t="s">
        <v>227</v>
      </c>
      <c r="U41" s="73"/>
    </row>
    <row r="42" spans="3:21" ht="13.5" x14ac:dyDescent="0.25">
      <c r="D42" s="74" t="s">
        <v>203</v>
      </c>
      <c r="E42" s="75"/>
      <c r="F42" s="75"/>
      <c r="G42" s="75"/>
      <c r="H42" s="75"/>
      <c r="I42" s="74"/>
      <c r="J42" s="74"/>
      <c r="K42" s="74"/>
      <c r="L42" s="74"/>
      <c r="M42" s="74"/>
      <c r="N42" s="74"/>
      <c r="O42" s="74"/>
      <c r="P42" s="74"/>
      <c r="Q42" s="74"/>
      <c r="R42" s="74"/>
      <c r="S42" s="74"/>
      <c r="T42" s="65" t="s">
        <v>420</v>
      </c>
      <c r="U42" s="68" t="s">
        <v>204</v>
      </c>
    </row>
    <row r="43" spans="3:21" x14ac:dyDescent="0.2">
      <c r="D43" s="66"/>
      <c r="E43" s="746" t="s">
        <v>38</v>
      </c>
      <c r="F43" s="746"/>
      <c r="G43" s="746"/>
      <c r="H43" s="746"/>
      <c r="I43" s="746"/>
      <c r="J43" s="746"/>
      <c r="K43" s="746"/>
      <c r="L43" s="746"/>
      <c r="M43" s="746"/>
      <c r="N43" s="746"/>
      <c r="O43" s="746"/>
      <c r="P43" s="746"/>
      <c r="Q43" s="746"/>
      <c r="R43" s="746"/>
      <c r="S43" s="746"/>
      <c r="T43" s="746"/>
    </row>
    <row r="44" spans="3:21" x14ac:dyDescent="0.2">
      <c r="D44" s="66"/>
      <c r="E44" s="746" t="s">
        <v>524</v>
      </c>
      <c r="F44" s="746"/>
      <c r="G44" s="746"/>
      <c r="H44" s="746"/>
      <c r="I44" s="746"/>
      <c r="J44" s="746"/>
      <c r="K44" s="746"/>
      <c r="L44" s="746"/>
      <c r="M44" s="746"/>
      <c r="N44" s="746"/>
      <c r="O44" s="746"/>
      <c r="P44" s="746"/>
      <c r="Q44" s="746"/>
      <c r="R44" s="746"/>
      <c r="S44" s="746"/>
      <c r="T44" s="746"/>
    </row>
    <row r="45" spans="3:21" x14ac:dyDescent="0.2">
      <c r="D45" s="322"/>
      <c r="E45" s="746" t="s">
        <v>500</v>
      </c>
      <c r="F45" s="746"/>
      <c r="G45" s="746"/>
      <c r="H45" s="746"/>
      <c r="I45" s="746"/>
      <c r="J45" s="746"/>
      <c r="K45" s="746"/>
      <c r="L45" s="746"/>
      <c r="M45" s="746"/>
      <c r="N45" s="746"/>
      <c r="O45" s="746"/>
      <c r="P45" s="746"/>
      <c r="Q45" s="746"/>
      <c r="R45" s="746"/>
      <c r="S45" s="746"/>
      <c r="T45" s="746"/>
    </row>
  </sheetData>
  <mergeCells count="15">
    <mergeCell ref="E45:T45"/>
    <mergeCell ref="E44:T44"/>
    <mergeCell ref="E43:T43"/>
    <mergeCell ref="T7:T10"/>
    <mergeCell ref="D7:I11"/>
    <mergeCell ref="M7:M10"/>
    <mergeCell ref="J7:J10"/>
    <mergeCell ref="S7:S10"/>
    <mergeCell ref="L7:L10"/>
    <mergeCell ref="K7:K10"/>
    <mergeCell ref="R7:R10"/>
    <mergeCell ref="Q7:Q10"/>
    <mergeCell ref="P7:P10"/>
    <mergeCell ref="N7:N10"/>
    <mergeCell ref="O7:O10"/>
  </mergeCells>
  <phoneticPr fontId="0" type="noConversion"/>
  <conditionalFormatting sqref="D6">
    <cfRule type="cellIs" dxfId="23" priority="2" stopIfTrue="1" operator="equal">
      <formula>"   sem (do závorky) poznámku, proč vývojová řada nezačíná jako obvykle - nebo červenou buňku vymazat"</formula>
    </cfRule>
  </conditionalFormatting>
  <conditionalFormatting sqref="G6">
    <cfRule type="expression" dxfId="22" priority="1" stopIfTrue="1">
      <formula>U6="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 codeName="List39">
    <tabColor rgb="FFFF0000"/>
    <pageSetUpPr autoPageBreaks="0"/>
  </sheetPr>
  <dimension ref="C1:AC44"/>
  <sheetViews>
    <sheetView showGridLines="0" showOutlineSymbol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68" hidden="1" customWidth="1"/>
    <col min="3" max="3" width="1.7109375" style="68" customWidth="1"/>
    <col min="4" max="4" width="1.140625" style="68" customWidth="1"/>
    <col min="5" max="5" width="2.140625" style="68" customWidth="1"/>
    <col min="6" max="6" width="1.7109375" style="68" customWidth="1"/>
    <col min="7" max="8" width="15.28515625" style="68" customWidth="1"/>
    <col min="9" max="9" width="1.140625" style="68" customWidth="1"/>
    <col min="10" max="10" width="12" style="68" hidden="1" customWidth="1"/>
    <col min="11" max="11" width="0" style="68" hidden="1" customWidth="1"/>
    <col min="12" max="12" width="10" style="68" hidden="1" customWidth="1"/>
    <col min="13" max="13" width="0" style="68" hidden="1" customWidth="1"/>
    <col min="14" max="15" width="10" style="68" hidden="1" customWidth="1"/>
    <col min="16" max="16" width="9.5703125" style="68" hidden="1" customWidth="1"/>
    <col min="17" max="17" width="9.28515625" style="68" hidden="1" customWidth="1"/>
    <col min="18" max="18" width="9.5703125" style="68" hidden="1" customWidth="1"/>
    <col min="19" max="20" width="9.28515625" style="68" customWidth="1"/>
    <col min="21" max="21" width="10.140625" style="68" customWidth="1"/>
    <col min="22" max="22" width="9.7109375" style="68" customWidth="1"/>
    <col min="23" max="23" width="9.5703125" style="68" customWidth="1"/>
    <col min="24" max="24" width="9.28515625" style="68" customWidth="1"/>
    <col min="25" max="28" width="9.5703125" style="68" customWidth="1"/>
    <col min="29" max="29" width="9.28515625" style="68" customWidth="1"/>
    <col min="30" max="46" width="1.7109375" style="68" customWidth="1"/>
    <col min="47" max="47" width="13.140625" style="68" customWidth="1"/>
    <col min="48" max="16384" width="9.140625" style="68"/>
  </cols>
  <sheetData>
    <row r="1" spans="3:29" hidden="1" x14ac:dyDescent="0.2"/>
    <row r="2" spans="3:29" hidden="1" x14ac:dyDescent="0.2"/>
    <row r="3" spans="3:29" ht="9" customHeight="1" x14ac:dyDescent="0.2">
      <c r="C3" s="67"/>
    </row>
    <row r="4" spans="3:29" s="69" customFormat="1" ht="15.75" x14ac:dyDescent="0.2">
      <c r="D4" s="15" t="s">
        <v>256</v>
      </c>
      <c r="E4" s="70"/>
      <c r="F4" s="70"/>
      <c r="G4" s="70"/>
      <c r="H4" s="15" t="s">
        <v>177</v>
      </c>
      <c r="I4" s="15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70"/>
      <c r="Y4" s="70"/>
      <c r="Z4" s="70"/>
      <c r="AA4" s="70"/>
      <c r="AB4" s="70"/>
      <c r="AC4" s="70"/>
    </row>
    <row r="5" spans="3:29" s="69" customFormat="1" ht="15.75" x14ac:dyDescent="0.2">
      <c r="D5" s="309" t="s">
        <v>539</v>
      </c>
      <c r="E5" s="70"/>
      <c r="F5" s="70"/>
      <c r="G5" s="70"/>
      <c r="H5" s="15"/>
      <c r="I5" s="15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</row>
    <row r="6" spans="3:29" s="72" customFormat="1" ht="15.75" customHeight="1" thickBot="1" x14ac:dyDescent="0.25">
      <c r="D6" s="16"/>
      <c r="E6" s="78"/>
      <c r="F6" s="78"/>
      <c r="G6" s="78"/>
      <c r="H6" s="78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  <c r="X6" s="79"/>
      <c r="Y6" s="79"/>
      <c r="Z6" s="79"/>
      <c r="AA6" s="79"/>
      <c r="AB6" s="79"/>
      <c r="AC6" s="76" t="s">
        <v>230</v>
      </c>
    </row>
    <row r="7" spans="3:29" ht="6" customHeight="1" x14ac:dyDescent="0.2">
      <c r="C7" s="23"/>
      <c r="D7" s="766"/>
      <c r="E7" s="767"/>
      <c r="F7" s="767"/>
      <c r="G7" s="767"/>
      <c r="H7" s="767"/>
      <c r="I7" s="768"/>
      <c r="J7" s="757">
        <v>2003</v>
      </c>
      <c r="K7" s="757">
        <v>2004</v>
      </c>
      <c r="L7" s="757">
        <v>2005</v>
      </c>
      <c r="M7" s="757">
        <v>2006</v>
      </c>
      <c r="N7" s="757">
        <v>2007</v>
      </c>
      <c r="O7" s="757">
        <v>2008</v>
      </c>
      <c r="P7" s="757">
        <v>2009</v>
      </c>
      <c r="Q7" s="757">
        <v>2010</v>
      </c>
      <c r="R7" s="757">
        <v>2011</v>
      </c>
      <c r="S7" s="757">
        <v>2012</v>
      </c>
      <c r="T7" s="757">
        <v>2013</v>
      </c>
      <c r="U7" s="757">
        <v>2014</v>
      </c>
      <c r="V7" s="757">
        <v>2015</v>
      </c>
      <c r="W7" s="757">
        <v>2016</v>
      </c>
      <c r="X7" s="816">
        <v>2017</v>
      </c>
      <c r="Y7" s="818">
        <v>2018</v>
      </c>
      <c r="Z7" s="757">
        <v>2019</v>
      </c>
      <c r="AA7" s="757">
        <v>2020</v>
      </c>
      <c r="AB7" s="757">
        <v>2021</v>
      </c>
      <c r="AC7" s="747">
        <v>2022</v>
      </c>
    </row>
    <row r="8" spans="3:29" ht="6" customHeight="1" x14ac:dyDescent="0.2">
      <c r="C8" s="23"/>
      <c r="D8" s="769"/>
      <c r="E8" s="770"/>
      <c r="F8" s="770"/>
      <c r="G8" s="770"/>
      <c r="H8" s="770"/>
      <c r="I8" s="771"/>
      <c r="J8" s="758"/>
      <c r="K8" s="758"/>
      <c r="L8" s="758"/>
      <c r="M8" s="758"/>
      <c r="N8" s="758"/>
      <c r="O8" s="758"/>
      <c r="P8" s="758"/>
      <c r="Q8" s="758"/>
      <c r="R8" s="758"/>
      <c r="S8" s="758"/>
      <c r="T8" s="758"/>
      <c r="U8" s="758"/>
      <c r="V8" s="758"/>
      <c r="W8" s="758"/>
      <c r="X8" s="817"/>
      <c r="Y8" s="819"/>
      <c r="Z8" s="758"/>
      <c r="AA8" s="758"/>
      <c r="AB8" s="758"/>
      <c r="AC8" s="748"/>
    </row>
    <row r="9" spans="3:29" ht="6" customHeight="1" x14ac:dyDescent="0.2">
      <c r="C9" s="23"/>
      <c r="D9" s="769"/>
      <c r="E9" s="770"/>
      <c r="F9" s="770"/>
      <c r="G9" s="770"/>
      <c r="H9" s="770"/>
      <c r="I9" s="771"/>
      <c r="J9" s="758"/>
      <c r="K9" s="758"/>
      <c r="L9" s="758"/>
      <c r="M9" s="758"/>
      <c r="N9" s="758"/>
      <c r="O9" s="758"/>
      <c r="P9" s="758"/>
      <c r="Q9" s="758"/>
      <c r="R9" s="758"/>
      <c r="S9" s="758"/>
      <c r="T9" s="758"/>
      <c r="U9" s="758"/>
      <c r="V9" s="758"/>
      <c r="W9" s="758"/>
      <c r="X9" s="817"/>
      <c r="Y9" s="819"/>
      <c r="Z9" s="758"/>
      <c r="AA9" s="758"/>
      <c r="AB9" s="758"/>
      <c r="AC9" s="748"/>
    </row>
    <row r="10" spans="3:29" ht="6" customHeight="1" x14ac:dyDescent="0.2">
      <c r="C10" s="23"/>
      <c r="D10" s="769"/>
      <c r="E10" s="770"/>
      <c r="F10" s="770"/>
      <c r="G10" s="770"/>
      <c r="H10" s="770"/>
      <c r="I10" s="771"/>
      <c r="J10" s="758"/>
      <c r="K10" s="758"/>
      <c r="L10" s="758"/>
      <c r="M10" s="758"/>
      <c r="N10" s="758"/>
      <c r="O10" s="758"/>
      <c r="P10" s="758"/>
      <c r="Q10" s="758"/>
      <c r="R10" s="758"/>
      <c r="S10" s="758"/>
      <c r="T10" s="758"/>
      <c r="U10" s="758"/>
      <c r="V10" s="758"/>
      <c r="W10" s="758"/>
      <c r="X10" s="817"/>
      <c r="Y10" s="819"/>
      <c r="Z10" s="758"/>
      <c r="AA10" s="758"/>
      <c r="AB10" s="758"/>
      <c r="AC10" s="748"/>
    </row>
    <row r="11" spans="3:29" ht="15" customHeight="1" thickBot="1" x14ac:dyDescent="0.25">
      <c r="C11" s="23"/>
      <c r="D11" s="772"/>
      <c r="E11" s="773"/>
      <c r="F11" s="773"/>
      <c r="G11" s="773"/>
      <c r="H11" s="773"/>
      <c r="I11" s="774"/>
      <c r="J11" s="18"/>
      <c r="K11" s="18"/>
      <c r="L11" s="18"/>
      <c r="M11" s="18"/>
      <c r="N11" s="18"/>
      <c r="O11" s="18"/>
      <c r="P11" s="343"/>
      <c r="Q11" s="343"/>
      <c r="R11" s="343"/>
      <c r="S11" s="343"/>
      <c r="T11" s="343"/>
      <c r="U11" s="343"/>
      <c r="V11" s="343"/>
      <c r="W11" s="343"/>
      <c r="X11" s="343"/>
      <c r="Y11" s="608"/>
      <c r="Z11" s="18"/>
      <c r="AA11" s="18"/>
      <c r="AB11" s="18"/>
      <c r="AC11" s="491"/>
    </row>
    <row r="12" spans="3:29" ht="16.5" thickTop="1" thickBot="1" x14ac:dyDescent="0.25">
      <c r="C12" s="23"/>
      <c r="D12" s="20" t="s">
        <v>189</v>
      </c>
      <c r="E12" s="21"/>
      <c r="F12" s="21"/>
      <c r="G12" s="21"/>
      <c r="H12" s="21"/>
      <c r="I12" s="21"/>
      <c r="J12" s="22"/>
      <c r="K12" s="22"/>
      <c r="L12" s="22"/>
      <c r="M12" s="22"/>
      <c r="N12" s="22"/>
      <c r="O12" s="347"/>
      <c r="P12" s="347"/>
      <c r="Q12" s="347"/>
      <c r="R12" s="347"/>
      <c r="S12" s="347"/>
      <c r="T12" s="347"/>
      <c r="U12" s="347"/>
      <c r="V12" s="347"/>
      <c r="W12" s="347"/>
      <c r="X12" s="347"/>
      <c r="Y12" s="347"/>
      <c r="Z12" s="22"/>
      <c r="AA12" s="22"/>
      <c r="AB12" s="22"/>
      <c r="AC12" s="492"/>
    </row>
    <row r="13" spans="3:29" x14ac:dyDescent="0.2">
      <c r="C13" s="23"/>
      <c r="D13" s="96"/>
      <c r="E13" s="97" t="s">
        <v>156</v>
      </c>
      <c r="F13" s="97"/>
      <c r="G13" s="97"/>
      <c r="H13" s="98"/>
      <c r="I13" s="117"/>
      <c r="J13" s="100">
        <v>18850377.469999999</v>
      </c>
      <c r="K13" s="100">
        <v>20763641.789999999</v>
      </c>
      <c r="L13" s="100">
        <v>24615888.409999996</v>
      </c>
      <c r="M13" s="100">
        <v>27673549.59</v>
      </c>
      <c r="N13" s="100">
        <v>29840274.939999998</v>
      </c>
      <c r="O13" s="301">
        <v>30371799.68</v>
      </c>
      <c r="P13" s="301">
        <v>32990723</v>
      </c>
      <c r="Q13" s="301">
        <v>32496232.009999994</v>
      </c>
      <c r="R13" s="301">
        <v>38997890.976740003</v>
      </c>
      <c r="S13" s="301">
        <v>36832001.429640003</v>
      </c>
      <c r="T13" s="301">
        <v>37471432.281610005</v>
      </c>
      <c r="U13" s="301">
        <v>35304270.629579999</v>
      </c>
      <c r="V13" s="301">
        <f t="shared" ref="V13:AC13" si="0">V14+V15</f>
        <v>35404865.874350004</v>
      </c>
      <c r="W13" s="301">
        <f t="shared" si="0"/>
        <v>31354836.68</v>
      </c>
      <c r="X13" s="301">
        <f t="shared" si="0"/>
        <v>32678612.233789999</v>
      </c>
      <c r="Y13" s="609">
        <f t="shared" si="0"/>
        <v>46124384.004359998</v>
      </c>
      <c r="Z13" s="100">
        <f t="shared" si="0"/>
        <v>44880841.554979995</v>
      </c>
      <c r="AA13" s="100">
        <f t="shared" ref="AA13:AB13" si="1">AA14+AA15</f>
        <v>43861630.871469997</v>
      </c>
      <c r="AB13" s="100">
        <f t="shared" si="1"/>
        <v>0</v>
      </c>
      <c r="AC13" s="496">
        <f t="shared" si="0"/>
        <v>0</v>
      </c>
    </row>
    <row r="14" spans="3:29" x14ac:dyDescent="0.2">
      <c r="C14" s="23"/>
      <c r="D14" s="118"/>
      <c r="E14" s="785" t="s">
        <v>18</v>
      </c>
      <c r="F14" s="87" t="s">
        <v>231</v>
      </c>
      <c r="G14" s="87"/>
      <c r="H14" s="88"/>
      <c r="I14" s="89"/>
      <c r="J14" s="119">
        <v>15743820.200000001</v>
      </c>
      <c r="K14" s="119">
        <v>17719586.649999999</v>
      </c>
      <c r="L14" s="119">
        <v>20246629.649999999</v>
      </c>
      <c r="M14" s="119">
        <v>22721297.260000002</v>
      </c>
      <c r="N14" s="119">
        <v>24662764.199999996</v>
      </c>
      <c r="O14" s="356">
        <v>25445514.079999998</v>
      </c>
      <c r="P14" s="356">
        <v>28104867.440000001</v>
      </c>
      <c r="Q14" s="356">
        <v>27704057.960000001</v>
      </c>
      <c r="R14" s="356">
        <v>28920650.826169997</v>
      </c>
      <c r="S14" s="356">
        <v>29390450.062690001</v>
      </c>
      <c r="T14" s="356">
        <v>30418620.404070001</v>
      </c>
      <c r="U14" s="356">
        <v>29642327.485199999</v>
      </c>
      <c r="V14" s="356">
        <v>28620662.634350002</v>
      </c>
      <c r="W14" s="356">
        <v>27828314.510000002</v>
      </c>
      <c r="X14" s="356">
        <v>29727397.2828</v>
      </c>
      <c r="Y14" s="610">
        <v>36510701.981009997</v>
      </c>
      <c r="Z14" s="119">
        <v>37364063.283919998</v>
      </c>
      <c r="AA14" s="119">
        <v>38668277.541469999</v>
      </c>
      <c r="AB14" s="119"/>
      <c r="AC14" s="497"/>
    </row>
    <row r="15" spans="3:29" x14ac:dyDescent="0.2">
      <c r="C15" s="23"/>
      <c r="D15" s="47"/>
      <c r="E15" s="821"/>
      <c r="F15" s="48" t="s">
        <v>232</v>
      </c>
      <c r="G15" s="48"/>
      <c r="H15" s="49"/>
      <c r="I15" s="50"/>
      <c r="J15" s="52">
        <v>3106557.27</v>
      </c>
      <c r="K15" s="52">
        <v>3044055.14</v>
      </c>
      <c r="L15" s="52">
        <v>4369258.76</v>
      </c>
      <c r="M15" s="52">
        <v>4952252.33</v>
      </c>
      <c r="N15" s="52">
        <v>5177510.74</v>
      </c>
      <c r="O15" s="302">
        <v>4926285.5999999996</v>
      </c>
      <c r="P15" s="302">
        <v>4885855.5599999996</v>
      </c>
      <c r="Q15" s="302">
        <v>4792174.0199999996</v>
      </c>
      <c r="R15" s="302">
        <v>10077240.15057</v>
      </c>
      <c r="S15" s="302">
        <v>7441551.3669499997</v>
      </c>
      <c r="T15" s="302">
        <v>7052811.8775399998</v>
      </c>
      <c r="U15" s="302">
        <v>5661943.1443800004</v>
      </c>
      <c r="V15" s="302">
        <v>6784203.2400000002</v>
      </c>
      <c r="W15" s="302">
        <v>3526522.17</v>
      </c>
      <c r="X15" s="302">
        <v>2951214.9509899998</v>
      </c>
      <c r="Y15" s="611">
        <v>9613682.0233500004</v>
      </c>
      <c r="Z15" s="52">
        <v>7516778.2710600002</v>
      </c>
      <c r="AA15" s="52">
        <v>5193353.33</v>
      </c>
      <c r="AB15" s="52"/>
      <c r="AC15" s="499"/>
    </row>
    <row r="16" spans="3:29" x14ac:dyDescent="0.2">
      <c r="C16" s="23"/>
      <c r="D16" s="118"/>
      <c r="E16" s="785" t="s">
        <v>233</v>
      </c>
      <c r="F16" s="87" t="s">
        <v>231</v>
      </c>
      <c r="G16" s="87"/>
      <c r="H16" s="88"/>
      <c r="I16" s="89"/>
      <c r="J16" s="90">
        <v>0.83519920092082922</v>
      </c>
      <c r="K16" s="90">
        <v>0.85339493087065044</v>
      </c>
      <c r="L16" s="90">
        <v>0.82250249565540667</v>
      </c>
      <c r="M16" s="90">
        <v>0.82104744771196525</v>
      </c>
      <c r="N16" s="90">
        <v>0.82649252560807662</v>
      </c>
      <c r="O16" s="358">
        <v>0.83780066864974134</v>
      </c>
      <c r="P16" s="358">
        <v>0.85190213745846066</v>
      </c>
      <c r="Q16" s="358">
        <v>0.85253139353124674</v>
      </c>
      <c r="R16" s="358">
        <v>0.74159525302072105</v>
      </c>
      <c r="S16" s="358">
        <v>0.79795962537725351</v>
      </c>
      <c r="T16" s="358">
        <v>0.81178163074910437</v>
      </c>
      <c r="U16" s="358">
        <f t="shared" ref="U16:AC16" si="2">U14/U13</f>
        <v>0.83962441247444752</v>
      </c>
      <c r="V16" s="358">
        <f t="shared" si="2"/>
        <v>0.80838217932877421</v>
      </c>
      <c r="W16" s="358">
        <f t="shared" si="2"/>
        <v>0.88752860663919753</v>
      </c>
      <c r="X16" s="358">
        <f t="shared" si="2"/>
        <v>0.90968970989721487</v>
      </c>
      <c r="Y16" s="614">
        <f>Y14/Y13</f>
        <v>0.79157050590765077</v>
      </c>
      <c r="Z16" s="90">
        <f t="shared" ref="Z16:AB16" si="3">Z14/Z13</f>
        <v>0.83251699365191756</v>
      </c>
      <c r="AA16" s="90">
        <f t="shared" si="3"/>
        <v>0.88159689398649244</v>
      </c>
      <c r="AB16" s="90" t="e">
        <f t="shared" si="3"/>
        <v>#DIV/0!</v>
      </c>
      <c r="AC16" s="517" t="e">
        <f t="shared" si="2"/>
        <v>#DIV/0!</v>
      </c>
    </row>
    <row r="17" spans="3:29" ht="13.5" thickBot="1" x14ac:dyDescent="0.25">
      <c r="C17" s="23"/>
      <c r="D17" s="36"/>
      <c r="E17" s="820"/>
      <c r="F17" s="37" t="s">
        <v>232</v>
      </c>
      <c r="G17" s="37"/>
      <c r="H17" s="38"/>
      <c r="I17" s="39"/>
      <c r="J17" s="92">
        <v>0.16480079907917092</v>
      </c>
      <c r="K17" s="92">
        <v>0.14660506912934951</v>
      </c>
      <c r="L17" s="92">
        <v>0.17749750434459335</v>
      </c>
      <c r="M17" s="92">
        <v>0.17895255228803483</v>
      </c>
      <c r="N17" s="92">
        <v>0.17350747439192329</v>
      </c>
      <c r="O17" s="359">
        <v>0.16219933135025866</v>
      </c>
      <c r="P17" s="359">
        <v>0.14809786254153931</v>
      </c>
      <c r="Q17" s="359">
        <v>0.14746860554556954</v>
      </c>
      <c r="R17" s="359">
        <v>0.25840474697927879</v>
      </c>
      <c r="S17" s="359">
        <v>0.20204037462274646</v>
      </c>
      <c r="T17" s="359">
        <v>0.18821836925089555</v>
      </c>
      <c r="U17" s="359">
        <f t="shared" ref="U17:AC17" si="4">U15/U13</f>
        <v>0.16037558752555253</v>
      </c>
      <c r="V17" s="359">
        <f t="shared" si="4"/>
        <v>0.19161782067122576</v>
      </c>
      <c r="W17" s="359">
        <f t="shared" si="4"/>
        <v>0.11247139336080254</v>
      </c>
      <c r="X17" s="359">
        <f t="shared" si="4"/>
        <v>9.0310290102785185E-2</v>
      </c>
      <c r="Y17" s="615">
        <f>Y15/Y13</f>
        <v>0.20842949409234926</v>
      </c>
      <c r="Z17" s="92">
        <f t="shared" ref="Z17:AB17" si="5">Z15/Z13</f>
        <v>0.16748300634808252</v>
      </c>
      <c r="AA17" s="92">
        <f t="shared" si="5"/>
        <v>0.11840310601350761</v>
      </c>
      <c r="AB17" s="92" t="e">
        <f t="shared" si="5"/>
        <v>#DIV/0!</v>
      </c>
      <c r="AC17" s="506" t="e">
        <f t="shared" si="4"/>
        <v>#DIV/0!</v>
      </c>
    </row>
    <row r="18" spans="3:29" ht="13.5" thickBot="1" x14ac:dyDescent="0.25">
      <c r="C18" s="23"/>
      <c r="D18" s="42" t="s">
        <v>157</v>
      </c>
      <c r="E18" s="43"/>
      <c r="F18" s="43"/>
      <c r="G18" s="43"/>
      <c r="H18" s="43"/>
      <c r="I18" s="43"/>
      <c r="J18" s="45"/>
      <c r="K18" s="45"/>
      <c r="L18" s="45"/>
      <c r="M18" s="45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5"/>
      <c r="Z18" s="45"/>
      <c r="AA18" s="45"/>
      <c r="AB18" s="45"/>
      <c r="AC18" s="95"/>
    </row>
    <row r="19" spans="3:29" x14ac:dyDescent="0.2">
      <c r="C19" s="23"/>
      <c r="D19" s="150"/>
      <c r="E19" s="151" t="s">
        <v>158</v>
      </c>
      <c r="F19" s="151"/>
      <c r="G19" s="151"/>
      <c r="H19" s="152"/>
      <c r="I19" s="153"/>
      <c r="J19" s="172">
        <v>0.20817562398238587</v>
      </c>
      <c r="K19" s="172">
        <v>0.2171973047710187</v>
      </c>
      <c r="L19" s="172">
        <v>0.23997415124688617</v>
      </c>
      <c r="M19" s="172">
        <v>0.2495767471257305</v>
      </c>
      <c r="N19" s="172">
        <v>0.24221168659181669</v>
      </c>
      <c r="O19" s="360">
        <v>0.2544070464126848</v>
      </c>
      <c r="P19" s="360">
        <v>0.25844753021456279</v>
      </c>
      <c r="Q19" s="360">
        <v>0.261504978146472</v>
      </c>
      <c r="R19" s="360">
        <v>0.28064287748744599</v>
      </c>
      <c r="S19" s="360">
        <v>0.26654224301204077</v>
      </c>
      <c r="T19" s="360">
        <v>0.27124752829416504</v>
      </c>
      <c r="U19" s="360">
        <v>0.25209008541977634</v>
      </c>
      <c r="V19" s="360">
        <v>0.24643602388842925</v>
      </c>
      <c r="W19" s="360">
        <v>0.22306402313932505</v>
      </c>
      <c r="X19" s="360">
        <v>0.20746818281126667</v>
      </c>
      <c r="Y19" s="622">
        <f>Y13/Y20/1000000</f>
        <v>0.20821330908211608</v>
      </c>
      <c r="Z19" s="649">
        <f>Z13/Z20/1000000</f>
        <v>0.18103155329802278</v>
      </c>
      <c r="AA19" s="649">
        <f>AA13/AA20/1000000</f>
        <v>0.16723441731998157</v>
      </c>
      <c r="AB19" s="649" t="e">
        <f>AB13/AB20/1000000</f>
        <v>#DIV/0!</v>
      </c>
      <c r="AC19" s="559" t="e">
        <f>AC13/AC20/1000000</f>
        <v>#DIV/0!</v>
      </c>
    </row>
    <row r="20" spans="3:29" ht="15" x14ac:dyDescent="0.2">
      <c r="C20" s="23"/>
      <c r="D20" s="135"/>
      <c r="E20" s="31" t="s">
        <v>516</v>
      </c>
      <c r="F20" s="31"/>
      <c r="G20" s="31"/>
      <c r="H20" s="32"/>
      <c r="I20" s="33"/>
      <c r="J20" s="104">
        <v>114.24777249999998</v>
      </c>
      <c r="K20" s="104">
        <v>121.34803966999998</v>
      </c>
      <c r="L20" s="104">
        <v>128.55417447999997</v>
      </c>
      <c r="M20" s="104">
        <v>141.24843944</v>
      </c>
      <c r="N20" s="104">
        <v>151.58498969999997</v>
      </c>
      <c r="O20" s="361">
        <v>149.79972682000005</v>
      </c>
      <c r="P20" s="361">
        <v>162.80350399</v>
      </c>
      <c r="Q20" s="361">
        <v>161.87480193999997</v>
      </c>
      <c r="R20" s="361">
        <v>172.76879587426001</v>
      </c>
      <c r="S20" s="361">
        <v>170.37426544439001</v>
      </c>
      <c r="T20" s="361">
        <v>171.72496276016</v>
      </c>
      <c r="U20" s="361">
        <v>177.59063407748005</v>
      </c>
      <c r="V20" s="361">
        <v>181.60898122443001</v>
      </c>
      <c r="W20" s="361">
        <v>172.2724</v>
      </c>
      <c r="X20" s="361">
        <v>193.64213354046001</v>
      </c>
      <c r="Y20" s="623">
        <v>221.52466721600999</v>
      </c>
      <c r="Z20" s="650">
        <v>247.91723176067001</v>
      </c>
      <c r="AA20" s="650">
        <v>262.27633984903002</v>
      </c>
      <c r="AB20" s="650"/>
      <c r="AC20" s="560"/>
    </row>
    <row r="21" spans="3:29" x14ac:dyDescent="0.2">
      <c r="C21" s="23"/>
      <c r="D21" s="164"/>
      <c r="E21" s="48" t="s">
        <v>179</v>
      </c>
      <c r="F21" s="48"/>
      <c r="G21" s="48"/>
      <c r="H21" s="49"/>
      <c r="I21" s="50"/>
      <c r="J21" s="115">
        <f t="shared" ref="J21:AC21" si="6">J13/J20/1000000</f>
        <v>0.16499557984817603</v>
      </c>
      <c r="K21" s="115">
        <f t="shared" si="6"/>
        <v>0.17110817650178528</v>
      </c>
      <c r="L21" s="115">
        <f t="shared" si="6"/>
        <v>0.19148260653200067</v>
      </c>
      <c r="M21" s="115">
        <f t="shared" si="6"/>
        <v>0.19592109972836383</v>
      </c>
      <c r="N21" s="115">
        <f t="shared" si="6"/>
        <v>0.19685507779534456</v>
      </c>
      <c r="O21" s="362">
        <f t="shared" si="6"/>
        <v>0.20274936626883755</v>
      </c>
      <c r="P21" s="362">
        <f t="shared" si="6"/>
        <v>0.20264135716652887</v>
      </c>
      <c r="Q21" s="362">
        <f t="shared" si="6"/>
        <v>0.20074916923787156</v>
      </c>
      <c r="R21" s="362">
        <f t="shared" si="6"/>
        <v>0.22572300037978163</v>
      </c>
      <c r="S21" s="362">
        <f t="shared" si="6"/>
        <v>0.21618289202052016</v>
      </c>
      <c r="T21" s="362">
        <f t="shared" si="6"/>
        <v>0.21820608768420324</v>
      </c>
      <c r="U21" s="362">
        <f t="shared" si="6"/>
        <v>0.19879579130382119</v>
      </c>
      <c r="V21" s="362">
        <f t="shared" si="6"/>
        <v>0.1949510736509068</v>
      </c>
      <c r="W21" s="362">
        <f>W13/W20/1000000</f>
        <v>0.18200731330149228</v>
      </c>
      <c r="X21" s="362">
        <f t="shared" ref="X21" si="7">X13/X20/1000000</f>
        <v>0.16875775760321324</v>
      </c>
      <c r="Y21" s="624">
        <f>Y13/Y20/1000000</f>
        <v>0.20821330908211608</v>
      </c>
      <c r="Z21" s="115">
        <f t="shared" ref="Z21:AB21" si="8">Z13/Z20/1000000</f>
        <v>0.18103155329802278</v>
      </c>
      <c r="AA21" s="115">
        <f t="shared" si="8"/>
        <v>0.16723441731998157</v>
      </c>
      <c r="AB21" s="115" t="e">
        <f t="shared" si="8"/>
        <v>#DIV/0!</v>
      </c>
      <c r="AC21" s="561" t="e">
        <f t="shared" si="6"/>
        <v>#DIV/0!</v>
      </c>
    </row>
    <row r="22" spans="3:29" x14ac:dyDescent="0.2">
      <c r="C22" s="23"/>
      <c r="D22" s="86"/>
      <c r="E22" s="87" t="s">
        <v>180</v>
      </c>
      <c r="F22" s="87"/>
      <c r="G22" s="87"/>
      <c r="H22" s="88"/>
      <c r="I22" s="89"/>
      <c r="J22" s="160">
        <v>2688.107</v>
      </c>
      <c r="K22" s="160">
        <v>3057.66</v>
      </c>
      <c r="L22" s="160">
        <v>3257.9720000000002</v>
      </c>
      <c r="M22" s="160">
        <v>3507.1309999999999</v>
      </c>
      <c r="N22" s="160">
        <v>3840.1170000000002</v>
      </c>
      <c r="O22" s="363">
        <v>4024.1170000000002</v>
      </c>
      <c r="P22" s="363">
        <v>3930.4090000000001</v>
      </c>
      <c r="Q22" s="363">
        <v>3962.4639999999999</v>
      </c>
      <c r="R22" s="363">
        <v>4033.7550000000001</v>
      </c>
      <c r="S22" s="363">
        <v>4059.9119999999998</v>
      </c>
      <c r="T22" s="363">
        <v>4098.1279999999997</v>
      </c>
      <c r="U22" s="363">
        <v>4313.7889999999998</v>
      </c>
      <c r="V22" s="363">
        <v>4595.7830000000004</v>
      </c>
      <c r="W22" s="363">
        <v>4773.24</v>
      </c>
      <c r="X22" s="363">
        <v>5055.0290000000005</v>
      </c>
      <c r="Y22" s="618">
        <v>5408.7659999999996</v>
      </c>
      <c r="Z22" s="160">
        <v>5748.6679999999997</v>
      </c>
      <c r="AA22" s="160">
        <v>5650.5</v>
      </c>
      <c r="AB22" s="160"/>
      <c r="AC22" s="518"/>
    </row>
    <row r="23" spans="3:29" ht="13.5" thickBot="1" x14ac:dyDescent="0.25">
      <c r="C23" s="23"/>
      <c r="D23" s="135"/>
      <c r="E23" s="31" t="s">
        <v>181</v>
      </c>
      <c r="F23" s="31"/>
      <c r="G23" s="31"/>
      <c r="H23" s="32"/>
      <c r="I23" s="33"/>
      <c r="J23" s="92">
        <f t="shared" ref="J23:AC23" si="9">J13/J22/1000000</f>
        <v>7.0125100935342225E-3</v>
      </c>
      <c r="K23" s="92">
        <f t="shared" si="9"/>
        <v>6.790696738682522E-3</v>
      </c>
      <c r="L23" s="92">
        <f t="shared" si="9"/>
        <v>7.5555862389240901E-3</v>
      </c>
      <c r="M23" s="92">
        <f t="shared" si="9"/>
        <v>7.8906518148309825E-3</v>
      </c>
      <c r="N23" s="92">
        <f t="shared" si="9"/>
        <v>7.7706681697458689E-3</v>
      </c>
      <c r="O23" s="359">
        <f t="shared" si="9"/>
        <v>7.5474444903068172E-3</v>
      </c>
      <c r="P23" s="359">
        <f t="shared" si="9"/>
        <v>8.3937124609678032E-3</v>
      </c>
      <c r="Q23" s="359">
        <f t="shared" si="9"/>
        <v>8.2010163398329918E-3</v>
      </c>
      <c r="R23" s="359">
        <f t="shared" si="9"/>
        <v>9.667887855544028E-3</v>
      </c>
      <c r="S23" s="359">
        <f t="shared" si="9"/>
        <v>9.0721181714381992E-3</v>
      </c>
      <c r="T23" s="359">
        <f t="shared" si="9"/>
        <v>9.1435485376762278E-3</v>
      </c>
      <c r="U23" s="359">
        <f t="shared" si="9"/>
        <v>8.1840513362104635E-3</v>
      </c>
      <c r="V23" s="359">
        <f t="shared" si="9"/>
        <v>7.7037723222245268E-3</v>
      </c>
      <c r="W23" s="359">
        <f>W13/W22/1000000</f>
        <v>6.5688791428882686E-3</v>
      </c>
      <c r="X23" s="359">
        <f t="shared" ref="X23" si="10">X13/X22/1000000</f>
        <v>6.4645746312810464E-3</v>
      </c>
      <c r="Y23" s="615">
        <f>Y13/Y22/1000000</f>
        <v>8.5277092786709575E-3</v>
      </c>
      <c r="Z23" s="92">
        <f t="shared" ref="Z23:AB23" si="11">Z13/Z22/1000000</f>
        <v>7.8071722971269162E-3</v>
      </c>
      <c r="AA23" s="92">
        <f t="shared" si="11"/>
        <v>7.7624335672011324E-3</v>
      </c>
      <c r="AB23" s="92" t="e">
        <f t="shared" si="11"/>
        <v>#DIV/0!</v>
      </c>
      <c r="AC23" s="506" t="e">
        <f t="shared" si="9"/>
        <v>#DIV/0!</v>
      </c>
    </row>
    <row r="24" spans="3:29" ht="13.5" thickBot="1" x14ac:dyDescent="0.25">
      <c r="C24" s="23"/>
      <c r="D24" s="42" t="s">
        <v>505</v>
      </c>
      <c r="E24" s="43"/>
      <c r="F24" s="43"/>
      <c r="G24" s="43"/>
      <c r="H24" s="43"/>
      <c r="I24" s="43"/>
      <c r="J24" s="45"/>
      <c r="K24" s="45"/>
      <c r="L24" s="45"/>
      <c r="M24" s="45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5"/>
      <c r="Z24" s="45"/>
      <c r="AA24" s="45"/>
      <c r="AB24" s="45"/>
      <c r="AC24" s="95"/>
    </row>
    <row r="25" spans="3:29" x14ac:dyDescent="0.2">
      <c r="C25" s="23"/>
      <c r="D25" s="96"/>
      <c r="E25" s="97" t="s">
        <v>16</v>
      </c>
      <c r="F25" s="97"/>
      <c r="G25" s="97"/>
      <c r="H25" s="98"/>
      <c r="I25" s="117"/>
      <c r="J25" s="100">
        <v>18850377.469999999</v>
      </c>
      <c r="K25" s="100">
        <v>20763641.789999999</v>
      </c>
      <c r="L25" s="100">
        <v>24615888.410000004</v>
      </c>
      <c r="M25" s="100">
        <v>27673549.590000004</v>
      </c>
      <c r="N25" s="100">
        <v>29840274.939999998</v>
      </c>
      <c r="O25" s="301">
        <v>30371799.68</v>
      </c>
      <c r="P25" s="301">
        <v>32990723.169999998</v>
      </c>
      <c r="Q25" s="301">
        <v>32496232.009999994</v>
      </c>
      <c r="R25" s="301">
        <v>38997890.976740003</v>
      </c>
      <c r="S25" s="301">
        <v>36832001.429639995</v>
      </c>
      <c r="T25" s="301">
        <v>37471432.281610005</v>
      </c>
      <c r="U25" s="301">
        <v>35304270.629579999</v>
      </c>
      <c r="V25" s="301">
        <v>35404865.874350004</v>
      </c>
      <c r="W25" s="301">
        <v>31354836.683399998</v>
      </c>
      <c r="X25" s="301">
        <v>32678612.233789999</v>
      </c>
      <c r="Y25" s="609">
        <v>36565156.93</v>
      </c>
      <c r="Z25" s="100">
        <f>SUM(Z26:Z36)</f>
        <v>37441968.109999999</v>
      </c>
      <c r="AA25" s="100">
        <f>SUM(AA26:AA36)</f>
        <v>38803467.169999994</v>
      </c>
      <c r="AB25" s="100">
        <f>SUM(AB26:AB36)</f>
        <v>0</v>
      </c>
      <c r="AC25" s="496">
        <f>SUM(AC26:AC36)</f>
        <v>0</v>
      </c>
    </row>
    <row r="26" spans="3:29" x14ac:dyDescent="0.2">
      <c r="C26" s="23"/>
      <c r="D26" s="135"/>
      <c r="E26" s="31" t="s">
        <v>182</v>
      </c>
      <c r="F26" s="31"/>
      <c r="G26" s="31"/>
      <c r="H26" s="32"/>
      <c r="I26" s="33"/>
      <c r="J26" s="119">
        <v>14669699.039999999</v>
      </c>
      <c r="K26" s="119">
        <v>16563709.109999999</v>
      </c>
      <c r="L26" s="119">
        <v>19628944.560000002</v>
      </c>
      <c r="M26" s="119">
        <v>22337116.25</v>
      </c>
      <c r="N26" s="119">
        <v>23896148.919999998</v>
      </c>
      <c r="O26" s="356">
        <v>24360991.050000001</v>
      </c>
      <c r="P26" s="356">
        <v>25964702.870000001</v>
      </c>
      <c r="Q26" s="356">
        <v>24688485.829999998</v>
      </c>
      <c r="R26" s="356">
        <v>22736230.28153</v>
      </c>
      <c r="S26" s="356">
        <v>22048579.818299998</v>
      </c>
      <c r="T26" s="356">
        <v>21850315.855730001</v>
      </c>
      <c r="U26" s="356">
        <v>21298047.17678</v>
      </c>
      <c r="V26" s="356">
        <v>22712012.347770002</v>
      </c>
      <c r="W26" s="356">
        <v>21374931.657400001</v>
      </c>
      <c r="X26" s="356">
        <v>22583240.888560001</v>
      </c>
      <c r="Y26" s="610">
        <v>24576782.440000001</v>
      </c>
      <c r="Z26" s="119">
        <v>25234555.789999999</v>
      </c>
      <c r="AA26" s="119">
        <v>25599880.449999999</v>
      </c>
      <c r="AB26" s="119"/>
      <c r="AC26" s="497"/>
    </row>
    <row r="27" spans="3:29" x14ac:dyDescent="0.2">
      <c r="C27" s="23"/>
      <c r="D27" s="135"/>
      <c r="E27" s="31" t="s">
        <v>183</v>
      </c>
      <c r="F27" s="31"/>
      <c r="G27" s="31"/>
      <c r="H27" s="32"/>
      <c r="I27" s="33"/>
      <c r="J27" s="35">
        <v>815910</v>
      </c>
      <c r="K27" s="35">
        <v>812027</v>
      </c>
      <c r="L27" s="35">
        <v>651419</v>
      </c>
      <c r="M27" s="35">
        <v>205437</v>
      </c>
      <c r="N27" s="35">
        <v>203865</v>
      </c>
      <c r="O27" s="300">
        <v>222664</v>
      </c>
      <c r="P27" s="300">
        <v>216727</v>
      </c>
      <c r="Q27" s="300">
        <v>219496</v>
      </c>
      <c r="R27" s="300">
        <v>199831.89</v>
      </c>
      <c r="S27" s="300">
        <v>181764</v>
      </c>
      <c r="T27" s="300">
        <v>173506</v>
      </c>
      <c r="U27" s="300">
        <v>155937.94500000001</v>
      </c>
      <c r="V27" s="300">
        <v>147527</v>
      </c>
      <c r="W27" s="300">
        <v>135456</v>
      </c>
      <c r="X27" s="300">
        <v>808592.57242999994</v>
      </c>
      <c r="Y27" s="619">
        <v>122900</v>
      </c>
      <c r="Z27" s="35">
        <v>113311</v>
      </c>
      <c r="AA27" s="35">
        <v>107145.56</v>
      </c>
      <c r="AB27" s="35"/>
      <c r="AC27" s="494"/>
    </row>
    <row r="28" spans="3:29" x14ac:dyDescent="0.2">
      <c r="C28" s="23"/>
      <c r="D28" s="135"/>
      <c r="E28" s="31" t="s">
        <v>184</v>
      </c>
      <c r="F28" s="31"/>
      <c r="G28" s="31"/>
      <c r="H28" s="32"/>
      <c r="I28" s="33"/>
      <c r="J28" s="35">
        <v>3270175.53</v>
      </c>
      <c r="K28" s="35">
        <v>3282212.77</v>
      </c>
      <c r="L28" s="35">
        <v>4171199</v>
      </c>
      <c r="M28" s="35">
        <v>4761132</v>
      </c>
      <c r="N28" s="35">
        <v>5323507</v>
      </c>
      <c r="O28" s="300">
        <v>5456632.2699999996</v>
      </c>
      <c r="P28" s="300">
        <v>6685905.7999999998</v>
      </c>
      <c r="Q28" s="300">
        <v>7473846.3600000003</v>
      </c>
      <c r="R28" s="300">
        <v>15576234.95788</v>
      </c>
      <c r="S28" s="300">
        <v>14343715.03947</v>
      </c>
      <c r="T28" s="300">
        <v>15025726.042440001</v>
      </c>
      <c r="U28" s="300">
        <v>13676817.825309999</v>
      </c>
      <c r="V28" s="300">
        <v>12433669.948759999</v>
      </c>
      <c r="W28" s="300">
        <v>9717313.3760000002</v>
      </c>
      <c r="X28" s="300">
        <v>9152763.1525800005</v>
      </c>
      <c r="Y28" s="619">
        <v>11726712.57</v>
      </c>
      <c r="Z28" s="35">
        <v>11950118.25</v>
      </c>
      <c r="AA28" s="35">
        <v>12961251.529999999</v>
      </c>
      <c r="AB28" s="35"/>
      <c r="AC28" s="494"/>
    </row>
    <row r="29" spans="3:29" x14ac:dyDescent="0.2">
      <c r="C29" s="23"/>
      <c r="D29" s="135"/>
      <c r="E29" s="31" t="s">
        <v>185</v>
      </c>
      <c r="F29" s="31"/>
      <c r="G29" s="31"/>
      <c r="H29" s="32"/>
      <c r="I29" s="33"/>
      <c r="J29" s="35">
        <v>5303.9</v>
      </c>
      <c r="K29" s="35">
        <v>5178.91</v>
      </c>
      <c r="L29" s="35">
        <v>5355.26</v>
      </c>
      <c r="M29" s="35">
        <v>6808.55</v>
      </c>
      <c r="N29" s="35">
        <v>3916</v>
      </c>
      <c r="O29" s="300">
        <v>4565</v>
      </c>
      <c r="P29" s="300">
        <v>3958.9</v>
      </c>
      <c r="Q29" s="300">
        <v>4085.24</v>
      </c>
      <c r="R29" s="300">
        <v>388318.43133000005</v>
      </c>
      <c r="S29" s="300">
        <v>170949.31325000001</v>
      </c>
      <c r="T29" s="300">
        <v>322143.82944000006</v>
      </c>
      <c r="U29" s="300">
        <v>73427.368989999988</v>
      </c>
      <c r="V29" s="300">
        <v>2585.6804400000001</v>
      </c>
      <c r="W29" s="300">
        <v>2214.08</v>
      </c>
      <c r="X29" s="300">
        <v>1956.3530000000001</v>
      </c>
      <c r="Y29" s="619">
        <v>3629.6</v>
      </c>
      <c r="Z29" s="35">
        <v>10547.66</v>
      </c>
      <c r="AA29" s="35">
        <v>3475.83</v>
      </c>
      <c r="AB29" s="35"/>
      <c r="AC29" s="494"/>
    </row>
    <row r="30" spans="3:29" x14ac:dyDescent="0.2">
      <c r="C30" s="23"/>
      <c r="D30" s="135"/>
      <c r="E30" s="31" t="s">
        <v>259</v>
      </c>
      <c r="F30" s="31"/>
      <c r="G30" s="31"/>
      <c r="H30" s="32"/>
      <c r="I30" s="33"/>
      <c r="J30" s="35" t="s">
        <v>219</v>
      </c>
      <c r="K30" s="35" t="s">
        <v>219</v>
      </c>
      <c r="L30" s="35" t="s">
        <v>219</v>
      </c>
      <c r="M30" s="35" t="s">
        <v>219</v>
      </c>
      <c r="N30" s="35">
        <v>750.59</v>
      </c>
      <c r="O30" s="300">
        <v>2229</v>
      </c>
      <c r="P30" s="300">
        <v>3752.6</v>
      </c>
      <c r="Q30" s="300">
        <v>2671.08</v>
      </c>
      <c r="R30" s="300">
        <v>2283</v>
      </c>
      <c r="S30" s="300">
        <v>700</v>
      </c>
      <c r="T30" s="300">
        <v>616</v>
      </c>
      <c r="U30" s="300">
        <v>0</v>
      </c>
      <c r="V30" s="300">
        <v>327</v>
      </c>
      <c r="W30" s="300">
        <v>277.08999999999997</v>
      </c>
      <c r="X30" s="300">
        <v>0</v>
      </c>
      <c r="Y30" s="619">
        <v>352.99</v>
      </c>
      <c r="Z30" s="35">
        <v>0</v>
      </c>
      <c r="AA30" s="35">
        <v>0</v>
      </c>
      <c r="AB30" s="35">
        <v>0</v>
      </c>
      <c r="AC30" s="494">
        <v>0</v>
      </c>
    </row>
    <row r="31" spans="3:29" x14ac:dyDescent="0.2">
      <c r="C31" s="23"/>
      <c r="D31" s="135"/>
      <c r="E31" s="31" t="s">
        <v>260</v>
      </c>
      <c r="F31" s="31"/>
      <c r="G31" s="31"/>
      <c r="H31" s="32"/>
      <c r="I31" s="33"/>
      <c r="J31" s="35" t="s">
        <v>219</v>
      </c>
      <c r="K31" s="35" t="s">
        <v>219</v>
      </c>
      <c r="L31" s="35" t="s">
        <v>219</v>
      </c>
      <c r="M31" s="35" t="s">
        <v>219</v>
      </c>
      <c r="N31" s="35">
        <v>739</v>
      </c>
      <c r="O31" s="300">
        <v>330</v>
      </c>
      <c r="P31" s="300">
        <v>522</v>
      </c>
      <c r="Q31" s="300">
        <v>154</v>
      </c>
      <c r="R31" s="300">
        <v>0</v>
      </c>
      <c r="S31" s="300">
        <v>0</v>
      </c>
      <c r="T31" s="300">
        <v>0</v>
      </c>
      <c r="U31" s="300">
        <v>0</v>
      </c>
      <c r="V31" s="300">
        <v>0</v>
      </c>
      <c r="W31" s="300">
        <v>0</v>
      </c>
      <c r="X31" s="300">
        <v>0</v>
      </c>
      <c r="Y31" s="619">
        <v>0</v>
      </c>
      <c r="Z31" s="35">
        <v>0</v>
      </c>
      <c r="AA31" s="35">
        <v>0</v>
      </c>
      <c r="AB31" s="35">
        <v>0</v>
      </c>
      <c r="AC31" s="494">
        <v>0</v>
      </c>
    </row>
    <row r="32" spans="3:29" x14ac:dyDescent="0.2">
      <c r="C32" s="23"/>
      <c r="D32" s="135"/>
      <c r="E32" s="31" t="s">
        <v>506</v>
      </c>
      <c r="F32" s="31"/>
      <c r="G32" s="31"/>
      <c r="H32" s="32"/>
      <c r="I32" s="33"/>
      <c r="J32" s="35">
        <v>0</v>
      </c>
      <c r="K32" s="35">
        <v>0</v>
      </c>
      <c r="L32" s="35">
        <v>47678.7</v>
      </c>
      <c r="M32" s="35">
        <v>234768.87</v>
      </c>
      <c r="N32" s="35">
        <v>278467.93</v>
      </c>
      <c r="O32" s="300">
        <v>195241.36</v>
      </c>
      <c r="P32" s="300">
        <v>0</v>
      </c>
      <c r="Q32" s="300">
        <v>0</v>
      </c>
      <c r="R32" s="300">
        <v>0</v>
      </c>
      <c r="S32" s="300">
        <v>161</v>
      </c>
      <c r="T32" s="300">
        <v>0</v>
      </c>
      <c r="U32" s="300">
        <v>0</v>
      </c>
      <c r="V32" s="300">
        <v>0</v>
      </c>
      <c r="W32" s="300">
        <v>850</v>
      </c>
      <c r="X32" s="300">
        <v>0</v>
      </c>
      <c r="Y32" s="619">
        <v>0</v>
      </c>
      <c r="Z32" s="35">
        <v>0</v>
      </c>
      <c r="AA32" s="35">
        <v>15385.76</v>
      </c>
      <c r="AB32" s="35"/>
      <c r="AC32" s="494"/>
    </row>
    <row r="33" spans="3:29" x14ac:dyDescent="0.2">
      <c r="C33" s="23"/>
      <c r="D33" s="135"/>
      <c r="E33" s="31" t="s">
        <v>349</v>
      </c>
      <c r="F33" s="31"/>
      <c r="G33" s="31"/>
      <c r="H33" s="32"/>
      <c r="I33" s="33"/>
      <c r="J33" s="35">
        <v>0</v>
      </c>
      <c r="K33" s="35">
        <v>0</v>
      </c>
      <c r="L33" s="35">
        <v>0</v>
      </c>
      <c r="M33" s="35">
        <v>0</v>
      </c>
      <c r="N33" s="35">
        <v>0</v>
      </c>
      <c r="O33" s="300">
        <v>0</v>
      </c>
      <c r="P33" s="300">
        <v>813</v>
      </c>
      <c r="Q33" s="300">
        <v>1159</v>
      </c>
      <c r="R33" s="300">
        <v>1462.4159999999999</v>
      </c>
      <c r="S33" s="300">
        <v>1491.1676200000002</v>
      </c>
      <c r="T33" s="300">
        <v>2232</v>
      </c>
      <c r="U33" s="300">
        <v>2560.3145</v>
      </c>
      <c r="V33" s="300">
        <v>7112.2000800000005</v>
      </c>
      <c r="W33" s="300">
        <v>12199.66</v>
      </c>
      <c r="X33" s="300">
        <v>16136.75822</v>
      </c>
      <c r="Y33" s="619">
        <v>30680.5</v>
      </c>
      <c r="Z33" s="35">
        <v>15441.7</v>
      </c>
      <c r="AA33" s="35">
        <v>12526.85</v>
      </c>
      <c r="AB33" s="35"/>
      <c r="AC33" s="494"/>
    </row>
    <row r="34" spans="3:29" x14ac:dyDescent="0.2">
      <c r="C34" s="23"/>
      <c r="D34" s="135"/>
      <c r="E34" s="864" t="s">
        <v>186</v>
      </c>
      <c r="F34" s="865"/>
      <c r="G34" s="865"/>
      <c r="H34" s="865"/>
      <c r="I34" s="33"/>
      <c r="J34" s="35">
        <v>219</v>
      </c>
      <c r="K34" s="35">
        <v>420</v>
      </c>
      <c r="L34" s="35">
        <v>360</v>
      </c>
      <c r="M34" s="35">
        <v>0</v>
      </c>
      <c r="N34" s="35">
        <v>335.5</v>
      </c>
      <c r="O34" s="300">
        <v>0</v>
      </c>
      <c r="P34" s="300">
        <v>0</v>
      </c>
      <c r="Q34" s="300">
        <v>240</v>
      </c>
      <c r="R34" s="300">
        <v>0</v>
      </c>
      <c r="S34" s="300">
        <v>211.75200000000001</v>
      </c>
      <c r="T34" s="300">
        <v>0</v>
      </c>
      <c r="U34" s="300">
        <v>415.4</v>
      </c>
      <c r="V34" s="300">
        <v>295.995</v>
      </c>
      <c r="W34" s="300">
        <v>736.26</v>
      </c>
      <c r="X34" s="300">
        <v>0</v>
      </c>
      <c r="Y34" s="619">
        <v>576.83000000000004</v>
      </c>
      <c r="Z34" s="35">
        <v>538.35</v>
      </c>
      <c r="AA34" s="35">
        <v>281.36</v>
      </c>
      <c r="AB34" s="35"/>
      <c r="AC34" s="494"/>
    </row>
    <row r="35" spans="3:29" x14ac:dyDescent="0.2">
      <c r="C35" s="23"/>
      <c r="D35" s="135"/>
      <c r="E35" s="31" t="s">
        <v>187</v>
      </c>
      <c r="F35" s="31"/>
      <c r="G35" s="31"/>
      <c r="H35" s="32"/>
      <c r="I35" s="33"/>
      <c r="J35" s="35">
        <v>780</v>
      </c>
      <c r="K35" s="35">
        <v>520</v>
      </c>
      <c r="L35" s="35">
        <v>420</v>
      </c>
      <c r="M35" s="35">
        <v>463.75</v>
      </c>
      <c r="N35" s="35">
        <v>240</v>
      </c>
      <c r="O35" s="300">
        <v>582</v>
      </c>
      <c r="P35" s="300">
        <v>550</v>
      </c>
      <c r="Q35" s="300">
        <v>296.5</v>
      </c>
      <c r="R35" s="300">
        <v>592</v>
      </c>
      <c r="S35" s="300">
        <v>237.339</v>
      </c>
      <c r="T35" s="300">
        <v>0</v>
      </c>
      <c r="U35" s="300">
        <v>372.5</v>
      </c>
      <c r="V35" s="300">
        <v>182</v>
      </c>
      <c r="W35" s="300">
        <v>230</v>
      </c>
      <c r="X35" s="300">
        <v>352.36700000000002</v>
      </c>
      <c r="Y35" s="619">
        <v>0</v>
      </c>
      <c r="Z35" s="35">
        <v>258</v>
      </c>
      <c r="AA35" s="35">
        <v>286.89999999999998</v>
      </c>
      <c r="AB35" s="35"/>
      <c r="AC35" s="494"/>
    </row>
    <row r="36" spans="3:29" ht="13.5" thickBot="1" x14ac:dyDescent="0.25">
      <c r="C36" s="23"/>
      <c r="D36" s="135"/>
      <c r="E36" s="31" t="s">
        <v>188</v>
      </c>
      <c r="F36" s="31"/>
      <c r="G36" s="31"/>
      <c r="H36" s="32"/>
      <c r="I36" s="33"/>
      <c r="J36" s="41">
        <v>88290</v>
      </c>
      <c r="K36" s="41">
        <v>99574</v>
      </c>
      <c r="L36" s="41">
        <v>110511.89</v>
      </c>
      <c r="M36" s="41">
        <v>127823.17</v>
      </c>
      <c r="N36" s="41">
        <v>132305</v>
      </c>
      <c r="O36" s="204">
        <v>128565</v>
      </c>
      <c r="P36" s="204">
        <v>113791</v>
      </c>
      <c r="Q36" s="204">
        <v>105798</v>
      </c>
      <c r="R36" s="204">
        <v>92938</v>
      </c>
      <c r="S36" s="204">
        <v>84192</v>
      </c>
      <c r="T36" s="204">
        <v>96892.554000000004</v>
      </c>
      <c r="U36" s="204">
        <v>96692.099000000002</v>
      </c>
      <c r="V36" s="204">
        <v>101153.70230000305</v>
      </c>
      <c r="W36" s="204">
        <v>110628.56</v>
      </c>
      <c r="X36" s="204">
        <v>115570.14199999999</v>
      </c>
      <c r="Y36" s="620">
        <v>103522</v>
      </c>
      <c r="Z36" s="41">
        <v>117197.36</v>
      </c>
      <c r="AA36" s="41">
        <v>103232.93</v>
      </c>
      <c r="AB36" s="41"/>
      <c r="AC36" s="495"/>
    </row>
    <row r="37" spans="3:29" ht="13.5" x14ac:dyDescent="0.25">
      <c r="D37" s="74" t="s">
        <v>203</v>
      </c>
      <c r="E37" s="75"/>
      <c r="F37" s="75"/>
      <c r="G37" s="75"/>
      <c r="H37" s="75"/>
      <c r="I37" s="74"/>
      <c r="J37" s="74"/>
      <c r="K37" s="74"/>
      <c r="L37" s="74"/>
      <c r="M37" s="74"/>
      <c r="N37" s="74"/>
      <c r="O37" s="74"/>
      <c r="P37" s="74"/>
      <c r="Q37" s="74"/>
      <c r="R37" s="74"/>
      <c r="S37" s="863" t="s">
        <v>503</v>
      </c>
      <c r="T37" s="863"/>
      <c r="U37" s="863"/>
      <c r="V37" s="863"/>
      <c r="W37" s="863"/>
      <c r="X37" s="863"/>
      <c r="Y37" s="863"/>
      <c r="Z37" s="863"/>
      <c r="AA37" s="863"/>
      <c r="AB37" s="863"/>
      <c r="AC37" s="863"/>
    </row>
    <row r="38" spans="3:29" x14ac:dyDescent="0.2">
      <c r="D38" s="66" t="s">
        <v>13</v>
      </c>
      <c r="E38" s="765" t="s">
        <v>342</v>
      </c>
      <c r="F38" s="765"/>
      <c r="G38" s="765"/>
      <c r="H38" s="765"/>
      <c r="I38" s="765"/>
      <c r="J38" s="765"/>
      <c r="K38" s="765"/>
      <c r="L38" s="765"/>
      <c r="M38" s="765"/>
      <c r="N38" s="765"/>
      <c r="O38" s="765"/>
      <c r="P38" s="765"/>
      <c r="Q38" s="765"/>
      <c r="R38" s="765"/>
      <c r="S38" s="765"/>
      <c r="T38" s="765"/>
      <c r="U38" s="765"/>
      <c r="V38" s="765"/>
      <c r="W38" s="765"/>
      <c r="X38" s="765"/>
      <c r="Y38" s="765"/>
      <c r="Z38" s="321"/>
      <c r="AA38" s="321"/>
      <c r="AB38" s="321"/>
      <c r="AC38" s="322"/>
    </row>
    <row r="39" spans="3:29" ht="12.75" customHeight="1" x14ac:dyDescent="0.2">
      <c r="D39" s="66" t="s">
        <v>14</v>
      </c>
      <c r="E39" s="746" t="s">
        <v>504</v>
      </c>
      <c r="F39" s="746"/>
      <c r="G39" s="746"/>
      <c r="H39" s="746"/>
      <c r="I39" s="746"/>
      <c r="J39" s="746"/>
      <c r="K39" s="746"/>
      <c r="L39" s="746"/>
      <c r="M39" s="746"/>
      <c r="N39" s="746"/>
      <c r="O39" s="746"/>
      <c r="P39" s="746"/>
      <c r="Q39" s="746"/>
      <c r="R39" s="746"/>
      <c r="S39" s="746"/>
      <c r="T39" s="746"/>
      <c r="U39" s="746"/>
      <c r="V39" s="746"/>
      <c r="W39" s="746"/>
      <c r="X39" s="746"/>
      <c r="Y39" s="746"/>
      <c r="Z39" s="746"/>
      <c r="AA39" s="746"/>
      <c r="AB39" s="746"/>
      <c r="AC39" s="746"/>
    </row>
    <row r="40" spans="3:29" ht="12.75" hidden="1" customHeight="1" x14ac:dyDescent="0.2">
      <c r="D40" s="320" t="s">
        <v>15</v>
      </c>
      <c r="E40" s="815" t="s">
        <v>92</v>
      </c>
      <c r="F40" s="815"/>
      <c r="G40" s="815"/>
      <c r="H40" s="815"/>
      <c r="I40" s="815"/>
      <c r="J40" s="815"/>
      <c r="K40" s="815"/>
      <c r="L40" s="815"/>
      <c r="M40" s="815"/>
      <c r="N40" s="815"/>
      <c r="O40" s="815"/>
      <c r="P40" s="815"/>
      <c r="Q40" s="815"/>
      <c r="R40" s="815"/>
      <c r="S40" s="815"/>
      <c r="T40" s="815"/>
      <c r="U40" s="815"/>
      <c r="V40" s="815"/>
      <c r="W40" s="815"/>
      <c r="X40" s="815"/>
      <c r="Y40" s="815"/>
      <c r="Z40" s="653"/>
      <c r="AA40" s="653"/>
      <c r="AB40" s="653"/>
      <c r="AC40" s="322"/>
    </row>
    <row r="41" spans="3:29" x14ac:dyDescent="0.2">
      <c r="AC41" s="319"/>
    </row>
    <row r="42" spans="3:29" x14ac:dyDescent="0.2">
      <c r="AC42" s="438"/>
    </row>
    <row r="43" spans="3:29" x14ac:dyDescent="0.2">
      <c r="J43" s="438"/>
      <c r="K43" s="438"/>
      <c r="L43" s="438"/>
      <c r="M43" s="438"/>
      <c r="N43" s="438"/>
      <c r="O43" s="438"/>
      <c r="P43" s="438"/>
      <c r="Q43" s="438"/>
      <c r="R43" s="438"/>
      <c r="S43" s="438"/>
      <c r="T43" s="438"/>
      <c r="U43" s="438"/>
      <c r="V43" s="438"/>
      <c r="W43" s="438"/>
      <c r="X43" s="438"/>
      <c r="Y43" s="438"/>
      <c r="Z43" s="438"/>
      <c r="AA43" s="438"/>
      <c r="AB43" s="438"/>
      <c r="AC43" s="438"/>
    </row>
    <row r="44" spans="3:29" x14ac:dyDescent="0.2">
      <c r="V44" s="316"/>
      <c r="W44" s="316"/>
      <c r="X44" s="316"/>
      <c r="Y44" s="316"/>
      <c r="Z44" s="316"/>
      <c r="AA44" s="316"/>
      <c r="AB44" s="316"/>
    </row>
  </sheetData>
  <mergeCells count="28">
    <mergeCell ref="S37:AC37"/>
    <mergeCell ref="Y7:Y10"/>
    <mergeCell ref="W7:W10"/>
    <mergeCell ref="E34:H34"/>
    <mergeCell ref="Q7:Q10"/>
    <mergeCell ref="L7:L10"/>
    <mergeCell ref="U7:U10"/>
    <mergeCell ref="M7:M10"/>
    <mergeCell ref="R7:R10"/>
    <mergeCell ref="Z7:Z10"/>
    <mergeCell ref="AA7:AA10"/>
    <mergeCell ref="AB7:AB10"/>
    <mergeCell ref="E39:AC39"/>
    <mergeCell ref="E38:Y38"/>
    <mergeCell ref="E40:Y40"/>
    <mergeCell ref="N7:N10"/>
    <mergeCell ref="AC7:AC10"/>
    <mergeCell ref="D7:I11"/>
    <mergeCell ref="E14:E15"/>
    <mergeCell ref="S7:S10"/>
    <mergeCell ref="J7:J10"/>
    <mergeCell ref="K7:K10"/>
    <mergeCell ref="V7:V10"/>
    <mergeCell ref="T7:T10"/>
    <mergeCell ref="E16:E17"/>
    <mergeCell ref="O7:O10"/>
    <mergeCell ref="P7:P10"/>
    <mergeCell ref="X7:X10"/>
  </mergeCells>
  <phoneticPr fontId="0" type="noConversion"/>
  <conditionalFormatting sqref="D6">
    <cfRule type="cellIs" dxfId="21" priority="2" stopIfTrue="1" operator="equal">
      <formula>"   sem (do závorky) poznámku, proč vývojová řada nezačíná jako obvykle - nebo červenou buňku vymazat"</formula>
    </cfRule>
  </conditionalFormatting>
  <conditionalFormatting sqref="G6">
    <cfRule type="expression" dxfId="20" priority="5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 codeName="List40">
    <tabColor theme="1"/>
    <pageSetUpPr autoPageBreaks="0"/>
  </sheetPr>
  <dimension ref="C1:AD54"/>
  <sheetViews>
    <sheetView showGridLines="0" showOutlineSymbol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68" hidden="1" customWidth="1"/>
    <col min="3" max="3" width="1.7109375" style="68" customWidth="1"/>
    <col min="4" max="4" width="1.140625" style="68" customWidth="1"/>
    <col min="5" max="6" width="1.7109375" style="68" customWidth="1"/>
    <col min="7" max="7" width="13.42578125" style="68" customWidth="1"/>
    <col min="8" max="8" width="1.5703125" style="68" customWidth="1"/>
    <col min="9" max="9" width="1.140625" style="68" customWidth="1"/>
    <col min="10" max="18" width="8.85546875" style="68" hidden="1" customWidth="1"/>
    <col min="19" max="29" width="8.85546875" style="68" customWidth="1"/>
    <col min="30" max="52" width="1.7109375" style="68" customWidth="1"/>
    <col min="53" max="53" width="4.28515625" style="68" customWidth="1"/>
    <col min="54" max="16384" width="9.140625" style="68"/>
  </cols>
  <sheetData>
    <row r="1" spans="3:30" hidden="1" x14ac:dyDescent="0.2"/>
    <row r="2" spans="3:30" hidden="1" x14ac:dyDescent="0.2"/>
    <row r="3" spans="3:30" ht="9" customHeight="1" x14ac:dyDescent="0.2">
      <c r="C3" s="67"/>
    </row>
    <row r="4" spans="3:30" s="69" customFormat="1" ht="15.75" x14ac:dyDescent="0.2">
      <c r="D4" s="15" t="s">
        <v>257</v>
      </c>
      <c r="E4" s="70"/>
      <c r="F4" s="70"/>
      <c r="G4" s="70"/>
      <c r="H4" s="15" t="s">
        <v>378</v>
      </c>
      <c r="I4" s="15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70"/>
      <c r="Y4" s="70"/>
      <c r="Z4" s="70"/>
      <c r="AA4" s="70"/>
      <c r="AB4" s="70"/>
      <c r="AC4" s="70"/>
    </row>
    <row r="5" spans="3:30" s="69" customFormat="1" ht="15.75" x14ac:dyDescent="0.2">
      <c r="D5" s="94" t="s">
        <v>550</v>
      </c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71"/>
      <c r="Z5" s="71"/>
      <c r="AA5" s="71"/>
      <c r="AB5" s="71"/>
      <c r="AC5" s="71"/>
    </row>
    <row r="6" spans="3:30" s="72" customFormat="1" ht="21" customHeight="1" thickBot="1" x14ac:dyDescent="0.25">
      <c r="D6" s="16" t="s">
        <v>261</v>
      </c>
      <c r="E6" s="78"/>
      <c r="F6" s="78"/>
      <c r="G6" s="78"/>
      <c r="H6" s="78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  <c r="X6" s="79"/>
      <c r="Y6" s="79"/>
      <c r="Z6" s="79"/>
      <c r="AA6" s="79"/>
      <c r="AB6" s="79"/>
      <c r="AC6" s="76"/>
      <c r="AD6" s="14" t="s">
        <v>204</v>
      </c>
    </row>
    <row r="7" spans="3:30" ht="6" customHeight="1" x14ac:dyDescent="0.2">
      <c r="C7" s="23"/>
      <c r="D7" s="766" t="s">
        <v>190</v>
      </c>
      <c r="E7" s="767"/>
      <c r="F7" s="767"/>
      <c r="G7" s="767"/>
      <c r="H7" s="767"/>
      <c r="I7" s="768"/>
      <c r="J7" s="757">
        <v>2003</v>
      </c>
      <c r="K7" s="757">
        <v>2004</v>
      </c>
      <c r="L7" s="757">
        <v>2005</v>
      </c>
      <c r="M7" s="757">
        <v>2006</v>
      </c>
      <c r="N7" s="757">
        <v>2007</v>
      </c>
      <c r="O7" s="757">
        <v>2008</v>
      </c>
      <c r="P7" s="757">
        <v>2009</v>
      </c>
      <c r="Q7" s="757">
        <v>2010</v>
      </c>
      <c r="R7" s="757">
        <v>2011</v>
      </c>
      <c r="S7" s="757">
        <v>2012</v>
      </c>
      <c r="T7" s="757">
        <v>2013</v>
      </c>
      <c r="U7" s="757">
        <v>2014</v>
      </c>
      <c r="V7" s="757">
        <v>2015</v>
      </c>
      <c r="W7" s="757">
        <v>2016</v>
      </c>
      <c r="X7" s="757">
        <v>2017</v>
      </c>
      <c r="Y7" s="757">
        <v>2018</v>
      </c>
      <c r="Z7" s="757">
        <v>2019</v>
      </c>
      <c r="AA7" s="757">
        <v>2020</v>
      </c>
      <c r="AB7" s="757">
        <v>2021</v>
      </c>
      <c r="AC7" s="861">
        <v>2022</v>
      </c>
      <c r="AD7" s="73"/>
    </row>
    <row r="8" spans="3:30" ht="6" customHeight="1" x14ac:dyDescent="0.2">
      <c r="C8" s="23"/>
      <c r="D8" s="769"/>
      <c r="E8" s="770"/>
      <c r="F8" s="770"/>
      <c r="G8" s="770"/>
      <c r="H8" s="770"/>
      <c r="I8" s="771"/>
      <c r="J8" s="758"/>
      <c r="K8" s="758"/>
      <c r="L8" s="758"/>
      <c r="M8" s="758"/>
      <c r="N8" s="758"/>
      <c r="O8" s="758"/>
      <c r="P8" s="758"/>
      <c r="Q8" s="758"/>
      <c r="R8" s="758"/>
      <c r="S8" s="758"/>
      <c r="T8" s="758"/>
      <c r="U8" s="758"/>
      <c r="V8" s="758"/>
      <c r="W8" s="758"/>
      <c r="X8" s="758"/>
      <c r="Y8" s="758"/>
      <c r="Z8" s="758"/>
      <c r="AA8" s="758"/>
      <c r="AB8" s="758"/>
      <c r="AC8" s="862"/>
      <c r="AD8" s="73"/>
    </row>
    <row r="9" spans="3:30" ht="6" customHeight="1" x14ac:dyDescent="0.2">
      <c r="C9" s="23"/>
      <c r="D9" s="769"/>
      <c r="E9" s="770"/>
      <c r="F9" s="770"/>
      <c r="G9" s="770"/>
      <c r="H9" s="770"/>
      <c r="I9" s="771"/>
      <c r="J9" s="758"/>
      <c r="K9" s="758"/>
      <c r="L9" s="758"/>
      <c r="M9" s="758"/>
      <c r="N9" s="758"/>
      <c r="O9" s="758"/>
      <c r="P9" s="758"/>
      <c r="Q9" s="758"/>
      <c r="R9" s="758"/>
      <c r="S9" s="758"/>
      <c r="T9" s="758"/>
      <c r="U9" s="758"/>
      <c r="V9" s="758"/>
      <c r="W9" s="758"/>
      <c r="X9" s="758"/>
      <c r="Y9" s="758"/>
      <c r="Z9" s="758"/>
      <c r="AA9" s="758"/>
      <c r="AB9" s="758"/>
      <c r="AC9" s="862"/>
      <c r="AD9" s="73"/>
    </row>
    <row r="10" spans="3:30" ht="6" customHeight="1" x14ac:dyDescent="0.2">
      <c r="C10" s="23"/>
      <c r="D10" s="769"/>
      <c r="E10" s="770"/>
      <c r="F10" s="770"/>
      <c r="G10" s="770"/>
      <c r="H10" s="770"/>
      <c r="I10" s="771"/>
      <c r="J10" s="758"/>
      <c r="K10" s="758"/>
      <c r="L10" s="758"/>
      <c r="M10" s="758"/>
      <c r="N10" s="758"/>
      <c r="O10" s="758"/>
      <c r="P10" s="758"/>
      <c r="Q10" s="758"/>
      <c r="R10" s="758"/>
      <c r="S10" s="758"/>
      <c r="T10" s="758"/>
      <c r="U10" s="758"/>
      <c r="V10" s="758"/>
      <c r="W10" s="758"/>
      <c r="X10" s="758"/>
      <c r="Y10" s="758"/>
      <c r="Z10" s="758"/>
      <c r="AA10" s="758"/>
      <c r="AB10" s="758"/>
      <c r="AC10" s="862"/>
      <c r="AD10" s="73"/>
    </row>
    <row r="11" spans="3:30" ht="15" customHeight="1" thickBot="1" x14ac:dyDescent="0.25">
      <c r="C11" s="23"/>
      <c r="D11" s="772"/>
      <c r="E11" s="773"/>
      <c r="F11" s="773"/>
      <c r="G11" s="773"/>
      <c r="H11" s="773"/>
      <c r="I11" s="774"/>
      <c r="J11" s="18"/>
      <c r="K11" s="18"/>
      <c r="L11" s="18"/>
      <c r="M11" s="18"/>
      <c r="N11" s="18"/>
      <c r="O11" s="18"/>
      <c r="P11" s="343"/>
      <c r="Q11" s="343"/>
      <c r="R11" s="343"/>
      <c r="S11" s="343"/>
      <c r="T11" s="343"/>
      <c r="U11" s="343"/>
      <c r="V11" s="343"/>
      <c r="W11" s="343"/>
      <c r="X11" s="343"/>
      <c r="Y11" s="343"/>
      <c r="Z11" s="343"/>
      <c r="AA11" s="343"/>
      <c r="AB11" s="343"/>
      <c r="AC11" s="19"/>
      <c r="AD11" s="73"/>
    </row>
    <row r="12" spans="3:30" ht="12.95" customHeight="1" thickTop="1" x14ac:dyDescent="0.2">
      <c r="C12" s="23"/>
      <c r="D12" s="173"/>
      <c r="E12" s="866" t="s">
        <v>191</v>
      </c>
      <c r="F12" s="866"/>
      <c r="G12" s="866"/>
      <c r="H12" s="866"/>
      <c r="I12" s="174"/>
      <c r="J12" s="175">
        <v>30079</v>
      </c>
      <c r="K12" s="175">
        <v>32990</v>
      </c>
      <c r="L12" s="175">
        <v>33320</v>
      </c>
      <c r="M12" s="175">
        <v>33986</v>
      </c>
      <c r="N12" s="175">
        <v>34325</v>
      </c>
      <c r="O12" s="344">
        <v>34325</v>
      </c>
      <c r="P12" s="344">
        <v>34325</v>
      </c>
      <c r="Q12" s="344">
        <v>28414</v>
      </c>
      <c r="R12" s="344" t="s">
        <v>227</v>
      </c>
      <c r="S12" s="344" t="s">
        <v>227</v>
      </c>
      <c r="T12" s="344" t="s">
        <v>227</v>
      </c>
      <c r="U12" s="344" t="s">
        <v>227</v>
      </c>
      <c r="V12" s="344" t="s">
        <v>227</v>
      </c>
      <c r="W12" s="344" t="s">
        <v>227</v>
      </c>
      <c r="X12" s="344" t="s">
        <v>227</v>
      </c>
      <c r="Y12" s="344" t="s">
        <v>227</v>
      </c>
      <c r="Z12" s="344" t="s">
        <v>227</v>
      </c>
      <c r="AA12" s="344" t="s">
        <v>227</v>
      </c>
      <c r="AB12" s="344" t="s">
        <v>227</v>
      </c>
      <c r="AC12" s="443" t="s">
        <v>227</v>
      </c>
      <c r="AD12" s="73"/>
    </row>
    <row r="13" spans="3:30" ht="12.95" customHeight="1" x14ac:dyDescent="0.2">
      <c r="C13" s="23"/>
      <c r="D13" s="135"/>
      <c r="E13" s="867" t="s">
        <v>192</v>
      </c>
      <c r="F13" s="867"/>
      <c r="G13" s="867"/>
      <c r="H13" s="867"/>
      <c r="I13" s="176"/>
      <c r="J13" s="177">
        <v>36095</v>
      </c>
      <c r="K13" s="177">
        <v>39588</v>
      </c>
      <c r="L13" s="177">
        <v>39984</v>
      </c>
      <c r="M13" s="177">
        <v>40783.199999999997</v>
      </c>
      <c r="N13" s="177">
        <v>41190</v>
      </c>
      <c r="O13" s="345">
        <v>41190</v>
      </c>
      <c r="P13" s="345">
        <v>41190</v>
      </c>
      <c r="Q13" s="345">
        <v>34096.800000000003</v>
      </c>
      <c r="R13" s="345" t="s">
        <v>227</v>
      </c>
      <c r="S13" s="345" t="s">
        <v>227</v>
      </c>
      <c r="T13" s="345" t="s">
        <v>227</v>
      </c>
      <c r="U13" s="345" t="s">
        <v>227</v>
      </c>
      <c r="V13" s="345" t="s">
        <v>227</v>
      </c>
      <c r="W13" s="345" t="s">
        <v>227</v>
      </c>
      <c r="X13" s="345" t="s">
        <v>227</v>
      </c>
      <c r="Y13" s="345" t="s">
        <v>227</v>
      </c>
      <c r="Z13" s="345" t="s">
        <v>227</v>
      </c>
      <c r="AA13" s="345" t="s">
        <v>227</v>
      </c>
      <c r="AB13" s="345" t="s">
        <v>227</v>
      </c>
      <c r="AC13" s="444" t="s">
        <v>227</v>
      </c>
      <c r="AD13" s="73"/>
    </row>
    <row r="14" spans="3:30" ht="12.95" customHeight="1" x14ac:dyDescent="0.2">
      <c r="C14" s="23"/>
      <c r="D14" s="135"/>
      <c r="E14" s="867" t="s">
        <v>193</v>
      </c>
      <c r="F14" s="867"/>
      <c r="G14" s="867"/>
      <c r="H14" s="867"/>
      <c r="I14" s="176"/>
      <c r="J14" s="177">
        <v>49630</v>
      </c>
      <c r="K14" s="177">
        <v>54433.5</v>
      </c>
      <c r="L14" s="177">
        <v>54978</v>
      </c>
      <c r="M14" s="177">
        <v>56076.9</v>
      </c>
      <c r="N14" s="177">
        <v>56636.25</v>
      </c>
      <c r="O14" s="345">
        <v>56636.25</v>
      </c>
      <c r="P14" s="345">
        <v>56636.25</v>
      </c>
      <c r="Q14" s="345">
        <v>46883.1</v>
      </c>
      <c r="R14" s="345" t="s">
        <v>227</v>
      </c>
      <c r="S14" s="345" t="s">
        <v>227</v>
      </c>
      <c r="T14" s="345" t="s">
        <v>227</v>
      </c>
      <c r="U14" s="345" t="s">
        <v>227</v>
      </c>
      <c r="V14" s="345" t="s">
        <v>227</v>
      </c>
      <c r="W14" s="345" t="s">
        <v>227</v>
      </c>
      <c r="X14" s="345" t="s">
        <v>227</v>
      </c>
      <c r="Y14" s="345" t="s">
        <v>227</v>
      </c>
      <c r="Z14" s="345" t="s">
        <v>227</v>
      </c>
      <c r="AA14" s="345" t="s">
        <v>227</v>
      </c>
      <c r="AB14" s="345" t="s">
        <v>227</v>
      </c>
      <c r="AC14" s="444" t="s">
        <v>227</v>
      </c>
      <c r="AD14" s="73"/>
    </row>
    <row r="15" spans="3:30" ht="12.95" customHeight="1" x14ac:dyDescent="0.2">
      <c r="C15" s="23"/>
      <c r="D15" s="135"/>
      <c r="E15" s="868" t="s">
        <v>194</v>
      </c>
      <c r="F15" s="868"/>
      <c r="G15" s="868"/>
      <c r="H15" s="868"/>
      <c r="I15" s="33"/>
      <c r="J15" s="177">
        <v>67678</v>
      </c>
      <c r="K15" s="177">
        <v>74227.5</v>
      </c>
      <c r="L15" s="177">
        <v>74970</v>
      </c>
      <c r="M15" s="177">
        <v>76468.5</v>
      </c>
      <c r="N15" s="177">
        <v>77231.25</v>
      </c>
      <c r="O15" s="345">
        <v>77231.25</v>
      </c>
      <c r="P15" s="345">
        <v>77231.25</v>
      </c>
      <c r="Q15" s="345">
        <v>63931.5</v>
      </c>
      <c r="R15" s="345" t="s">
        <v>227</v>
      </c>
      <c r="S15" s="345" t="s">
        <v>227</v>
      </c>
      <c r="T15" s="345" t="s">
        <v>227</v>
      </c>
      <c r="U15" s="345" t="s">
        <v>227</v>
      </c>
      <c r="V15" s="345" t="s">
        <v>227</v>
      </c>
      <c r="W15" s="345" t="s">
        <v>227</v>
      </c>
      <c r="X15" s="345" t="s">
        <v>227</v>
      </c>
      <c r="Y15" s="345" t="s">
        <v>227</v>
      </c>
      <c r="Z15" s="345" t="s">
        <v>227</v>
      </c>
      <c r="AA15" s="345" t="s">
        <v>227</v>
      </c>
      <c r="AB15" s="345" t="s">
        <v>227</v>
      </c>
      <c r="AC15" s="444" t="s">
        <v>227</v>
      </c>
      <c r="AD15" s="73"/>
    </row>
    <row r="16" spans="3:30" ht="12.95" customHeight="1" x14ac:dyDescent="0.2">
      <c r="C16" s="23"/>
      <c r="D16" s="135"/>
      <c r="E16" s="868" t="s">
        <v>195</v>
      </c>
      <c r="F16" s="868"/>
      <c r="G16" s="868"/>
      <c r="H16" s="868"/>
      <c r="I16" s="33"/>
      <c r="J16" s="177">
        <v>84221</v>
      </c>
      <c r="K16" s="177">
        <v>92372</v>
      </c>
      <c r="L16" s="177">
        <v>93296</v>
      </c>
      <c r="M16" s="177">
        <v>95160.8</v>
      </c>
      <c r="N16" s="177">
        <v>96110</v>
      </c>
      <c r="O16" s="345">
        <v>96110</v>
      </c>
      <c r="P16" s="345">
        <v>96110</v>
      </c>
      <c r="Q16" s="345">
        <v>79559.199999999997</v>
      </c>
      <c r="R16" s="345" t="s">
        <v>227</v>
      </c>
      <c r="S16" s="345" t="s">
        <v>227</v>
      </c>
      <c r="T16" s="345" t="s">
        <v>227</v>
      </c>
      <c r="U16" s="345" t="s">
        <v>227</v>
      </c>
      <c r="V16" s="345" t="s">
        <v>227</v>
      </c>
      <c r="W16" s="345" t="s">
        <v>227</v>
      </c>
      <c r="X16" s="345" t="s">
        <v>227</v>
      </c>
      <c r="Y16" s="345" t="s">
        <v>227</v>
      </c>
      <c r="Z16" s="345" t="s">
        <v>227</v>
      </c>
      <c r="AA16" s="345" t="s">
        <v>227</v>
      </c>
      <c r="AB16" s="345" t="s">
        <v>227</v>
      </c>
      <c r="AC16" s="444" t="s">
        <v>227</v>
      </c>
      <c r="AD16" s="73"/>
    </row>
    <row r="17" spans="3:30" ht="12.95" customHeight="1" x14ac:dyDescent="0.2">
      <c r="C17" s="23"/>
      <c r="D17" s="135"/>
      <c r="E17" s="868" t="s">
        <v>196</v>
      </c>
      <c r="F17" s="868"/>
      <c r="G17" s="868"/>
      <c r="H17" s="868"/>
      <c r="I17" s="33"/>
      <c r="J17" s="177">
        <v>105277</v>
      </c>
      <c r="K17" s="177">
        <v>115465</v>
      </c>
      <c r="L17" s="177">
        <v>116620</v>
      </c>
      <c r="M17" s="177">
        <v>118951</v>
      </c>
      <c r="N17" s="177">
        <v>120137.5</v>
      </c>
      <c r="O17" s="345">
        <v>120137.5</v>
      </c>
      <c r="P17" s="345">
        <v>120137.5</v>
      </c>
      <c r="Q17" s="345">
        <v>99449</v>
      </c>
      <c r="R17" s="345" t="s">
        <v>227</v>
      </c>
      <c r="S17" s="345" t="s">
        <v>227</v>
      </c>
      <c r="T17" s="345" t="s">
        <v>227</v>
      </c>
      <c r="U17" s="345" t="s">
        <v>227</v>
      </c>
      <c r="V17" s="345" t="s">
        <v>227</v>
      </c>
      <c r="W17" s="345" t="s">
        <v>227</v>
      </c>
      <c r="X17" s="345" t="s">
        <v>227</v>
      </c>
      <c r="Y17" s="345" t="s">
        <v>227</v>
      </c>
      <c r="Z17" s="345" t="s">
        <v>227</v>
      </c>
      <c r="AA17" s="345" t="s">
        <v>227</v>
      </c>
      <c r="AB17" s="345" t="s">
        <v>227</v>
      </c>
      <c r="AC17" s="444" t="s">
        <v>227</v>
      </c>
      <c r="AD17" s="73"/>
    </row>
    <row r="18" spans="3:30" ht="12.95" customHeight="1" thickBot="1" x14ac:dyDescent="0.25">
      <c r="C18" s="23"/>
      <c r="D18" s="91"/>
      <c r="E18" s="869" t="s">
        <v>197</v>
      </c>
      <c r="F18" s="869"/>
      <c r="G18" s="869"/>
      <c r="H18" s="869"/>
      <c r="I18" s="39"/>
      <c r="J18" s="167" t="s">
        <v>49</v>
      </c>
      <c r="K18" s="167">
        <v>194641</v>
      </c>
      <c r="L18" s="167">
        <v>196588</v>
      </c>
      <c r="M18" s="167">
        <v>200517.4</v>
      </c>
      <c r="N18" s="167">
        <v>202517.5</v>
      </c>
      <c r="O18" s="346">
        <v>202517.5</v>
      </c>
      <c r="P18" s="346">
        <v>202517.5</v>
      </c>
      <c r="Q18" s="346">
        <v>167642.6</v>
      </c>
      <c r="R18" s="346" t="s">
        <v>227</v>
      </c>
      <c r="S18" s="346" t="s">
        <v>227</v>
      </c>
      <c r="T18" s="346" t="s">
        <v>227</v>
      </c>
      <c r="U18" s="346" t="s">
        <v>227</v>
      </c>
      <c r="V18" s="346" t="s">
        <v>227</v>
      </c>
      <c r="W18" s="346" t="s">
        <v>227</v>
      </c>
      <c r="X18" s="346" t="s">
        <v>227</v>
      </c>
      <c r="Y18" s="346" t="s">
        <v>227</v>
      </c>
      <c r="Z18" s="346" t="s">
        <v>227</v>
      </c>
      <c r="AA18" s="346" t="s">
        <v>227</v>
      </c>
      <c r="AB18" s="346" t="s">
        <v>227</v>
      </c>
      <c r="AC18" s="445" t="s">
        <v>227</v>
      </c>
      <c r="AD18" s="73"/>
    </row>
    <row r="19" spans="3:30" ht="13.5" x14ac:dyDescent="0.25">
      <c r="D19" s="74" t="s">
        <v>204</v>
      </c>
      <c r="E19" s="75"/>
      <c r="F19" s="75"/>
      <c r="G19" s="75"/>
      <c r="H19" s="75"/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65" t="s">
        <v>344</v>
      </c>
      <c r="AD19" s="68" t="s">
        <v>204</v>
      </c>
    </row>
    <row r="21" spans="3:30" x14ac:dyDescent="0.2">
      <c r="L21" s="317"/>
    </row>
    <row r="22" spans="3:30" x14ac:dyDescent="0.2">
      <c r="L22" s="317"/>
    </row>
    <row r="23" spans="3:30" x14ac:dyDescent="0.2">
      <c r="L23" s="317"/>
    </row>
    <row r="54" ht="14.25" customHeight="1" x14ac:dyDescent="0.2"/>
  </sheetData>
  <mergeCells count="28">
    <mergeCell ref="E13:H13"/>
    <mergeCell ref="E17:H17"/>
    <mergeCell ref="E18:H18"/>
    <mergeCell ref="E14:H14"/>
    <mergeCell ref="E15:H15"/>
    <mergeCell ref="E16:H16"/>
    <mergeCell ref="E12:H12"/>
    <mergeCell ref="D7:I11"/>
    <mergeCell ref="L7:L10"/>
    <mergeCell ref="M7:M10"/>
    <mergeCell ref="J7:J10"/>
    <mergeCell ref="K7:K10"/>
    <mergeCell ref="W7:W10"/>
    <mergeCell ref="N7:N10"/>
    <mergeCell ref="AC7:AC10"/>
    <mergeCell ref="O7:O10"/>
    <mergeCell ref="P7:P10"/>
    <mergeCell ref="Q7:Q10"/>
    <mergeCell ref="R7:R10"/>
    <mergeCell ref="S7:S10"/>
    <mergeCell ref="T7:T10"/>
    <mergeCell ref="U7:U10"/>
    <mergeCell ref="V7:V10"/>
    <mergeCell ref="X7:X10"/>
    <mergeCell ref="Y7:Y10"/>
    <mergeCell ref="Z7:Z10"/>
    <mergeCell ref="AA7:AA10"/>
    <mergeCell ref="AB7:AB10"/>
  </mergeCells>
  <phoneticPr fontId="0" type="noConversion"/>
  <conditionalFormatting sqref="D6">
    <cfRule type="cellIs" dxfId="19" priority="2" stopIfTrue="1" operator="equal">
      <formula>"   sem (do závorky) poznámku, proč vývojová řada nezačíná jako obvykle - nebo červenou buňku vymazat"</formula>
    </cfRule>
  </conditionalFormatting>
  <conditionalFormatting sqref="G6">
    <cfRule type="expression" dxfId="18" priority="1" stopIfTrue="1">
      <formula>AD6=" "</formula>
    </cfRule>
  </conditionalFormatting>
  <printOptions horizontalCentered="1"/>
  <pageMargins left="0.70866141732283472" right="0.37" top="0.70866141732283472" bottom="0.70866141732283472" header="0.51181102362204722" footer="0.51181102362204722"/>
  <pageSetup paperSize="9" scale="85" orientation="portrait" r:id="rId1"/>
  <headerFooter alignWithMargins="0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 codeName="List41">
    <pageSetUpPr autoPageBreaks="0"/>
  </sheetPr>
  <dimension ref="C1:X19"/>
  <sheetViews>
    <sheetView showGridLines="0" showOutlineSymbol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68" hidden="1" customWidth="1"/>
    <col min="3" max="3" width="1.7109375" style="68" customWidth="1"/>
    <col min="4" max="4" width="1.140625" style="68" customWidth="1"/>
    <col min="5" max="5" width="2.140625" style="68" customWidth="1"/>
    <col min="6" max="6" width="1.7109375" style="68" customWidth="1"/>
    <col min="7" max="7" width="9.5703125" style="68" customWidth="1"/>
    <col min="8" max="9" width="10.5703125" style="68" customWidth="1"/>
    <col min="10" max="20" width="8.140625" style="68" customWidth="1"/>
    <col min="21" max="39" width="1.7109375" style="68" customWidth="1"/>
    <col min="40" max="16384" width="9.140625" style="68"/>
  </cols>
  <sheetData>
    <row r="1" spans="3:24" ht="13.9" hidden="1" customHeight="1" x14ac:dyDescent="0.2"/>
    <row r="2" spans="3:24" ht="13.9" hidden="1" customHeight="1" x14ac:dyDescent="0.2"/>
    <row r="3" spans="3:24" ht="9" customHeight="1" x14ac:dyDescent="0.2">
      <c r="C3" s="67"/>
    </row>
    <row r="4" spans="3:24" s="69" customFormat="1" ht="15.75" x14ac:dyDescent="0.2">
      <c r="D4" s="15" t="s">
        <v>379</v>
      </c>
      <c r="E4" s="70"/>
      <c r="F4" s="70"/>
      <c r="G4" s="70"/>
      <c r="H4" s="15" t="s">
        <v>490</v>
      </c>
      <c r="I4" s="15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</row>
    <row r="5" spans="3:24" s="69" customFormat="1" ht="15.75" x14ac:dyDescent="0.2">
      <c r="D5" s="309" t="s">
        <v>539</v>
      </c>
      <c r="E5" s="70"/>
      <c r="F5" s="70"/>
      <c r="G5" s="70"/>
      <c r="H5" s="15"/>
      <c r="I5" s="15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</row>
    <row r="6" spans="3:24" s="72" customFormat="1" ht="21" customHeight="1" thickBot="1" x14ac:dyDescent="0.25">
      <c r="D6" s="16"/>
      <c r="E6" s="78"/>
      <c r="F6" s="78"/>
      <c r="G6" s="78"/>
      <c r="H6" s="78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14" t="s">
        <v>204</v>
      </c>
      <c r="X6" s="304"/>
    </row>
    <row r="7" spans="3:24" ht="6" customHeight="1" x14ac:dyDescent="0.2">
      <c r="C7" s="23"/>
      <c r="D7" s="766" t="s">
        <v>384</v>
      </c>
      <c r="E7" s="767"/>
      <c r="F7" s="767"/>
      <c r="G7" s="767"/>
      <c r="H7" s="767"/>
      <c r="I7" s="768"/>
      <c r="J7" s="757">
        <v>2012</v>
      </c>
      <c r="K7" s="757">
        <v>2013</v>
      </c>
      <c r="L7" s="757">
        <v>2014</v>
      </c>
      <c r="M7" s="757">
        <v>2015</v>
      </c>
      <c r="N7" s="757">
        <v>2016</v>
      </c>
      <c r="O7" s="757">
        <v>2017</v>
      </c>
      <c r="P7" s="757">
        <v>2018</v>
      </c>
      <c r="Q7" s="757">
        <v>2019</v>
      </c>
      <c r="R7" s="757">
        <v>2020</v>
      </c>
      <c r="S7" s="757">
        <v>2021</v>
      </c>
      <c r="T7" s="747">
        <v>2022</v>
      </c>
    </row>
    <row r="8" spans="3:24" ht="6" customHeight="1" x14ac:dyDescent="0.2">
      <c r="C8" s="23"/>
      <c r="D8" s="769"/>
      <c r="E8" s="770"/>
      <c r="F8" s="770"/>
      <c r="G8" s="770"/>
      <c r="H8" s="770"/>
      <c r="I8" s="771"/>
      <c r="J8" s="758"/>
      <c r="K8" s="758"/>
      <c r="L8" s="758"/>
      <c r="M8" s="758"/>
      <c r="N8" s="758"/>
      <c r="O8" s="758"/>
      <c r="P8" s="758"/>
      <c r="Q8" s="758"/>
      <c r="R8" s="758"/>
      <c r="S8" s="758"/>
      <c r="T8" s="748"/>
    </row>
    <row r="9" spans="3:24" ht="6" customHeight="1" x14ac:dyDescent="0.2">
      <c r="C9" s="23"/>
      <c r="D9" s="769"/>
      <c r="E9" s="770"/>
      <c r="F9" s="770"/>
      <c r="G9" s="770"/>
      <c r="H9" s="770"/>
      <c r="I9" s="771"/>
      <c r="J9" s="758"/>
      <c r="K9" s="758"/>
      <c r="L9" s="758"/>
      <c r="M9" s="758"/>
      <c r="N9" s="758"/>
      <c r="O9" s="758"/>
      <c r="P9" s="758"/>
      <c r="Q9" s="758"/>
      <c r="R9" s="758"/>
      <c r="S9" s="758"/>
      <c r="T9" s="748"/>
    </row>
    <row r="10" spans="3:24" ht="6" customHeight="1" x14ac:dyDescent="0.2">
      <c r="C10" s="23"/>
      <c r="D10" s="769"/>
      <c r="E10" s="770"/>
      <c r="F10" s="770"/>
      <c r="G10" s="770"/>
      <c r="H10" s="770"/>
      <c r="I10" s="771"/>
      <c r="J10" s="758"/>
      <c r="K10" s="758"/>
      <c r="L10" s="758"/>
      <c r="M10" s="758"/>
      <c r="N10" s="758"/>
      <c r="O10" s="758"/>
      <c r="P10" s="758"/>
      <c r="Q10" s="758"/>
      <c r="R10" s="758"/>
      <c r="S10" s="758"/>
      <c r="T10" s="748"/>
    </row>
    <row r="11" spans="3:24" ht="15" customHeight="1" thickBot="1" x14ac:dyDescent="0.25">
      <c r="C11" s="23"/>
      <c r="D11" s="772"/>
      <c r="E11" s="773"/>
      <c r="F11" s="773"/>
      <c r="G11" s="773"/>
      <c r="H11" s="773"/>
      <c r="I11" s="774"/>
      <c r="J11" s="343"/>
      <c r="K11" s="343"/>
      <c r="L11" s="343"/>
      <c r="M11" s="343"/>
      <c r="N11" s="343"/>
      <c r="O11" s="343"/>
      <c r="P11" s="18"/>
      <c r="Q11" s="18"/>
      <c r="R11" s="18"/>
      <c r="S11" s="18"/>
      <c r="T11" s="491"/>
    </row>
    <row r="12" spans="3:24" ht="13.5" thickTop="1" x14ac:dyDescent="0.2">
      <c r="C12" s="23"/>
      <c r="D12" s="178"/>
      <c r="E12" s="179" t="s">
        <v>242</v>
      </c>
      <c r="F12" s="179"/>
      <c r="G12" s="179"/>
      <c r="H12" s="180"/>
      <c r="I12" s="181"/>
      <c r="J12" s="578">
        <v>29289.279000000006</v>
      </c>
      <c r="K12" s="578">
        <v>29078.76100000001</v>
      </c>
      <c r="L12" s="578">
        <v>29455.814000000017</v>
      </c>
      <c r="M12" s="578">
        <v>29853.698999999993</v>
      </c>
      <c r="N12" s="578">
        <v>30940.228999999999</v>
      </c>
      <c r="O12" s="578">
        <v>30022.445000000007</v>
      </c>
      <c r="P12" s="579">
        <v>29345.22099999998</v>
      </c>
      <c r="Q12" s="579">
        <v>29259.318000000007</v>
      </c>
      <c r="R12" s="579">
        <v>29490.084999999992</v>
      </c>
      <c r="S12" s="579">
        <v>30060.501000000015</v>
      </c>
      <c r="T12" s="671">
        <v>30664.685999999998</v>
      </c>
    </row>
    <row r="13" spans="3:24" x14ac:dyDescent="0.2">
      <c r="C13" s="23"/>
      <c r="D13" s="118"/>
      <c r="E13" s="785" t="s">
        <v>18</v>
      </c>
      <c r="F13" s="562" t="s">
        <v>484</v>
      </c>
      <c r="G13" s="87"/>
      <c r="H13" s="88"/>
      <c r="I13" s="89"/>
      <c r="J13" s="363">
        <v>24726.901000000005</v>
      </c>
      <c r="K13" s="363">
        <v>24496.361000000008</v>
      </c>
      <c r="L13" s="363">
        <v>24152.290000000019</v>
      </c>
      <c r="M13" s="363">
        <v>23847.775999999991</v>
      </c>
      <c r="N13" s="363">
        <v>24139.661000000004</v>
      </c>
      <c r="O13" s="363">
        <v>23510.516000000007</v>
      </c>
      <c r="P13" s="160">
        <v>23056.910999999978</v>
      </c>
      <c r="Q13" s="160">
        <v>23463.666000000008</v>
      </c>
      <c r="R13" s="160">
        <v>23126.544999999991</v>
      </c>
      <c r="S13" s="160">
        <v>23969.766000000021</v>
      </c>
      <c r="T13" s="518">
        <v>23830.134000000002</v>
      </c>
    </row>
    <row r="14" spans="3:24" x14ac:dyDescent="0.2">
      <c r="C14" s="23"/>
      <c r="D14" s="106"/>
      <c r="E14" s="762"/>
      <c r="F14" s="31" t="s">
        <v>488</v>
      </c>
      <c r="G14" s="563"/>
      <c r="H14" s="564"/>
      <c r="I14" s="147"/>
      <c r="J14" s="389">
        <v>24.560000000000002</v>
      </c>
      <c r="K14" s="389">
        <v>22.824999999999999</v>
      </c>
      <c r="L14" s="389">
        <v>18.21</v>
      </c>
      <c r="M14" s="389">
        <v>16.327999999999999</v>
      </c>
      <c r="N14" s="389">
        <v>13.66</v>
      </c>
      <c r="O14" s="389">
        <v>13.48</v>
      </c>
      <c r="P14" s="404">
        <v>7.7160000000000002</v>
      </c>
      <c r="Q14" s="404">
        <v>6.9020000000000001</v>
      </c>
      <c r="R14" s="404">
        <v>6.9660000000000002</v>
      </c>
      <c r="S14" s="404">
        <v>6.0019999999999998</v>
      </c>
      <c r="T14" s="512">
        <v>7.984</v>
      </c>
    </row>
    <row r="15" spans="3:24" ht="12.75" customHeight="1" x14ac:dyDescent="0.2">
      <c r="C15" s="23"/>
      <c r="D15" s="106"/>
      <c r="E15" s="870"/>
      <c r="F15" s="31" t="s">
        <v>485</v>
      </c>
      <c r="G15" s="31"/>
      <c r="H15" s="32"/>
      <c r="I15" s="33"/>
      <c r="J15" s="361">
        <v>437.11499999999995</v>
      </c>
      <c r="K15" s="361">
        <v>553.51300000000003</v>
      </c>
      <c r="L15" s="361">
        <v>527.40200000000004</v>
      </c>
      <c r="M15" s="361">
        <v>401.27199999999999</v>
      </c>
      <c r="N15" s="361">
        <v>392.07499999999999</v>
      </c>
      <c r="O15" s="361">
        <v>383.24099999999999</v>
      </c>
      <c r="P15" s="104">
        <v>382.27299999999997</v>
      </c>
      <c r="Q15" s="104">
        <v>388.08300000000003</v>
      </c>
      <c r="R15" s="104">
        <v>379.00200000000001</v>
      </c>
      <c r="S15" s="104">
        <v>356.05700000000002</v>
      </c>
      <c r="T15" s="513">
        <v>385.05700000000007</v>
      </c>
    </row>
    <row r="16" spans="3:24" ht="12.75" customHeight="1" x14ac:dyDescent="0.2">
      <c r="C16" s="23"/>
      <c r="D16" s="106"/>
      <c r="E16" s="870"/>
      <c r="F16" s="31" t="s">
        <v>486</v>
      </c>
      <c r="G16" s="563"/>
      <c r="H16" s="564"/>
      <c r="I16" s="147"/>
      <c r="J16" s="389">
        <v>492.23099999999994</v>
      </c>
      <c r="K16" s="389">
        <v>519.71399999999994</v>
      </c>
      <c r="L16" s="389">
        <v>493.28200000000004</v>
      </c>
      <c r="M16" s="389">
        <v>402.03899999999999</v>
      </c>
      <c r="N16" s="389">
        <v>398.62099999999998</v>
      </c>
      <c r="O16" s="389">
        <v>400.38400000000001</v>
      </c>
      <c r="P16" s="404">
        <v>412.29799999999994</v>
      </c>
      <c r="Q16" s="404">
        <v>356.22</v>
      </c>
      <c r="R16" s="404">
        <v>265.35600000000005</v>
      </c>
      <c r="S16" s="404">
        <v>189.048</v>
      </c>
      <c r="T16" s="512">
        <v>189.63199999999998</v>
      </c>
    </row>
    <row r="17" spans="3:20" x14ac:dyDescent="0.2">
      <c r="C17" s="23"/>
      <c r="D17" s="47"/>
      <c r="E17" s="821"/>
      <c r="F17" s="31" t="s">
        <v>487</v>
      </c>
      <c r="G17" s="31"/>
      <c r="H17" s="32"/>
      <c r="I17" s="33"/>
      <c r="J17" s="361">
        <v>3608.4719999999988</v>
      </c>
      <c r="K17" s="361">
        <v>3486.3480000000004</v>
      </c>
      <c r="L17" s="361">
        <v>4264.63</v>
      </c>
      <c r="M17" s="361">
        <v>5186.2840000000006</v>
      </c>
      <c r="N17" s="361">
        <v>5996.2119999999977</v>
      </c>
      <c r="O17" s="361">
        <v>5714.8239999999996</v>
      </c>
      <c r="P17" s="104">
        <v>5486.023000000001</v>
      </c>
      <c r="Q17" s="104">
        <v>5044.4470000000019</v>
      </c>
      <c r="R17" s="104">
        <v>5712.2160000000013</v>
      </c>
      <c r="S17" s="104">
        <v>5539.6280000000033</v>
      </c>
      <c r="T17" s="513">
        <v>6251.8789999999999</v>
      </c>
    </row>
    <row r="18" spans="3:20" ht="13.5" thickBot="1" x14ac:dyDescent="0.25">
      <c r="C18" s="23"/>
      <c r="D18" s="136"/>
      <c r="E18" s="137" t="s">
        <v>198</v>
      </c>
      <c r="F18" s="137"/>
      <c r="G18" s="137"/>
      <c r="H18" s="138"/>
      <c r="I18" s="139"/>
      <c r="J18" s="580">
        <v>15449.309000000003</v>
      </c>
      <c r="K18" s="580">
        <v>15026.070000000002</v>
      </c>
      <c r="L18" s="580">
        <v>15072.743000000004</v>
      </c>
      <c r="M18" s="580">
        <v>15299.711000000005</v>
      </c>
      <c r="N18" s="580">
        <v>15585.955999999998</v>
      </c>
      <c r="O18" s="580">
        <v>15038.249999999998</v>
      </c>
      <c r="P18" s="581">
        <v>14590.003000000002</v>
      </c>
      <c r="Q18" s="581">
        <v>14536.699000000013</v>
      </c>
      <c r="R18" s="581">
        <v>14648.835000000003</v>
      </c>
      <c r="S18" s="581">
        <v>15047.355999999998</v>
      </c>
      <c r="T18" s="672">
        <v>15271.292999999996</v>
      </c>
    </row>
    <row r="19" spans="3:20" ht="13.5" x14ac:dyDescent="0.25">
      <c r="D19" s="74" t="s">
        <v>204</v>
      </c>
      <c r="E19" s="75"/>
      <c r="F19" s="75"/>
      <c r="G19" s="75"/>
      <c r="H19" s="75"/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65" t="s">
        <v>420</v>
      </c>
    </row>
  </sheetData>
  <mergeCells count="13">
    <mergeCell ref="Q7:Q10"/>
    <mergeCell ref="P7:P10"/>
    <mergeCell ref="O7:O10"/>
    <mergeCell ref="T7:T10"/>
    <mergeCell ref="N7:N10"/>
    <mergeCell ref="R7:R10"/>
    <mergeCell ref="S7:S10"/>
    <mergeCell ref="E13:E17"/>
    <mergeCell ref="J7:J10"/>
    <mergeCell ref="K7:K10"/>
    <mergeCell ref="L7:L10"/>
    <mergeCell ref="M7:M10"/>
    <mergeCell ref="D7:I11"/>
  </mergeCells>
  <phoneticPr fontId="0" type="noConversion"/>
  <conditionalFormatting sqref="D6">
    <cfRule type="cellIs" dxfId="17" priority="4" stopIfTrue="1" operator="equal">
      <formula>"   sem (do závorky) poznámku, proč vývojová řada nezačíná jako obvykle - nebo červenou buňku vymazat"</formula>
    </cfRule>
  </conditionalFormatting>
  <conditionalFormatting sqref="G6">
    <cfRule type="expression" dxfId="16" priority="3" stopIfTrue="1">
      <formula>U6="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85" orientation="landscape" r:id="rId1"/>
  <headerFooter alignWithMargins="0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 codeName="List42">
    <pageSetUpPr autoPageBreaks="0"/>
  </sheetPr>
  <dimension ref="C1:W44"/>
  <sheetViews>
    <sheetView showGridLines="0" showOutlineSymbol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68" hidden="1" customWidth="1"/>
    <col min="3" max="3" width="1.7109375" style="68" customWidth="1"/>
    <col min="4" max="4" width="1.140625" style="68" customWidth="1"/>
    <col min="5" max="6" width="1.7109375" style="68" customWidth="1"/>
    <col min="7" max="7" width="15.7109375" style="68" customWidth="1"/>
    <col min="8" max="8" width="10.85546875" style="68" customWidth="1"/>
    <col min="9" max="9" width="1.140625" style="68" customWidth="1"/>
    <col min="10" max="20" width="9.140625" style="68" customWidth="1"/>
    <col min="21" max="44" width="1.7109375" style="68" customWidth="1"/>
    <col min="45" max="16384" width="9.140625" style="68"/>
  </cols>
  <sheetData>
    <row r="1" spans="3:23" hidden="1" x14ac:dyDescent="0.2"/>
    <row r="2" spans="3:23" hidden="1" x14ac:dyDescent="0.2"/>
    <row r="3" spans="3:23" ht="9" customHeight="1" x14ac:dyDescent="0.2">
      <c r="C3" s="67"/>
    </row>
    <row r="4" spans="3:23" s="69" customFormat="1" ht="15.75" x14ac:dyDescent="0.2">
      <c r="D4" s="15" t="s">
        <v>343</v>
      </c>
      <c r="E4" s="70"/>
      <c r="F4" s="70"/>
      <c r="G4" s="70"/>
      <c r="H4" s="15" t="s">
        <v>491</v>
      </c>
      <c r="I4" s="15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</row>
    <row r="5" spans="3:23" s="69" customFormat="1" ht="15.75" x14ac:dyDescent="0.2">
      <c r="D5" s="309" t="s">
        <v>539</v>
      </c>
      <c r="E5" s="70"/>
      <c r="F5" s="70"/>
      <c r="G5" s="70"/>
      <c r="H5" s="15"/>
      <c r="I5" s="15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</row>
    <row r="6" spans="3:23" s="72" customFormat="1" ht="21" customHeight="1" thickBot="1" x14ac:dyDescent="0.25">
      <c r="D6" s="16"/>
      <c r="E6" s="78"/>
      <c r="F6" s="78"/>
      <c r="G6" s="78"/>
      <c r="H6" s="78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14" t="s">
        <v>204</v>
      </c>
      <c r="W6" s="304"/>
    </row>
    <row r="7" spans="3:23" ht="6" customHeight="1" x14ac:dyDescent="0.2">
      <c r="C7" s="23"/>
      <c r="D7" s="766" t="s">
        <v>489</v>
      </c>
      <c r="E7" s="767"/>
      <c r="F7" s="767"/>
      <c r="G7" s="767"/>
      <c r="H7" s="767"/>
      <c r="I7" s="768"/>
      <c r="J7" s="757">
        <v>2012</v>
      </c>
      <c r="K7" s="757">
        <v>2013</v>
      </c>
      <c r="L7" s="757">
        <v>2014</v>
      </c>
      <c r="M7" s="757">
        <v>2015</v>
      </c>
      <c r="N7" s="757">
        <v>2016</v>
      </c>
      <c r="O7" s="757">
        <v>2017</v>
      </c>
      <c r="P7" s="757">
        <v>2018</v>
      </c>
      <c r="Q7" s="757">
        <v>2019</v>
      </c>
      <c r="R7" s="757">
        <v>2020</v>
      </c>
      <c r="S7" s="757">
        <v>2021</v>
      </c>
      <c r="T7" s="747">
        <v>2022</v>
      </c>
    </row>
    <row r="8" spans="3:23" ht="6" customHeight="1" x14ac:dyDescent="0.2">
      <c r="C8" s="23"/>
      <c r="D8" s="769"/>
      <c r="E8" s="770"/>
      <c r="F8" s="770"/>
      <c r="G8" s="770"/>
      <c r="H8" s="770"/>
      <c r="I8" s="771"/>
      <c r="J8" s="758"/>
      <c r="K8" s="758"/>
      <c r="L8" s="758"/>
      <c r="M8" s="758"/>
      <c r="N8" s="758"/>
      <c r="O8" s="758"/>
      <c r="P8" s="758"/>
      <c r="Q8" s="758"/>
      <c r="R8" s="758"/>
      <c r="S8" s="758"/>
      <c r="T8" s="748"/>
    </row>
    <row r="9" spans="3:23" ht="6" customHeight="1" x14ac:dyDescent="0.2">
      <c r="C9" s="23"/>
      <c r="D9" s="769"/>
      <c r="E9" s="770"/>
      <c r="F9" s="770"/>
      <c r="G9" s="770"/>
      <c r="H9" s="770"/>
      <c r="I9" s="771"/>
      <c r="J9" s="758"/>
      <c r="K9" s="758"/>
      <c r="L9" s="758"/>
      <c r="M9" s="758"/>
      <c r="N9" s="758"/>
      <c r="O9" s="758"/>
      <c r="P9" s="758"/>
      <c r="Q9" s="758"/>
      <c r="R9" s="758"/>
      <c r="S9" s="758"/>
      <c r="T9" s="748"/>
    </row>
    <row r="10" spans="3:23" ht="6" customHeight="1" x14ac:dyDescent="0.2">
      <c r="C10" s="23"/>
      <c r="D10" s="769"/>
      <c r="E10" s="770"/>
      <c r="F10" s="770"/>
      <c r="G10" s="770"/>
      <c r="H10" s="770"/>
      <c r="I10" s="771"/>
      <c r="J10" s="758"/>
      <c r="K10" s="758"/>
      <c r="L10" s="758"/>
      <c r="M10" s="758"/>
      <c r="N10" s="758"/>
      <c r="O10" s="758"/>
      <c r="P10" s="758"/>
      <c r="Q10" s="758"/>
      <c r="R10" s="758"/>
      <c r="S10" s="758"/>
      <c r="T10" s="748"/>
    </row>
    <row r="11" spans="3:23" ht="15" customHeight="1" thickBot="1" x14ac:dyDescent="0.25">
      <c r="C11" s="23"/>
      <c r="D11" s="772"/>
      <c r="E11" s="773"/>
      <c r="F11" s="773"/>
      <c r="G11" s="773"/>
      <c r="H11" s="773"/>
      <c r="I11" s="774"/>
      <c r="J11" s="343"/>
      <c r="K11" s="343"/>
      <c r="L11" s="343"/>
      <c r="M11" s="343"/>
      <c r="N11" s="343"/>
      <c r="O11" s="343"/>
      <c r="P11" s="18"/>
      <c r="Q11" s="18"/>
      <c r="R11" s="18"/>
      <c r="S11" s="18"/>
      <c r="T11" s="491"/>
    </row>
    <row r="12" spans="3:23" ht="14.25" thickTop="1" thickBot="1" x14ac:dyDescent="0.25">
      <c r="C12" s="23"/>
      <c r="D12" s="20" t="s">
        <v>243</v>
      </c>
      <c r="E12" s="21"/>
      <c r="F12" s="21"/>
      <c r="G12" s="21"/>
      <c r="H12" s="21"/>
      <c r="I12" s="21"/>
      <c r="J12" s="347"/>
      <c r="K12" s="347"/>
      <c r="L12" s="347"/>
      <c r="M12" s="347"/>
      <c r="N12" s="347"/>
      <c r="O12" s="347"/>
      <c r="P12" s="22"/>
      <c r="Q12" s="22"/>
      <c r="R12" s="22"/>
      <c r="S12" s="22"/>
      <c r="T12" s="492"/>
    </row>
    <row r="13" spans="3:23" x14ac:dyDescent="0.2">
      <c r="C13" s="23"/>
      <c r="D13" s="24"/>
      <c r="E13" s="25" t="s">
        <v>242</v>
      </c>
      <c r="F13" s="25"/>
      <c r="G13" s="25"/>
      <c r="H13" s="26"/>
      <c r="I13" s="27"/>
      <c r="J13" s="350">
        <v>32609.449038218612</v>
      </c>
      <c r="K13" s="350">
        <v>33636.062327988016</v>
      </c>
      <c r="L13" s="350">
        <v>34724.096814412696</v>
      </c>
      <c r="M13" s="350">
        <v>34991.675138257844</v>
      </c>
      <c r="N13" s="350">
        <v>35692.203422821032</v>
      </c>
      <c r="O13" s="350">
        <v>38027.504602528774</v>
      </c>
      <c r="P13" s="182">
        <v>41754.678578384788</v>
      </c>
      <c r="Q13" s="182">
        <v>45543.218542665047</v>
      </c>
      <c r="R13" s="182">
        <v>47096.222829356615</v>
      </c>
      <c r="S13" s="182">
        <v>48504.067649548924</v>
      </c>
      <c r="T13" s="673">
        <v>50224.550503033606</v>
      </c>
    </row>
    <row r="14" spans="3:23" x14ac:dyDescent="0.2">
      <c r="C14" s="23"/>
      <c r="D14" s="118"/>
      <c r="E14" s="785" t="s">
        <v>18</v>
      </c>
      <c r="F14" s="562" t="s">
        <v>484</v>
      </c>
      <c r="G14" s="87"/>
      <c r="H14" s="88"/>
      <c r="I14" s="89"/>
      <c r="J14" s="351">
        <v>30300.331664422214</v>
      </c>
      <c r="K14" s="351">
        <v>31180.876396294134</v>
      </c>
      <c r="L14" s="351">
        <v>32382.288042527904</v>
      </c>
      <c r="M14" s="351">
        <v>32804.280589239577</v>
      </c>
      <c r="N14" s="351">
        <v>33253.419890610698</v>
      </c>
      <c r="O14" s="351">
        <v>35244.630321313816</v>
      </c>
      <c r="P14" s="183">
        <v>38520.810054882641</v>
      </c>
      <c r="Q14" s="183">
        <v>42488.493763080325</v>
      </c>
      <c r="R14" s="183">
        <v>44426.050760428509</v>
      </c>
      <c r="S14" s="183">
        <v>45349.085086326326</v>
      </c>
      <c r="T14" s="674">
        <v>46904.967312954825</v>
      </c>
    </row>
    <row r="15" spans="3:23" x14ac:dyDescent="0.2">
      <c r="C15" s="23"/>
      <c r="D15" s="106"/>
      <c r="E15" s="762"/>
      <c r="F15" s="31" t="s">
        <v>488</v>
      </c>
      <c r="G15" s="563"/>
      <c r="H15" s="564"/>
      <c r="I15" s="147"/>
      <c r="J15" s="566">
        <v>19620.236156351792</v>
      </c>
      <c r="K15" s="566">
        <v>17254.644030668129</v>
      </c>
      <c r="L15" s="566">
        <v>17214.245835621452</v>
      </c>
      <c r="M15" s="566">
        <v>22820.099420218849</v>
      </c>
      <c r="N15" s="566">
        <v>24041.251830161054</v>
      </c>
      <c r="O15" s="566">
        <v>22909.878832838771</v>
      </c>
      <c r="P15" s="565">
        <v>29855.721876620009</v>
      </c>
      <c r="Q15" s="565">
        <v>27477.192601178398</v>
      </c>
      <c r="R15" s="565">
        <v>25599.208058187385</v>
      </c>
      <c r="S15" s="565">
        <v>33902.463067866272</v>
      </c>
      <c r="T15" s="675">
        <v>29848.405143620577</v>
      </c>
    </row>
    <row r="16" spans="3:23" x14ac:dyDescent="0.2">
      <c r="C16" s="23"/>
      <c r="D16" s="106"/>
      <c r="E16" s="870"/>
      <c r="F16" s="31" t="s">
        <v>485</v>
      </c>
      <c r="G16" s="31"/>
      <c r="H16" s="32"/>
      <c r="I16" s="33"/>
      <c r="J16" s="345">
        <v>18941.008659048537</v>
      </c>
      <c r="K16" s="345">
        <v>19020.799571705327</v>
      </c>
      <c r="L16" s="345">
        <v>19650.888853916615</v>
      </c>
      <c r="M16" s="345">
        <v>20236.003467307299</v>
      </c>
      <c r="N16" s="345">
        <v>20578.74173733767</v>
      </c>
      <c r="O16" s="345">
        <v>21311.596575870884</v>
      </c>
      <c r="P16" s="177">
        <v>23641.875701396646</v>
      </c>
      <c r="Q16" s="177">
        <v>23898.96770364415</v>
      </c>
      <c r="R16" s="177">
        <v>23322.483566489536</v>
      </c>
      <c r="S16" s="177">
        <v>23615.396785720633</v>
      </c>
      <c r="T16" s="676">
        <v>28635.618665981045</v>
      </c>
    </row>
    <row r="17" spans="3:20" x14ac:dyDescent="0.2">
      <c r="C17" s="23"/>
      <c r="D17" s="106"/>
      <c r="E17" s="870"/>
      <c r="F17" s="31" t="s">
        <v>486</v>
      </c>
      <c r="G17" s="567"/>
      <c r="H17" s="568"/>
      <c r="I17" s="121"/>
      <c r="J17" s="354">
        <v>16156.855385648878</v>
      </c>
      <c r="K17" s="354">
        <v>16184.647229052904</v>
      </c>
      <c r="L17" s="354">
        <v>15192.444855748499</v>
      </c>
      <c r="M17" s="354">
        <v>16939.462962548409</v>
      </c>
      <c r="N17" s="354">
        <v>17230.032411739474</v>
      </c>
      <c r="O17" s="354">
        <v>18008.630048486782</v>
      </c>
      <c r="P17" s="569">
        <v>18613.788449131458</v>
      </c>
      <c r="Q17" s="569">
        <v>19163.064258042788</v>
      </c>
      <c r="R17" s="569">
        <v>23055.556811729646</v>
      </c>
      <c r="S17" s="569">
        <v>23629.758932475699</v>
      </c>
      <c r="T17" s="677">
        <v>26352.914240915739</v>
      </c>
    </row>
    <row r="18" spans="3:20" x14ac:dyDescent="0.2">
      <c r="C18" s="23"/>
      <c r="D18" s="47"/>
      <c r="E18" s="821"/>
      <c r="F18" s="31" t="s">
        <v>487</v>
      </c>
      <c r="G18" s="48"/>
      <c r="H18" s="49"/>
      <c r="I18" s="50"/>
      <c r="J18" s="352">
        <v>52421.017123037163</v>
      </c>
      <c r="K18" s="352">
        <v>55916.256232405198</v>
      </c>
      <c r="L18" s="352">
        <v>52184.732634093249</v>
      </c>
      <c r="M18" s="352">
        <v>47629.232960118126</v>
      </c>
      <c r="N18" s="352">
        <v>47752.413982360908</v>
      </c>
      <c r="O18" s="352">
        <v>52035.294569001591</v>
      </c>
      <c r="P18" s="184">
        <v>58364.125767123689</v>
      </c>
      <c r="Q18" s="184">
        <v>63304.657609975184</v>
      </c>
      <c r="R18" s="184">
        <v>60627.089381774036</v>
      </c>
      <c r="S18" s="184">
        <v>64619.961424605855</v>
      </c>
      <c r="T18" s="678">
        <v>64957.495725151886</v>
      </c>
    </row>
    <row r="19" spans="3:20" ht="13.5" thickBot="1" x14ac:dyDescent="0.25">
      <c r="C19" s="23"/>
      <c r="D19" s="136"/>
      <c r="E19" s="137" t="s">
        <v>199</v>
      </c>
      <c r="F19" s="137"/>
      <c r="G19" s="137"/>
      <c r="H19" s="138"/>
      <c r="I19" s="139"/>
      <c r="J19" s="353">
        <v>39171.217274722985</v>
      </c>
      <c r="K19" s="353">
        <v>40895.461842872639</v>
      </c>
      <c r="L19" s="353">
        <v>42222.526317870608</v>
      </c>
      <c r="M19" s="353">
        <v>41870.772319381264</v>
      </c>
      <c r="N19" s="353">
        <v>42724.979622680847</v>
      </c>
      <c r="O19" s="353">
        <v>45798.447985414983</v>
      </c>
      <c r="P19" s="185">
        <v>50494.723498914529</v>
      </c>
      <c r="Q19" s="185">
        <v>55152.773599655069</v>
      </c>
      <c r="R19" s="185">
        <v>56844.088597034046</v>
      </c>
      <c r="S19" s="185">
        <v>58176.810442091395</v>
      </c>
      <c r="T19" s="679">
        <v>60049.479640219964</v>
      </c>
    </row>
    <row r="20" spans="3:20" ht="13.5" thickBot="1" x14ac:dyDescent="0.25">
      <c r="C20" s="23"/>
      <c r="D20" s="42" t="s">
        <v>450</v>
      </c>
      <c r="E20" s="43"/>
      <c r="F20" s="43"/>
      <c r="G20" s="43"/>
      <c r="H20" s="43"/>
      <c r="I20" s="43"/>
      <c r="J20" s="46"/>
      <c r="K20" s="46"/>
      <c r="L20" s="46"/>
      <c r="M20" s="46"/>
      <c r="N20" s="46"/>
      <c r="O20" s="46"/>
      <c r="P20" s="45"/>
      <c r="Q20" s="45"/>
      <c r="R20" s="45"/>
      <c r="S20" s="45"/>
      <c r="T20" s="95"/>
    </row>
    <row r="21" spans="3:20" x14ac:dyDescent="0.2">
      <c r="C21" s="23"/>
      <c r="D21" s="24"/>
      <c r="E21" s="25" t="s">
        <v>242</v>
      </c>
      <c r="F21" s="25"/>
      <c r="G21" s="25"/>
      <c r="H21" s="26"/>
      <c r="I21" s="27"/>
      <c r="J21" s="350">
        <v>33308.936709109919</v>
      </c>
      <c r="K21" s="350">
        <v>33873.174549836876</v>
      </c>
      <c r="L21" s="350">
        <v>34828.582562098993</v>
      </c>
      <c r="M21" s="350">
        <v>34991.675138257844</v>
      </c>
      <c r="N21" s="350">
        <v>35444.0947595045</v>
      </c>
      <c r="O21" s="350">
        <v>36884.09757762248</v>
      </c>
      <c r="P21" s="182">
        <v>39653.06607633883</v>
      </c>
      <c r="Q21" s="182">
        <v>42052.833372728579</v>
      </c>
      <c r="R21" s="182">
        <v>42125.422924290353</v>
      </c>
      <c r="S21" s="182">
        <v>42140.80595095476</v>
      </c>
      <c r="T21" s="673">
        <f>T13/T$29*100</f>
        <v>38574.923581439027</v>
      </c>
    </row>
    <row r="22" spans="3:20" x14ac:dyDescent="0.2">
      <c r="C22" s="23"/>
      <c r="D22" s="118"/>
      <c r="E22" s="785" t="s">
        <v>18</v>
      </c>
      <c r="F22" s="562" t="s">
        <v>484</v>
      </c>
      <c r="G22" s="87"/>
      <c r="H22" s="88"/>
      <c r="I22" s="89"/>
      <c r="J22" s="351">
        <v>30950.287706253541</v>
      </c>
      <c r="K22" s="351">
        <v>31400.68116444525</v>
      </c>
      <c r="L22" s="351">
        <v>32479.727224200502</v>
      </c>
      <c r="M22" s="351">
        <v>32804.280589239577</v>
      </c>
      <c r="N22" s="351">
        <v>33022.264042314499</v>
      </c>
      <c r="O22" s="351">
        <v>34184.89846878159</v>
      </c>
      <c r="P22" s="183">
        <v>36581.96586408608</v>
      </c>
      <c r="Q22" s="183">
        <v>39232.219541163737</v>
      </c>
      <c r="R22" s="183">
        <v>39737.075814336771</v>
      </c>
      <c r="S22" s="183">
        <v>39399.726399935993</v>
      </c>
      <c r="T22" s="674">
        <f t="shared" ref="T22:T27" si="0">T14/T$29*100</f>
        <v>36025.32051686239</v>
      </c>
    </row>
    <row r="23" spans="3:20" x14ac:dyDescent="0.2">
      <c r="C23" s="23"/>
      <c r="D23" s="106"/>
      <c r="E23" s="762"/>
      <c r="F23" s="31" t="s">
        <v>488</v>
      </c>
      <c r="G23" s="563"/>
      <c r="H23" s="564"/>
      <c r="I23" s="147"/>
      <c r="J23" s="566">
        <v>20041.099240400195</v>
      </c>
      <c r="K23" s="566">
        <v>17376.277976503654</v>
      </c>
      <c r="L23" s="566">
        <v>17266.043967524023</v>
      </c>
      <c r="M23" s="566">
        <v>22820.099420218849</v>
      </c>
      <c r="N23" s="566">
        <v>23874.132899862019</v>
      </c>
      <c r="O23" s="566">
        <v>22221.02699596389</v>
      </c>
      <c r="P23" s="565">
        <v>28353.012228509033</v>
      </c>
      <c r="Q23" s="565">
        <v>25371.368976157341</v>
      </c>
      <c r="R23" s="565">
        <v>22897.323844532544</v>
      </c>
      <c r="S23" s="565">
        <v>29454.789807008059</v>
      </c>
      <c r="T23" s="675">
        <f t="shared" si="0"/>
        <v>22925.042353011198</v>
      </c>
    </row>
    <row r="24" spans="3:20" x14ac:dyDescent="0.2">
      <c r="C24" s="23"/>
      <c r="D24" s="106"/>
      <c r="E24" s="870"/>
      <c r="F24" s="31" t="s">
        <v>485</v>
      </c>
      <c r="G24" s="31"/>
      <c r="H24" s="32"/>
      <c r="I24" s="33"/>
      <c r="J24" s="345">
        <v>19347.302001071028</v>
      </c>
      <c r="K24" s="345">
        <v>19154.883758011409</v>
      </c>
      <c r="L24" s="345">
        <v>19710.01891064856</v>
      </c>
      <c r="M24" s="345">
        <v>20236.003467307299</v>
      </c>
      <c r="N24" s="345">
        <v>20435.691894079115</v>
      </c>
      <c r="O24" s="345">
        <v>20670.801722474185</v>
      </c>
      <c r="P24" s="177">
        <v>22451.92374301676</v>
      </c>
      <c r="Q24" s="177">
        <v>22067.375534297462</v>
      </c>
      <c r="R24" s="177">
        <v>20860.897644445024</v>
      </c>
      <c r="S24" s="177">
        <v>20517.286521043123</v>
      </c>
      <c r="T24" s="676">
        <f t="shared" si="0"/>
        <v>21993.562723487747</v>
      </c>
    </row>
    <row r="25" spans="3:20" x14ac:dyDescent="0.2">
      <c r="C25" s="23"/>
      <c r="D25" s="106"/>
      <c r="E25" s="870"/>
      <c r="F25" s="31" t="s">
        <v>486</v>
      </c>
      <c r="G25" s="567"/>
      <c r="H25" s="568"/>
      <c r="I25" s="121"/>
      <c r="J25" s="354">
        <v>16503.427360213358</v>
      </c>
      <c r="K25" s="354">
        <v>16298.738397837769</v>
      </c>
      <c r="L25" s="354">
        <v>15238.159333749749</v>
      </c>
      <c r="M25" s="354">
        <v>16939.462962548409</v>
      </c>
      <c r="N25" s="354">
        <v>17110.26058762609</v>
      </c>
      <c r="O25" s="354">
        <v>17467.148446640913</v>
      </c>
      <c r="P25" s="177">
        <v>17676.912107437282</v>
      </c>
      <c r="Q25" s="177">
        <v>17694.42683106444</v>
      </c>
      <c r="R25" s="177">
        <v>20622.14383875639</v>
      </c>
      <c r="S25" s="177">
        <v>20529.764493897223</v>
      </c>
      <c r="T25" s="676">
        <f t="shared" si="0"/>
        <v>20240.333518368465</v>
      </c>
    </row>
    <row r="26" spans="3:20" x14ac:dyDescent="0.2">
      <c r="C26" s="23"/>
      <c r="D26" s="47"/>
      <c r="E26" s="821"/>
      <c r="F26" s="31" t="s">
        <v>487</v>
      </c>
      <c r="G26" s="48"/>
      <c r="H26" s="49"/>
      <c r="I26" s="50"/>
      <c r="J26" s="354">
        <v>53545.472035788727</v>
      </c>
      <c r="K26" s="354">
        <v>56310.429237064651</v>
      </c>
      <c r="L26" s="354">
        <v>52341.757907816704</v>
      </c>
      <c r="M26" s="354">
        <v>47629.232960118126</v>
      </c>
      <c r="N26" s="354">
        <v>47420.47068754807</v>
      </c>
      <c r="O26" s="354">
        <v>50470.702782736756</v>
      </c>
      <c r="P26" s="177">
        <v>55426.520196698664</v>
      </c>
      <c r="Q26" s="177">
        <v>58453.054118167303</v>
      </c>
      <c r="R26" s="177">
        <v>54228.165815540284</v>
      </c>
      <c r="S26" s="177">
        <v>56142.451281151923</v>
      </c>
      <c r="T26" s="676">
        <f t="shared" si="0"/>
        <v>49890.549712098225</v>
      </c>
    </row>
    <row r="27" spans="3:20" ht="13.5" thickBot="1" x14ac:dyDescent="0.25">
      <c r="C27" s="23"/>
      <c r="D27" s="136"/>
      <c r="E27" s="137" t="s">
        <v>199</v>
      </c>
      <c r="F27" s="137"/>
      <c r="G27" s="137"/>
      <c r="H27" s="138"/>
      <c r="I27" s="139"/>
      <c r="J27" s="353">
        <v>40011.457890421843</v>
      </c>
      <c r="K27" s="353">
        <v>41183.748079428638</v>
      </c>
      <c r="L27" s="353">
        <v>42349.575042999604</v>
      </c>
      <c r="M27" s="353">
        <v>41870.772319381264</v>
      </c>
      <c r="N27" s="353">
        <v>42427.983736525166</v>
      </c>
      <c r="O27" s="353">
        <v>44421.385048899108</v>
      </c>
      <c r="P27" s="185">
        <v>47953.203702672872</v>
      </c>
      <c r="Q27" s="185">
        <v>50925.922068010223</v>
      </c>
      <c r="R27" s="185">
        <v>50844.4441833936</v>
      </c>
      <c r="S27" s="185">
        <v>50544.579011373935</v>
      </c>
      <c r="T27" s="679">
        <f t="shared" si="0"/>
        <v>46120.952104623633</v>
      </c>
    </row>
    <row r="28" spans="3:20" ht="13.5" thickBot="1" x14ac:dyDescent="0.25">
      <c r="C28" s="23"/>
      <c r="D28" s="42" t="s">
        <v>244</v>
      </c>
      <c r="E28" s="43"/>
      <c r="F28" s="43"/>
      <c r="G28" s="43"/>
      <c r="H28" s="43"/>
      <c r="I28" s="43"/>
      <c r="J28" s="46"/>
      <c r="K28" s="46"/>
      <c r="L28" s="46"/>
      <c r="M28" s="46"/>
      <c r="N28" s="46"/>
      <c r="O28" s="46"/>
      <c r="P28" s="45"/>
      <c r="Q28" s="45"/>
      <c r="R28" s="45"/>
      <c r="S28" s="45"/>
      <c r="T28" s="95"/>
    </row>
    <row r="29" spans="3:20" x14ac:dyDescent="0.2">
      <c r="C29" s="23"/>
      <c r="D29" s="186"/>
      <c r="E29" s="187" t="s">
        <v>446</v>
      </c>
      <c r="F29" s="187"/>
      <c r="G29" s="187"/>
      <c r="H29" s="188"/>
      <c r="I29" s="189"/>
      <c r="J29" s="440">
        <v>97.9</v>
      </c>
      <c r="K29" s="440">
        <v>99.3</v>
      </c>
      <c r="L29" s="440">
        <v>99.7</v>
      </c>
      <c r="M29" s="440">
        <v>100</v>
      </c>
      <c r="N29" s="440">
        <v>100.7</v>
      </c>
      <c r="O29" s="440">
        <v>103.1</v>
      </c>
      <c r="P29" s="439">
        <v>105.3</v>
      </c>
      <c r="Q29" s="439">
        <v>108.3</v>
      </c>
      <c r="R29" s="439">
        <v>111.8</v>
      </c>
      <c r="S29" s="439">
        <v>115.1</v>
      </c>
      <c r="T29" s="703">
        <v>130.19999999999999</v>
      </c>
    </row>
    <row r="30" spans="3:20" ht="13.5" thickBot="1" x14ac:dyDescent="0.25">
      <c r="C30" s="23"/>
      <c r="D30" s="36"/>
      <c r="E30" s="570" t="s">
        <v>200</v>
      </c>
      <c r="F30" s="570"/>
      <c r="G30" s="570"/>
      <c r="H30" s="571"/>
      <c r="I30" s="572"/>
      <c r="J30" s="442">
        <v>3.3000000000000002E-2</v>
      </c>
      <c r="K30" s="442">
        <v>1.4E-2</v>
      </c>
      <c r="L30" s="442">
        <v>4.0000000000000001E-3</v>
      </c>
      <c r="M30" s="442">
        <v>3.0000000000000001E-3</v>
      </c>
      <c r="N30" s="442">
        <v>7.0000000000000001E-3</v>
      </c>
      <c r="O30" s="442">
        <v>2.5000000000000001E-2</v>
      </c>
      <c r="P30" s="441">
        <v>2.1000000000000001E-2</v>
      </c>
      <c r="Q30" s="441">
        <v>2.8000000000000001E-2</v>
      </c>
      <c r="R30" s="441">
        <v>3.2000000000000001E-2</v>
      </c>
      <c r="S30" s="441">
        <v>3.7999999999999999E-2</v>
      </c>
      <c r="T30" s="704">
        <v>0.15100000000000002</v>
      </c>
    </row>
    <row r="31" spans="3:20" ht="13.5" x14ac:dyDescent="0.25">
      <c r="D31" s="74" t="s">
        <v>204</v>
      </c>
      <c r="E31" s="75"/>
      <c r="F31" s="75"/>
      <c r="G31" s="75"/>
      <c r="H31" s="75"/>
      <c r="I31" s="74"/>
      <c r="J31" s="77"/>
      <c r="K31" s="77"/>
      <c r="L31" s="77"/>
      <c r="M31" s="77"/>
      <c r="N31" s="77"/>
      <c r="O31" s="77"/>
      <c r="P31" s="77"/>
      <c r="Q31" s="77"/>
      <c r="R31" s="77"/>
      <c r="S31" s="77"/>
      <c r="T31" s="77" t="s">
        <v>421</v>
      </c>
    </row>
    <row r="34" spans="10:20" x14ac:dyDescent="0.2">
      <c r="J34" s="317"/>
      <c r="K34" s="317"/>
      <c r="L34" s="317"/>
      <c r="M34" s="317"/>
      <c r="N34" s="317"/>
      <c r="O34" s="317"/>
      <c r="P34" s="317"/>
      <c r="Q34" s="317"/>
      <c r="R34" s="317"/>
      <c r="S34" s="317"/>
      <c r="T34" s="317"/>
    </row>
    <row r="35" spans="10:20" x14ac:dyDescent="0.2">
      <c r="J35" s="317"/>
      <c r="K35" s="317"/>
      <c r="L35" s="317"/>
      <c r="M35" s="317"/>
      <c r="N35" s="317"/>
      <c r="O35" s="317"/>
      <c r="P35" s="317"/>
      <c r="Q35" s="317"/>
      <c r="R35" s="317"/>
      <c r="S35" s="317"/>
      <c r="T35" s="317"/>
    </row>
    <row r="36" spans="10:20" x14ac:dyDescent="0.2">
      <c r="J36" s="317"/>
      <c r="K36" s="317"/>
      <c r="L36" s="317"/>
      <c r="M36" s="317"/>
      <c r="N36" s="317"/>
      <c r="O36" s="317"/>
      <c r="P36" s="317"/>
      <c r="Q36" s="317"/>
      <c r="R36" s="317"/>
      <c r="S36" s="317"/>
      <c r="T36" s="317"/>
    </row>
    <row r="37" spans="10:20" x14ac:dyDescent="0.2">
      <c r="J37" s="317"/>
      <c r="K37" s="317"/>
      <c r="L37" s="317"/>
      <c r="M37" s="317"/>
      <c r="N37" s="317"/>
      <c r="O37" s="317"/>
      <c r="P37" s="317"/>
      <c r="Q37" s="317"/>
      <c r="R37" s="317"/>
      <c r="S37" s="317"/>
      <c r="T37" s="317"/>
    </row>
    <row r="38" spans="10:20" x14ac:dyDescent="0.2">
      <c r="J38" s="317"/>
      <c r="K38" s="317"/>
      <c r="L38" s="317"/>
      <c r="M38" s="317"/>
      <c r="N38" s="317"/>
      <c r="O38" s="317"/>
      <c r="P38" s="317"/>
      <c r="Q38" s="317"/>
      <c r="R38" s="317"/>
      <c r="S38" s="317"/>
      <c r="T38" s="317"/>
    </row>
    <row r="40" spans="10:20" x14ac:dyDescent="0.2">
      <c r="J40" s="315"/>
      <c r="K40" s="315"/>
      <c r="L40" s="315"/>
      <c r="M40" s="315"/>
      <c r="N40" s="315"/>
      <c r="O40" s="315"/>
      <c r="P40" s="315"/>
      <c r="Q40" s="315"/>
      <c r="R40" s="315"/>
      <c r="S40" s="315"/>
      <c r="T40" s="315"/>
    </row>
    <row r="41" spans="10:20" x14ac:dyDescent="0.2">
      <c r="J41" s="315"/>
      <c r="K41" s="315"/>
      <c r="L41" s="315"/>
      <c r="M41" s="315"/>
      <c r="N41" s="315"/>
      <c r="O41" s="315"/>
      <c r="P41" s="315"/>
      <c r="Q41" s="315"/>
      <c r="R41" s="315"/>
      <c r="S41" s="315"/>
      <c r="T41" s="315"/>
    </row>
    <row r="42" spans="10:20" x14ac:dyDescent="0.2">
      <c r="J42" s="315"/>
      <c r="K42" s="315"/>
      <c r="L42" s="315"/>
      <c r="M42" s="315"/>
      <c r="N42" s="315"/>
      <c r="O42" s="315"/>
      <c r="P42" s="315"/>
      <c r="Q42" s="315"/>
      <c r="R42" s="315"/>
      <c r="S42" s="315"/>
      <c r="T42" s="315"/>
    </row>
    <row r="43" spans="10:20" x14ac:dyDescent="0.2">
      <c r="J43" s="315"/>
      <c r="K43" s="315"/>
      <c r="L43" s="315"/>
      <c r="M43" s="315"/>
      <c r="N43" s="315"/>
      <c r="O43" s="315"/>
      <c r="P43" s="315"/>
      <c r="Q43" s="315"/>
      <c r="R43" s="315"/>
      <c r="S43" s="315"/>
      <c r="T43" s="315"/>
    </row>
    <row r="44" spans="10:20" x14ac:dyDescent="0.2">
      <c r="J44" s="315"/>
      <c r="K44" s="315"/>
      <c r="L44" s="315"/>
      <c r="M44" s="315"/>
      <c r="N44" s="315"/>
      <c r="O44" s="315"/>
      <c r="P44" s="315"/>
      <c r="Q44" s="315"/>
      <c r="R44" s="315"/>
      <c r="S44" s="315"/>
      <c r="T44" s="315"/>
    </row>
  </sheetData>
  <mergeCells count="14">
    <mergeCell ref="E14:E18"/>
    <mergeCell ref="E22:E26"/>
    <mergeCell ref="J7:J10"/>
    <mergeCell ref="N7:N10"/>
    <mergeCell ref="M7:M10"/>
    <mergeCell ref="L7:L10"/>
    <mergeCell ref="K7:K10"/>
    <mergeCell ref="D7:I11"/>
    <mergeCell ref="O7:O10"/>
    <mergeCell ref="T7:T10"/>
    <mergeCell ref="P7:P10"/>
    <mergeCell ref="Q7:Q10"/>
    <mergeCell ref="R7:R10"/>
    <mergeCell ref="S7:S10"/>
  </mergeCells>
  <phoneticPr fontId="0" type="noConversion"/>
  <conditionalFormatting sqref="D6">
    <cfRule type="cellIs" dxfId="15" priority="2" stopIfTrue="1" operator="equal">
      <formula>"   sem (do závorky) poznámku, proč vývojová řada nezačíná jako obvykle - nebo červenou buňku vymazat"</formula>
    </cfRule>
  </conditionalFormatting>
  <conditionalFormatting sqref="G6">
    <cfRule type="expression" dxfId="14" priority="1" stopIfTrue="1">
      <formula>U6=" "</formula>
    </cfRule>
  </conditionalFormatting>
  <printOptions horizontalCentered="1"/>
  <pageMargins left="0.42" right="0.48" top="0.70866141732283472" bottom="0.70866141732283472" header="0.51181102362204722" footer="0.51181102362204722"/>
  <pageSetup paperSize="9" scale="80" orientation="landscape" r:id="rId1"/>
  <headerFooter alignWithMargins="0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 codeName="List47">
    <pageSetUpPr autoPageBreaks="0"/>
  </sheetPr>
  <dimension ref="C1:X29"/>
  <sheetViews>
    <sheetView showGridLines="0" showOutlineSymbol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68" hidden="1" customWidth="1"/>
    <col min="3" max="3" width="1.7109375" style="68" customWidth="1"/>
    <col min="4" max="4" width="2" style="68" customWidth="1"/>
    <col min="5" max="6" width="1.7109375" style="68" customWidth="1"/>
    <col min="7" max="7" width="16.5703125" style="68" customWidth="1"/>
    <col min="8" max="8" width="11.85546875" style="68" customWidth="1"/>
    <col min="9" max="9" width="1.140625" style="68" customWidth="1"/>
    <col min="10" max="20" width="8.140625" style="68" customWidth="1"/>
    <col min="21" max="42" width="1.7109375" style="68" customWidth="1"/>
    <col min="43" max="16384" width="9.140625" style="68"/>
  </cols>
  <sheetData>
    <row r="1" spans="3:24" hidden="1" x14ac:dyDescent="0.2"/>
    <row r="2" spans="3:24" hidden="1" x14ac:dyDescent="0.2"/>
    <row r="3" spans="3:24" ht="9" customHeight="1" x14ac:dyDescent="0.2">
      <c r="C3" s="67"/>
    </row>
    <row r="4" spans="3:24" s="69" customFormat="1" ht="15.75" x14ac:dyDescent="0.2">
      <c r="D4" s="15" t="s">
        <v>345</v>
      </c>
      <c r="E4" s="70"/>
      <c r="F4" s="70"/>
      <c r="G4" s="70"/>
      <c r="H4" s="15" t="s">
        <v>178</v>
      </c>
      <c r="I4" s="15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</row>
    <row r="5" spans="3:24" s="69" customFormat="1" ht="15.75" x14ac:dyDescent="0.2">
      <c r="D5" s="309" t="s">
        <v>539</v>
      </c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</row>
    <row r="6" spans="3:24" s="72" customFormat="1" ht="21" customHeight="1" thickBot="1" x14ac:dyDescent="0.25">
      <c r="D6" s="16" t="s">
        <v>280</v>
      </c>
      <c r="E6" s="78"/>
      <c r="F6" s="78"/>
      <c r="G6" s="78"/>
      <c r="H6" s="78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6"/>
      <c r="X6" s="304"/>
    </row>
    <row r="7" spans="3:24" ht="6" customHeight="1" x14ac:dyDescent="0.2">
      <c r="C7" s="23"/>
      <c r="D7" s="766" t="s">
        <v>517</v>
      </c>
      <c r="E7" s="767"/>
      <c r="F7" s="767"/>
      <c r="G7" s="767"/>
      <c r="H7" s="767"/>
      <c r="I7" s="768"/>
      <c r="J7" s="757">
        <v>2012</v>
      </c>
      <c r="K7" s="757">
        <v>2013</v>
      </c>
      <c r="L7" s="757">
        <v>2014</v>
      </c>
      <c r="M7" s="757">
        <v>2015</v>
      </c>
      <c r="N7" s="757">
        <v>2016</v>
      </c>
      <c r="O7" s="757">
        <v>2017</v>
      </c>
      <c r="P7" s="757">
        <v>2018</v>
      </c>
      <c r="Q7" s="757">
        <v>2019</v>
      </c>
      <c r="R7" s="757">
        <v>2020</v>
      </c>
      <c r="S7" s="757">
        <v>2021</v>
      </c>
      <c r="T7" s="747">
        <v>2022</v>
      </c>
    </row>
    <row r="8" spans="3:24" ht="6" customHeight="1" x14ac:dyDescent="0.2">
      <c r="C8" s="23"/>
      <c r="D8" s="769"/>
      <c r="E8" s="770"/>
      <c r="F8" s="770"/>
      <c r="G8" s="770"/>
      <c r="H8" s="770"/>
      <c r="I8" s="771"/>
      <c r="J8" s="758"/>
      <c r="K8" s="758"/>
      <c r="L8" s="758"/>
      <c r="M8" s="758"/>
      <c r="N8" s="758"/>
      <c r="O8" s="758"/>
      <c r="P8" s="758"/>
      <c r="Q8" s="758"/>
      <c r="R8" s="758"/>
      <c r="S8" s="758"/>
      <c r="T8" s="748"/>
    </row>
    <row r="9" spans="3:24" ht="6" customHeight="1" x14ac:dyDescent="0.2">
      <c r="C9" s="23"/>
      <c r="D9" s="769"/>
      <c r="E9" s="770"/>
      <c r="F9" s="770"/>
      <c r="G9" s="770"/>
      <c r="H9" s="770"/>
      <c r="I9" s="771"/>
      <c r="J9" s="758"/>
      <c r="K9" s="758"/>
      <c r="L9" s="758"/>
      <c r="M9" s="758"/>
      <c r="N9" s="758"/>
      <c r="O9" s="758"/>
      <c r="P9" s="758"/>
      <c r="Q9" s="758"/>
      <c r="R9" s="758"/>
      <c r="S9" s="758"/>
      <c r="T9" s="748"/>
    </row>
    <row r="10" spans="3:24" ht="6" customHeight="1" x14ac:dyDescent="0.2">
      <c r="C10" s="23"/>
      <c r="D10" s="769"/>
      <c r="E10" s="770"/>
      <c r="F10" s="770"/>
      <c r="G10" s="770"/>
      <c r="H10" s="770"/>
      <c r="I10" s="771"/>
      <c r="J10" s="758"/>
      <c r="K10" s="758"/>
      <c r="L10" s="758"/>
      <c r="M10" s="758"/>
      <c r="N10" s="758"/>
      <c r="O10" s="758"/>
      <c r="P10" s="758"/>
      <c r="Q10" s="758"/>
      <c r="R10" s="758"/>
      <c r="S10" s="758"/>
      <c r="T10" s="748"/>
    </row>
    <row r="11" spans="3:24" ht="15" customHeight="1" thickBot="1" x14ac:dyDescent="0.25">
      <c r="C11" s="23"/>
      <c r="D11" s="772"/>
      <c r="E11" s="773"/>
      <c r="F11" s="773"/>
      <c r="G11" s="773"/>
      <c r="H11" s="773"/>
      <c r="I11" s="774"/>
      <c r="J11" s="343"/>
      <c r="K11" s="343"/>
      <c r="L11" s="343"/>
      <c r="M11" s="343"/>
      <c r="N11" s="343"/>
      <c r="O11" s="343"/>
      <c r="P11" s="343"/>
      <c r="Q11" s="18"/>
      <c r="R11" s="18"/>
      <c r="S11" s="18"/>
      <c r="T11" s="491"/>
    </row>
    <row r="12" spans="3:24" s="713" customFormat="1" ht="12.75" customHeight="1" thickTop="1" x14ac:dyDescent="0.2">
      <c r="C12" s="705"/>
      <c r="D12" s="706" t="s">
        <v>492</v>
      </c>
      <c r="E12" s="707"/>
      <c r="F12" s="707"/>
      <c r="G12" s="708"/>
      <c r="H12" s="707"/>
      <c r="I12" s="709"/>
      <c r="J12" s="710">
        <v>15449.309000000003</v>
      </c>
      <c r="K12" s="710">
        <v>15026.070000000002</v>
      </c>
      <c r="L12" s="710">
        <v>15072.743000000004</v>
      </c>
      <c r="M12" s="710">
        <v>15299.711000000005</v>
      </c>
      <c r="N12" s="710">
        <v>15585.955999999998</v>
      </c>
      <c r="O12" s="710">
        <v>15038.249999999998</v>
      </c>
      <c r="P12" s="710">
        <v>14590.003000000002</v>
      </c>
      <c r="Q12" s="711">
        <v>14536.699000000013</v>
      </c>
      <c r="R12" s="711">
        <v>14648.835000000001</v>
      </c>
      <c r="S12" s="711">
        <v>15047.356000000002</v>
      </c>
      <c r="T12" s="712">
        <v>15271.293000000001</v>
      </c>
    </row>
    <row r="13" spans="3:24" s="713" customFormat="1" ht="12.75" customHeight="1" x14ac:dyDescent="0.2">
      <c r="C13" s="705"/>
      <c r="D13" s="714"/>
      <c r="E13" s="715" t="s">
        <v>201</v>
      </c>
      <c r="F13" s="715"/>
      <c r="G13" s="716"/>
      <c r="H13" s="715"/>
      <c r="I13" s="717"/>
      <c r="J13" s="718">
        <v>5597.3980000000001</v>
      </c>
      <c r="K13" s="718">
        <v>5506.0819999999985</v>
      </c>
      <c r="L13" s="718">
        <v>5562.4040000000023</v>
      </c>
      <c r="M13" s="718">
        <v>5624.0960000000005</v>
      </c>
      <c r="N13" s="718">
        <v>5699.6939999999995</v>
      </c>
      <c r="O13" s="718">
        <v>5574.0440000000017</v>
      </c>
      <c r="P13" s="718">
        <v>5464.311999999999</v>
      </c>
      <c r="Q13" s="719">
        <v>5502.9699999999984</v>
      </c>
      <c r="R13" s="719">
        <v>5589.9660000000003</v>
      </c>
      <c r="S13" s="719">
        <v>5780.0360000000001</v>
      </c>
      <c r="T13" s="720">
        <v>5915.9739999999993</v>
      </c>
    </row>
    <row r="14" spans="3:24" s="713" customFormat="1" ht="12.75" customHeight="1" x14ac:dyDescent="0.2">
      <c r="C14" s="705"/>
      <c r="D14" s="871" t="s">
        <v>18</v>
      </c>
      <c r="E14" s="721" t="s">
        <v>142</v>
      </c>
      <c r="F14" s="722"/>
      <c r="G14" s="723"/>
      <c r="H14" s="722"/>
      <c r="I14" s="724"/>
      <c r="J14" s="725">
        <v>313.44500000000005</v>
      </c>
      <c r="K14" s="725">
        <v>279.18299999999994</v>
      </c>
      <c r="L14" s="725">
        <v>286.99100000000004</v>
      </c>
      <c r="M14" s="725">
        <v>404.4340000000002</v>
      </c>
      <c r="N14" s="725">
        <v>393.99799999999999</v>
      </c>
      <c r="O14" s="725">
        <v>412.59600000000006</v>
      </c>
      <c r="P14" s="725">
        <v>423.12799999999999</v>
      </c>
      <c r="Q14" s="726">
        <v>423.791</v>
      </c>
      <c r="R14" s="726">
        <v>412.7639999999999</v>
      </c>
      <c r="S14" s="726">
        <v>359.846</v>
      </c>
      <c r="T14" s="727">
        <v>316.30599999999998</v>
      </c>
    </row>
    <row r="15" spans="3:24" s="713" customFormat="1" ht="12.75" customHeight="1" x14ac:dyDescent="0.2">
      <c r="C15" s="705"/>
      <c r="D15" s="872"/>
      <c r="E15" s="728" t="s">
        <v>525</v>
      </c>
      <c r="F15" s="715"/>
      <c r="G15" s="716"/>
      <c r="H15" s="715"/>
      <c r="I15" s="717"/>
      <c r="J15" s="729">
        <v>100.65099999999997</v>
      </c>
      <c r="K15" s="729">
        <v>93.542000000000002</v>
      </c>
      <c r="L15" s="729">
        <v>100.81299999999999</v>
      </c>
      <c r="M15" s="729">
        <v>130.57600000000002</v>
      </c>
      <c r="N15" s="729">
        <v>131.607</v>
      </c>
      <c r="O15" s="729">
        <v>138.90799999999999</v>
      </c>
      <c r="P15" s="729">
        <v>142.12199999999996</v>
      </c>
      <c r="Q15" s="730">
        <v>139.79400000000001</v>
      </c>
      <c r="R15" s="730">
        <v>135.39599999999999</v>
      </c>
      <c r="S15" s="730">
        <v>121.337</v>
      </c>
      <c r="T15" s="731">
        <v>100.25700000000001</v>
      </c>
    </row>
    <row r="16" spans="3:24" s="713" customFormat="1" ht="12.75" customHeight="1" x14ac:dyDescent="0.2">
      <c r="C16" s="705"/>
      <c r="D16" s="872"/>
      <c r="E16" s="721" t="s">
        <v>143</v>
      </c>
      <c r="F16" s="722"/>
      <c r="G16" s="723"/>
      <c r="H16" s="722"/>
      <c r="I16" s="724"/>
      <c r="J16" s="725">
        <v>1795.3200000000008</v>
      </c>
      <c r="K16" s="725">
        <v>1776.8470000000007</v>
      </c>
      <c r="L16" s="725">
        <v>1774.5445000000004</v>
      </c>
      <c r="M16" s="725">
        <v>1730.6790000000003</v>
      </c>
      <c r="N16" s="725">
        <v>1757.5390000000007</v>
      </c>
      <c r="O16" s="725">
        <v>1715.1150000000009</v>
      </c>
      <c r="P16" s="725">
        <v>1684.7460000000008</v>
      </c>
      <c r="Q16" s="726">
        <v>1667.383</v>
      </c>
      <c r="R16" s="726">
        <v>1655.737000000001</v>
      </c>
      <c r="S16" s="726">
        <v>1700.8690000000001</v>
      </c>
      <c r="T16" s="727">
        <v>1727.4169999999995</v>
      </c>
    </row>
    <row r="17" spans="3:20" s="713" customFormat="1" ht="12.75" customHeight="1" x14ac:dyDescent="0.2">
      <c r="C17" s="705"/>
      <c r="D17" s="873"/>
      <c r="E17" s="728" t="s">
        <v>525</v>
      </c>
      <c r="F17" s="715"/>
      <c r="G17" s="716"/>
      <c r="H17" s="715"/>
      <c r="I17" s="717"/>
      <c r="J17" s="718">
        <v>267.68200000000002</v>
      </c>
      <c r="K17" s="718">
        <v>273.423</v>
      </c>
      <c r="L17" s="718">
        <v>273.47200000000009</v>
      </c>
      <c r="M17" s="718">
        <v>273.58399999999995</v>
      </c>
      <c r="N17" s="718">
        <v>279.71300000000002</v>
      </c>
      <c r="O17" s="718">
        <v>277.37799999999993</v>
      </c>
      <c r="P17" s="718">
        <v>273.79000000000002</v>
      </c>
      <c r="Q17" s="719">
        <v>274.40599999999995</v>
      </c>
      <c r="R17" s="719">
        <v>276.85300000000001</v>
      </c>
      <c r="S17" s="719">
        <v>286.31</v>
      </c>
      <c r="T17" s="720">
        <v>288.76600000000019</v>
      </c>
    </row>
    <row r="18" spans="3:20" s="713" customFormat="1" ht="12.75" customHeight="1" x14ac:dyDescent="0.2">
      <c r="C18" s="705"/>
      <c r="D18" s="873"/>
      <c r="E18" s="721" t="s">
        <v>144</v>
      </c>
      <c r="F18" s="722"/>
      <c r="G18" s="723"/>
      <c r="H18" s="722"/>
      <c r="I18" s="724"/>
      <c r="J18" s="725">
        <v>3209.882000000001</v>
      </c>
      <c r="K18" s="725">
        <v>3154.8009999999977</v>
      </c>
      <c r="L18" s="725">
        <v>3225.0107000000012</v>
      </c>
      <c r="M18" s="725">
        <v>3301.9129999999996</v>
      </c>
      <c r="N18" s="725">
        <v>3406.1789999999987</v>
      </c>
      <c r="O18" s="725">
        <v>3300.9009999999994</v>
      </c>
      <c r="P18" s="725">
        <v>3219.8869999999993</v>
      </c>
      <c r="Q18" s="726">
        <v>3204.002</v>
      </c>
      <c r="R18" s="726">
        <v>3219.8009999999995</v>
      </c>
      <c r="S18" s="726">
        <v>3304.6349999999993</v>
      </c>
      <c r="T18" s="727">
        <v>3373.1699999999992</v>
      </c>
    </row>
    <row r="19" spans="3:20" s="713" customFormat="1" ht="12.75" customHeight="1" x14ac:dyDescent="0.2">
      <c r="C19" s="705"/>
      <c r="D19" s="873"/>
      <c r="E19" s="728" t="s">
        <v>525</v>
      </c>
      <c r="F19" s="715"/>
      <c r="G19" s="716"/>
      <c r="H19" s="715"/>
      <c r="I19" s="717"/>
      <c r="J19" s="718">
        <v>824.04800000000023</v>
      </c>
      <c r="K19" s="718">
        <v>822.30600000000015</v>
      </c>
      <c r="L19" s="718">
        <v>849.15099999999995</v>
      </c>
      <c r="M19" s="718">
        <v>869.69299999999964</v>
      </c>
      <c r="N19" s="718">
        <v>879.32900000000041</v>
      </c>
      <c r="O19" s="718">
        <v>871.06500000000017</v>
      </c>
      <c r="P19" s="718">
        <v>880.09300000000007</v>
      </c>
      <c r="Q19" s="719">
        <v>900.86200000000008</v>
      </c>
      <c r="R19" s="719">
        <v>922.50500000000011</v>
      </c>
      <c r="S19" s="719">
        <v>945.6429999999998</v>
      </c>
      <c r="T19" s="720">
        <v>968.72300000000041</v>
      </c>
    </row>
    <row r="20" spans="3:20" s="713" customFormat="1" ht="12.75" customHeight="1" x14ac:dyDescent="0.2">
      <c r="C20" s="705"/>
      <c r="D20" s="873"/>
      <c r="E20" s="721" t="s">
        <v>145</v>
      </c>
      <c r="F20" s="722"/>
      <c r="G20" s="723"/>
      <c r="H20" s="722"/>
      <c r="I20" s="724"/>
      <c r="J20" s="725">
        <v>8279.868999999997</v>
      </c>
      <c r="K20" s="725">
        <v>8052.29</v>
      </c>
      <c r="L20" s="725">
        <v>7973.0700000000015</v>
      </c>
      <c r="M20" s="725">
        <v>8075.4310000000041</v>
      </c>
      <c r="N20" s="725">
        <v>8256.0459999999985</v>
      </c>
      <c r="O20" s="725">
        <v>7951.7049999999981</v>
      </c>
      <c r="P20" s="725">
        <v>7641.5369999999948</v>
      </c>
      <c r="Q20" s="726">
        <v>7545.6360000000059</v>
      </c>
      <c r="R20" s="726">
        <v>7568.1759999999995</v>
      </c>
      <c r="S20" s="726">
        <v>7726.7679999999982</v>
      </c>
      <c r="T20" s="727">
        <v>7714.6200000000008</v>
      </c>
    </row>
    <row r="21" spans="3:20" s="713" customFormat="1" ht="12.75" customHeight="1" x14ac:dyDescent="0.2">
      <c r="C21" s="705"/>
      <c r="D21" s="873"/>
      <c r="E21" s="728" t="s">
        <v>525</v>
      </c>
      <c r="F21" s="715"/>
      <c r="G21" s="716"/>
      <c r="H21" s="715"/>
      <c r="I21" s="717"/>
      <c r="J21" s="718">
        <v>3443.1770000000006</v>
      </c>
      <c r="K21" s="718">
        <v>3399.4289999999996</v>
      </c>
      <c r="L21" s="718">
        <v>3396.1559999999986</v>
      </c>
      <c r="M21" s="718">
        <v>3410.3870000000006</v>
      </c>
      <c r="N21" s="718">
        <v>3470.5289999999977</v>
      </c>
      <c r="O21" s="718">
        <v>3385.5760000000014</v>
      </c>
      <c r="P21" s="718">
        <v>3277.4380000000006</v>
      </c>
      <c r="Q21" s="719">
        <v>3261.3660000000004</v>
      </c>
      <c r="R21" s="719">
        <v>3294.3209999999999</v>
      </c>
      <c r="S21" s="719">
        <v>3404.1060000000011</v>
      </c>
      <c r="T21" s="720">
        <v>3442.9700000000012</v>
      </c>
    </row>
    <row r="22" spans="3:20" s="713" customFormat="1" ht="12.75" customHeight="1" x14ac:dyDescent="0.2">
      <c r="C22" s="705"/>
      <c r="D22" s="873"/>
      <c r="E22" s="721" t="s">
        <v>146</v>
      </c>
      <c r="F22" s="722"/>
      <c r="G22" s="723"/>
      <c r="H22" s="722"/>
      <c r="I22" s="724"/>
      <c r="J22" s="725">
        <v>1302.5870000000002</v>
      </c>
      <c r="K22" s="725">
        <v>1225.5689999999993</v>
      </c>
      <c r="L22" s="725">
        <v>1194.7930000000001</v>
      </c>
      <c r="M22" s="725">
        <v>1144.8040000000003</v>
      </c>
      <c r="N22" s="725">
        <v>1120.6099999999999</v>
      </c>
      <c r="O22" s="725">
        <v>1014.2779999999999</v>
      </c>
      <c r="P22" s="725">
        <v>969.42099999999982</v>
      </c>
      <c r="Q22" s="726">
        <v>993.85300000000018</v>
      </c>
      <c r="R22" s="726">
        <v>1043.7010000000007</v>
      </c>
      <c r="S22" s="726">
        <v>1136.4699999999998</v>
      </c>
      <c r="T22" s="727">
        <v>1262.9849999999997</v>
      </c>
    </row>
    <row r="23" spans="3:20" s="713" customFormat="1" ht="12.75" customHeight="1" x14ac:dyDescent="0.2">
      <c r="C23" s="705"/>
      <c r="D23" s="873"/>
      <c r="E23" s="728" t="s">
        <v>525</v>
      </c>
      <c r="F23" s="715"/>
      <c r="G23" s="716"/>
      <c r="H23" s="715"/>
      <c r="I23" s="717"/>
      <c r="J23" s="718">
        <v>632.50800000000015</v>
      </c>
      <c r="K23" s="718">
        <v>598.21500000000037</v>
      </c>
      <c r="L23" s="718">
        <v>575.50899999999967</v>
      </c>
      <c r="M23" s="718">
        <v>560.99900000000002</v>
      </c>
      <c r="N23" s="718">
        <v>563.14600000000007</v>
      </c>
      <c r="O23" s="718">
        <v>526.07199999999989</v>
      </c>
      <c r="P23" s="718">
        <v>507.90599999999989</v>
      </c>
      <c r="Q23" s="719">
        <v>519.70799999999997</v>
      </c>
      <c r="R23" s="719">
        <v>543.33799999999985</v>
      </c>
      <c r="S23" s="719">
        <v>570.96899999999994</v>
      </c>
      <c r="T23" s="720">
        <v>637.48699999999997</v>
      </c>
    </row>
    <row r="24" spans="3:20" s="713" customFormat="1" ht="12.75" customHeight="1" x14ac:dyDescent="0.2">
      <c r="C24" s="705"/>
      <c r="D24" s="873"/>
      <c r="E24" s="721" t="s">
        <v>147</v>
      </c>
      <c r="F24" s="722"/>
      <c r="G24" s="723"/>
      <c r="H24" s="722"/>
      <c r="I24" s="724"/>
      <c r="J24" s="725">
        <v>548.20500000000015</v>
      </c>
      <c r="K24" s="725">
        <v>537.38299999999992</v>
      </c>
      <c r="L24" s="725">
        <v>618.34199999999976</v>
      </c>
      <c r="M24" s="725">
        <v>642.45099999999979</v>
      </c>
      <c r="N24" s="725">
        <v>651.58400000000006</v>
      </c>
      <c r="O24" s="725">
        <v>643.65100000000018</v>
      </c>
      <c r="P24" s="725">
        <v>651.28600000000029</v>
      </c>
      <c r="Q24" s="726">
        <v>702.03099999999995</v>
      </c>
      <c r="R24" s="726">
        <v>748.65900000000022</v>
      </c>
      <c r="S24" s="726">
        <v>818.76899999999978</v>
      </c>
      <c r="T24" s="727">
        <v>876.79899999999964</v>
      </c>
    </row>
    <row r="25" spans="3:20" s="713" customFormat="1" ht="12.75" customHeight="1" x14ac:dyDescent="0.2">
      <c r="C25" s="705"/>
      <c r="D25" s="873"/>
      <c r="E25" s="728" t="s">
        <v>525</v>
      </c>
      <c r="F25" s="732"/>
      <c r="G25" s="733"/>
      <c r="H25" s="732"/>
      <c r="I25" s="734"/>
      <c r="J25" s="718">
        <v>329.33000000000004</v>
      </c>
      <c r="K25" s="718">
        <v>319.17</v>
      </c>
      <c r="L25" s="718">
        <v>367.29999999999995</v>
      </c>
      <c r="M25" s="718">
        <v>378.85399999999998</v>
      </c>
      <c r="N25" s="718">
        <v>375.37099999999998</v>
      </c>
      <c r="O25" s="718">
        <v>375.04499999999996</v>
      </c>
      <c r="P25" s="718">
        <v>382.96499999999986</v>
      </c>
      <c r="Q25" s="719">
        <v>406.83199999999994</v>
      </c>
      <c r="R25" s="719">
        <v>417.55000000000013</v>
      </c>
      <c r="S25" s="719">
        <v>451.67099999999999</v>
      </c>
      <c r="T25" s="720">
        <v>477.77199999999999</v>
      </c>
    </row>
    <row r="26" spans="3:20" s="713" customFormat="1" ht="12.75" customHeight="1" x14ac:dyDescent="0.2">
      <c r="C26" s="705"/>
      <c r="D26" s="735" t="s">
        <v>493</v>
      </c>
      <c r="E26" s="736"/>
      <c r="F26" s="736"/>
      <c r="G26" s="737"/>
      <c r="H26" s="736"/>
      <c r="I26" s="738"/>
      <c r="J26" s="725">
        <v>1096.8250000000003</v>
      </c>
      <c r="K26" s="725">
        <v>1087.7720000000004</v>
      </c>
      <c r="L26" s="725">
        <v>1096.6410000000003</v>
      </c>
      <c r="M26" s="725">
        <v>1390.7950000000001</v>
      </c>
      <c r="N26" s="725">
        <v>1742.337</v>
      </c>
      <c r="O26" s="725">
        <v>1621.4220000000012</v>
      </c>
      <c r="P26" s="725">
        <v>1600.8710000000001</v>
      </c>
      <c r="Q26" s="726">
        <v>1519.2089999999996</v>
      </c>
      <c r="R26" s="726">
        <v>1467.4009999999994</v>
      </c>
      <c r="S26" s="726">
        <v>1573.8499999999997</v>
      </c>
      <c r="T26" s="727">
        <v>1685.0430000000001</v>
      </c>
    </row>
    <row r="27" spans="3:20" s="713" customFormat="1" ht="12.75" customHeight="1" thickBot="1" x14ac:dyDescent="0.25">
      <c r="C27" s="705"/>
      <c r="D27" s="739"/>
      <c r="E27" s="728" t="s">
        <v>525</v>
      </c>
      <c r="F27" s="740"/>
      <c r="G27" s="741"/>
      <c r="H27" s="740"/>
      <c r="I27" s="742"/>
      <c r="J27" s="743">
        <v>458.101</v>
      </c>
      <c r="K27" s="743">
        <v>463.90500000000003</v>
      </c>
      <c r="L27" s="743">
        <v>436.10899999999992</v>
      </c>
      <c r="M27" s="743">
        <v>515.61300000000006</v>
      </c>
      <c r="N27" s="743">
        <v>610.94600000000014</v>
      </c>
      <c r="O27" s="743">
        <v>571.82200000000012</v>
      </c>
      <c r="P27" s="743">
        <v>611.02199999999993</v>
      </c>
      <c r="Q27" s="744">
        <v>571.67499999999973</v>
      </c>
      <c r="R27" s="744">
        <v>550.40899999999976</v>
      </c>
      <c r="S27" s="744">
        <v>648.27899999999977</v>
      </c>
      <c r="T27" s="745">
        <v>689.87400000000002</v>
      </c>
    </row>
    <row r="28" spans="3:20" ht="13.5" x14ac:dyDescent="0.25">
      <c r="D28" s="667" t="s">
        <v>203</v>
      </c>
      <c r="E28" s="75"/>
      <c r="F28" s="75"/>
      <c r="G28" s="75"/>
      <c r="H28" s="75"/>
      <c r="I28" s="74"/>
      <c r="J28" s="77"/>
      <c r="K28" s="77"/>
      <c r="L28" s="77"/>
      <c r="M28" s="77"/>
      <c r="N28" s="77"/>
      <c r="O28" s="77"/>
      <c r="P28" s="77"/>
      <c r="Q28" s="77"/>
      <c r="R28" s="77"/>
      <c r="S28" s="77"/>
      <c r="T28" s="77" t="s">
        <v>420</v>
      </c>
    </row>
    <row r="29" spans="3:20" ht="13.5" hidden="1" x14ac:dyDescent="0.25">
      <c r="D29" s="80" t="s">
        <v>494</v>
      </c>
      <c r="E29" s="417"/>
      <c r="F29" s="417"/>
      <c r="G29" s="417"/>
      <c r="H29" s="417"/>
      <c r="I29" s="80"/>
      <c r="J29" s="77"/>
      <c r="K29" s="77"/>
      <c r="L29" s="77"/>
      <c r="M29" s="77"/>
      <c r="N29" s="77"/>
      <c r="O29" s="77"/>
      <c r="P29" s="77"/>
      <c r="Q29" s="77"/>
      <c r="R29" s="77"/>
      <c r="S29" s="77"/>
      <c r="T29" s="77"/>
    </row>
  </sheetData>
  <mergeCells count="13">
    <mergeCell ref="D14:D25"/>
    <mergeCell ref="D7:I11"/>
    <mergeCell ref="S7:S10"/>
    <mergeCell ref="T7:T10"/>
    <mergeCell ref="J7:J10"/>
    <mergeCell ref="N7:N10"/>
    <mergeCell ref="M7:M10"/>
    <mergeCell ref="K7:K10"/>
    <mergeCell ref="R7:R10"/>
    <mergeCell ref="P7:P10"/>
    <mergeCell ref="O7:O10"/>
    <mergeCell ref="L7:L10"/>
    <mergeCell ref="Q7:Q10"/>
  </mergeCells>
  <phoneticPr fontId="0" type="noConversion"/>
  <conditionalFormatting sqref="D6">
    <cfRule type="cellIs" dxfId="13" priority="3" stopIfTrue="1" operator="equal">
      <formula>"   sem (do závorky) poznámku, proč vývojová řada nezačíná jako obvykle - nebo červenou buňku vymazat"</formula>
    </cfRule>
  </conditionalFormatting>
  <conditionalFormatting sqref="G6">
    <cfRule type="expression" dxfId="12" priority="2" stopIfTrue="1">
      <formula>#REF!=" "</formula>
    </cfRule>
  </conditionalFormatting>
  <printOptions horizontalCentered="1"/>
  <pageMargins left="0.24" right="0.31" top="0.70866141732283472" bottom="0.70866141732283472" header="0.51181102362204722" footer="0.51181102362204722"/>
  <pageSetup paperSize="9" scale="85" orientation="landscape" r:id="rId1"/>
  <headerFooter alignWithMargins="0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 codeName="List54">
    <pageSetUpPr autoPageBreaks="0"/>
  </sheetPr>
  <dimension ref="A1:AG42"/>
  <sheetViews>
    <sheetView showGridLines="0" showOutlineSymbol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9.140625" style="68" hidden="1" customWidth="1"/>
    <col min="3" max="3" width="1.7109375" style="68" customWidth="1"/>
    <col min="4" max="4" width="1.140625" style="68" customWidth="1"/>
    <col min="5" max="6" width="1.7109375" style="68" customWidth="1"/>
    <col min="7" max="21" width="8.7109375" style="68" customWidth="1"/>
    <col min="22" max="43" width="7.42578125" style="68" customWidth="1"/>
    <col min="44" max="16384" width="9.140625" style="68"/>
  </cols>
  <sheetData>
    <row r="1" spans="3:33" hidden="1" x14ac:dyDescent="0.2"/>
    <row r="2" spans="3:33" hidden="1" x14ac:dyDescent="0.2"/>
    <row r="3" spans="3:33" ht="9" customHeight="1" x14ac:dyDescent="0.2">
      <c r="C3" s="67"/>
    </row>
    <row r="4" spans="3:33" s="69" customFormat="1" ht="15.75" x14ac:dyDescent="0.2">
      <c r="D4" s="15" t="s">
        <v>319</v>
      </c>
      <c r="E4" s="70"/>
      <c r="F4" s="70"/>
      <c r="G4" s="70"/>
      <c r="H4" s="15" t="s">
        <v>551</v>
      </c>
      <c r="I4" s="15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</row>
    <row r="5" spans="3:33" s="69" customFormat="1" ht="15.75" x14ac:dyDescent="0.2">
      <c r="D5" s="94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</row>
    <row r="6" spans="3:33" x14ac:dyDescent="0.2">
      <c r="D6" s="424"/>
      <c r="E6" s="424"/>
      <c r="F6" s="424"/>
      <c r="G6" s="424"/>
      <c r="H6" s="424"/>
      <c r="I6" s="424"/>
      <c r="J6" s="423"/>
      <c r="K6" s="423"/>
      <c r="L6" s="423"/>
      <c r="M6" s="423"/>
      <c r="N6" s="423"/>
      <c r="O6" s="423"/>
      <c r="P6" s="423"/>
      <c r="Q6" s="423"/>
      <c r="R6" s="423"/>
      <c r="S6" s="423"/>
      <c r="T6" s="423"/>
      <c r="U6" s="423"/>
    </row>
    <row r="7" spans="3:33" x14ac:dyDescent="0.2">
      <c r="D7" s="424"/>
      <c r="E7" s="424"/>
      <c r="F7" s="424"/>
      <c r="G7" s="424"/>
      <c r="H7" s="424"/>
      <c r="I7" s="424"/>
      <c r="J7" s="425"/>
      <c r="K7" s="425"/>
      <c r="L7" s="425" t="s">
        <v>326</v>
      </c>
      <c r="M7" s="425" t="s">
        <v>327</v>
      </c>
      <c r="N7" s="425" t="s">
        <v>328</v>
      </c>
      <c r="O7" s="423"/>
      <c r="P7" s="423"/>
      <c r="Q7" s="423"/>
      <c r="R7" s="423"/>
      <c r="S7" s="423"/>
      <c r="T7" s="423"/>
      <c r="U7" s="423"/>
    </row>
    <row r="8" spans="3:33" x14ac:dyDescent="0.2">
      <c r="D8" s="414"/>
      <c r="E8" s="419"/>
      <c r="F8" s="419"/>
      <c r="G8" s="419"/>
      <c r="H8" s="420"/>
      <c r="I8" s="419"/>
      <c r="J8" s="426" t="s">
        <v>329</v>
      </c>
      <c r="K8" s="421" t="s">
        <v>423</v>
      </c>
      <c r="L8" s="428">
        <v>0.88295403926574523</v>
      </c>
      <c r="M8" s="428">
        <v>6.2209545844386378E-2</v>
      </c>
      <c r="N8" s="428">
        <v>5.4836414889868429E-2</v>
      </c>
      <c r="O8" s="490"/>
      <c r="P8" s="490"/>
      <c r="Q8" s="490"/>
      <c r="R8" s="490"/>
      <c r="S8" s="490"/>
      <c r="T8" s="490"/>
      <c r="U8" s="421"/>
      <c r="Y8" s="488"/>
      <c r="Z8" s="488"/>
      <c r="AA8" s="488"/>
      <c r="AB8" s="488"/>
      <c r="AC8" s="488"/>
      <c r="AD8" s="488"/>
      <c r="AE8" s="488"/>
      <c r="AF8" s="488"/>
      <c r="AG8" s="488"/>
    </row>
    <row r="9" spans="3:33" x14ac:dyDescent="0.2">
      <c r="D9" s="414"/>
      <c r="E9" s="419"/>
      <c r="F9" s="419"/>
      <c r="G9" s="419"/>
      <c r="H9" s="420"/>
      <c r="I9" s="419"/>
      <c r="J9" s="426"/>
      <c r="K9" s="421" t="s">
        <v>426</v>
      </c>
      <c r="L9" s="428">
        <v>0.88263097910067889</v>
      </c>
      <c r="M9" s="428">
        <v>6.1264587222676706E-2</v>
      </c>
      <c r="N9" s="428">
        <v>5.6104433676644361E-2</v>
      </c>
      <c r="O9" s="490"/>
      <c r="P9" s="490"/>
      <c r="Q9" s="490"/>
      <c r="R9" s="490"/>
      <c r="S9" s="490"/>
      <c r="T9" s="490"/>
      <c r="U9" s="421"/>
      <c r="Y9" s="488"/>
      <c r="Z9" s="488"/>
      <c r="AA9" s="488"/>
      <c r="AB9" s="488"/>
      <c r="AC9" s="488"/>
      <c r="AD9" s="488"/>
      <c r="AE9" s="488"/>
      <c r="AF9" s="488"/>
      <c r="AG9" s="488"/>
    </row>
    <row r="10" spans="3:33" x14ac:dyDescent="0.2">
      <c r="D10" s="414"/>
      <c r="E10" s="419"/>
      <c r="F10" s="419"/>
      <c r="G10" s="419"/>
      <c r="H10" s="420"/>
      <c r="I10" s="419"/>
      <c r="J10" s="426"/>
      <c r="K10" s="421" t="s">
        <v>438</v>
      </c>
      <c r="L10" s="428">
        <v>0.87927588592512873</v>
      </c>
      <c r="M10" s="428">
        <v>6.402490583442233E-2</v>
      </c>
      <c r="N10" s="428">
        <v>5.6699208240448919E-2</v>
      </c>
      <c r="O10" s="490"/>
      <c r="P10" s="490"/>
      <c r="Q10" s="490"/>
      <c r="R10" s="490"/>
      <c r="S10" s="490"/>
      <c r="T10" s="490"/>
      <c r="U10" s="421"/>
      <c r="Y10" s="488"/>
      <c r="Z10" s="488"/>
      <c r="AA10" s="488"/>
      <c r="AB10" s="488"/>
      <c r="AC10" s="488"/>
      <c r="AD10" s="488"/>
      <c r="AE10" s="488"/>
      <c r="AF10" s="488"/>
      <c r="AG10" s="488"/>
    </row>
    <row r="11" spans="3:33" x14ac:dyDescent="0.2">
      <c r="D11" s="414"/>
      <c r="E11" s="419"/>
      <c r="F11" s="419"/>
      <c r="G11" s="419"/>
      <c r="H11" s="420"/>
      <c r="I11" s="419"/>
      <c r="J11" s="426"/>
      <c r="K11" s="421" t="s">
        <v>440</v>
      </c>
      <c r="L11" s="428">
        <v>0.88128045914454645</v>
      </c>
      <c r="M11" s="428">
        <v>6.6892610642456024E-2</v>
      </c>
      <c r="N11" s="428">
        <v>5.182693021299755E-2</v>
      </c>
      <c r="O11" s="490"/>
      <c r="P11" s="490"/>
      <c r="Q11" s="490"/>
      <c r="R11" s="490"/>
      <c r="S11" s="490"/>
      <c r="T11" s="490"/>
      <c r="U11" s="421"/>
      <c r="Y11" s="488"/>
      <c r="Z11" s="488"/>
      <c r="AA11" s="488"/>
      <c r="AB11" s="488"/>
      <c r="AC11" s="488"/>
      <c r="AD11" s="488"/>
      <c r="AE11" s="488"/>
      <c r="AF11" s="488"/>
      <c r="AG11" s="488"/>
    </row>
    <row r="12" spans="3:33" x14ac:dyDescent="0.2">
      <c r="D12" s="414"/>
      <c r="E12" s="419"/>
      <c r="F12" s="419"/>
      <c r="G12" s="419"/>
      <c r="H12" s="420"/>
      <c r="I12" s="419"/>
      <c r="J12" s="426"/>
      <c r="K12" s="421" t="s">
        <v>444</v>
      </c>
      <c r="L12" s="428">
        <v>0.88472536150976278</v>
      </c>
      <c r="M12" s="428">
        <v>6.6483302016103404E-2</v>
      </c>
      <c r="N12" s="428">
        <v>4.8791336474133785E-2</v>
      </c>
      <c r="O12" s="490"/>
      <c r="P12" s="490"/>
      <c r="Q12" s="490"/>
      <c r="R12" s="490"/>
      <c r="S12" s="490"/>
      <c r="T12" s="490"/>
      <c r="U12" s="421"/>
      <c r="Y12" s="488"/>
      <c r="Z12" s="488"/>
      <c r="AA12" s="488"/>
      <c r="AB12" s="488"/>
      <c r="AC12" s="488"/>
      <c r="AD12" s="488"/>
      <c r="AE12" s="488"/>
      <c r="AF12" s="488"/>
      <c r="AG12" s="488"/>
    </row>
    <row r="13" spans="3:33" x14ac:dyDescent="0.2">
      <c r="D13" s="414"/>
      <c r="E13" s="419"/>
      <c r="F13" s="419"/>
      <c r="G13" s="419"/>
      <c r="H13" s="420"/>
      <c r="I13" s="419"/>
      <c r="J13" s="426"/>
      <c r="K13" s="420" t="s">
        <v>448</v>
      </c>
      <c r="L13" s="428">
        <v>0.88830815221013149</v>
      </c>
      <c r="M13" s="428">
        <v>6.6803758603947105E-2</v>
      </c>
      <c r="N13" s="428">
        <v>4.4888089185921416E-2</v>
      </c>
      <c r="O13" s="490"/>
      <c r="P13" s="490"/>
      <c r="Q13" s="490"/>
      <c r="R13" s="490"/>
      <c r="S13" s="490"/>
      <c r="T13" s="490"/>
      <c r="U13" s="421"/>
      <c r="Y13" s="488"/>
      <c r="Z13" s="488"/>
      <c r="AA13" s="488"/>
      <c r="AB13" s="488"/>
      <c r="AC13" s="488"/>
      <c r="AD13" s="488"/>
      <c r="AE13" s="488"/>
      <c r="AF13" s="488"/>
      <c r="AG13" s="488"/>
    </row>
    <row r="14" spans="3:33" x14ac:dyDescent="0.2">
      <c r="D14" s="414"/>
      <c r="E14" s="419"/>
      <c r="F14" s="419"/>
      <c r="G14" s="419"/>
      <c r="H14" s="420"/>
      <c r="I14" s="419"/>
      <c r="J14" s="426"/>
      <c r="K14" s="420" t="s">
        <v>475</v>
      </c>
      <c r="L14" s="428">
        <v>0.89192214780917967</v>
      </c>
      <c r="M14" s="428">
        <v>6.543983345444547E-2</v>
      </c>
      <c r="N14" s="428">
        <v>4.2638018736374884E-2</v>
      </c>
      <c r="O14" s="490"/>
      <c r="P14" s="490"/>
      <c r="Q14" s="490"/>
      <c r="R14" s="490"/>
      <c r="S14" s="490"/>
      <c r="T14" s="490"/>
      <c r="U14" s="421"/>
      <c r="Y14" s="488"/>
      <c r="Z14" s="488"/>
      <c r="AA14" s="488"/>
      <c r="AB14" s="488"/>
      <c r="AC14" s="488"/>
      <c r="AD14" s="488"/>
      <c r="AE14" s="488"/>
      <c r="AF14" s="488"/>
      <c r="AG14" s="488"/>
    </row>
    <row r="15" spans="3:33" x14ac:dyDescent="0.2">
      <c r="D15" s="414"/>
      <c r="E15" s="419"/>
      <c r="F15" s="419"/>
      <c r="G15" s="419"/>
      <c r="H15" s="420"/>
      <c r="I15" s="419"/>
      <c r="J15" s="426"/>
      <c r="K15" s="420" t="s">
        <v>480</v>
      </c>
      <c r="L15" s="428">
        <v>0.89556165746596372</v>
      </c>
      <c r="M15" s="428">
        <v>6.1174309468910552E-2</v>
      </c>
      <c r="N15" s="428">
        <v>4.3264033065125669E-2</v>
      </c>
      <c r="O15" s="490"/>
      <c r="P15" s="490"/>
      <c r="Q15" s="490"/>
      <c r="R15" s="490"/>
      <c r="S15" s="490"/>
      <c r="T15" s="490"/>
      <c r="U15" s="421"/>
      <c r="Y15" s="488"/>
      <c r="Z15" s="488"/>
      <c r="AA15" s="488"/>
      <c r="AB15" s="488"/>
      <c r="AC15" s="488"/>
      <c r="AD15" s="488"/>
      <c r="AE15" s="488"/>
      <c r="AF15" s="488"/>
      <c r="AG15" s="488"/>
    </row>
    <row r="16" spans="3:33" x14ac:dyDescent="0.2">
      <c r="D16" s="414"/>
      <c r="E16" s="419"/>
      <c r="F16" s="419"/>
      <c r="G16" s="419"/>
      <c r="H16" s="420"/>
      <c r="I16" s="419"/>
      <c r="J16" s="426"/>
      <c r="K16" s="420" t="s">
        <v>507</v>
      </c>
      <c r="L16" s="428">
        <v>0.89082387625320092</v>
      </c>
      <c r="M16" s="428">
        <v>6.5775921533795079E-2</v>
      </c>
      <c r="N16" s="428">
        <v>4.3400202213003995E-2</v>
      </c>
      <c r="O16" s="490"/>
      <c r="P16" s="490"/>
      <c r="Q16" s="490"/>
      <c r="R16" s="490"/>
      <c r="S16" s="490"/>
      <c r="T16" s="490"/>
      <c r="U16" s="421"/>
      <c r="Y16" s="488"/>
      <c r="Z16" s="488"/>
      <c r="AA16" s="488"/>
      <c r="AB16" s="488"/>
      <c r="AC16" s="488"/>
      <c r="AD16" s="488"/>
      <c r="AE16" s="488"/>
      <c r="AF16" s="488"/>
      <c r="AG16" s="488"/>
    </row>
    <row r="17" spans="4:33" x14ac:dyDescent="0.2">
      <c r="D17" s="414"/>
      <c r="E17" s="419"/>
      <c r="F17" s="419"/>
      <c r="G17" s="419"/>
      <c r="H17" s="420"/>
      <c r="I17" s="419"/>
      <c r="J17" s="426"/>
      <c r="K17" s="420" t="s">
        <v>518</v>
      </c>
      <c r="L17" s="428">
        <v>0.87552974272879891</v>
      </c>
      <c r="M17" s="428">
        <v>7.1146603747901452E-2</v>
      </c>
      <c r="N17" s="428">
        <v>5.3323653523299604E-2</v>
      </c>
      <c r="O17" s="490"/>
      <c r="P17" s="490"/>
      <c r="Q17" s="490"/>
      <c r="R17" s="490"/>
      <c r="S17" s="490"/>
      <c r="T17" s="490"/>
      <c r="U17" s="421"/>
      <c r="Y17" s="488"/>
      <c r="Z17" s="488"/>
      <c r="AA17" s="488"/>
      <c r="AB17" s="488"/>
      <c r="AC17" s="488"/>
      <c r="AD17" s="488"/>
      <c r="AE17" s="488"/>
      <c r="AF17" s="488"/>
      <c r="AG17" s="488"/>
    </row>
    <row r="18" spans="4:33" x14ac:dyDescent="0.2">
      <c r="D18" s="414"/>
      <c r="E18" s="419"/>
      <c r="F18" s="419"/>
      <c r="G18" s="419"/>
      <c r="H18" s="420"/>
      <c r="I18" s="419"/>
      <c r="J18" s="426"/>
      <c r="K18" s="420" t="s">
        <v>526</v>
      </c>
      <c r="L18" s="428">
        <v>0.87611876949196332</v>
      </c>
      <c r="M18" s="428">
        <v>6.8547122109653247E-2</v>
      </c>
      <c r="N18" s="428">
        <v>5.5334108398383437E-2</v>
      </c>
      <c r="O18" s="490"/>
      <c r="P18" s="490"/>
      <c r="Q18" s="490"/>
      <c r="R18" s="490"/>
      <c r="S18" s="490"/>
      <c r="T18" s="490"/>
      <c r="U18" s="421"/>
      <c r="Y18" s="488"/>
      <c r="Z18" s="488"/>
      <c r="AA18" s="488"/>
      <c r="AB18" s="488"/>
      <c r="AC18" s="488"/>
      <c r="AD18" s="488"/>
      <c r="AE18" s="488"/>
      <c r="AF18" s="488"/>
      <c r="AG18" s="488"/>
    </row>
    <row r="19" spans="4:33" x14ac:dyDescent="0.2">
      <c r="D19" s="414"/>
      <c r="E19" s="419"/>
      <c r="F19" s="419"/>
      <c r="G19" s="419"/>
      <c r="H19" s="420"/>
      <c r="I19" s="419"/>
      <c r="J19" s="421" t="s">
        <v>330</v>
      </c>
      <c r="K19" s="421" t="s">
        <v>423</v>
      </c>
      <c r="L19" s="428">
        <v>0.87447120152112012</v>
      </c>
      <c r="M19" s="428">
        <v>0.1060599168478607</v>
      </c>
      <c r="N19" s="428">
        <v>1.9468881631019206E-2</v>
      </c>
      <c r="O19" s="490"/>
      <c r="P19" s="490"/>
      <c r="Q19" s="490"/>
      <c r="R19" s="490"/>
      <c r="S19" s="490"/>
      <c r="T19" s="490"/>
      <c r="U19" s="421"/>
      <c r="Y19" s="488"/>
      <c r="Z19" s="488"/>
      <c r="AA19" s="488"/>
    </row>
    <row r="20" spans="4:33" x14ac:dyDescent="0.2">
      <c r="D20" s="414"/>
      <c r="E20" s="419"/>
      <c r="F20" s="419"/>
      <c r="G20" s="419"/>
      <c r="H20" s="420"/>
      <c r="I20" s="419"/>
      <c r="J20" s="421"/>
      <c r="K20" s="421" t="s">
        <v>426</v>
      </c>
      <c r="L20" s="428">
        <v>0.87278489445533625</v>
      </c>
      <c r="M20" s="428">
        <v>0.10811428136361041</v>
      </c>
      <c r="N20" s="428">
        <v>1.9100824181053352E-2</v>
      </c>
      <c r="O20" s="490"/>
      <c r="P20" s="490"/>
      <c r="Q20" s="490"/>
      <c r="R20" s="490"/>
      <c r="S20" s="490"/>
      <c r="T20" s="490"/>
      <c r="U20" s="421"/>
      <c r="Y20" s="488"/>
      <c r="Z20" s="488"/>
      <c r="AA20" s="488"/>
    </row>
    <row r="21" spans="4:33" x14ac:dyDescent="0.2">
      <c r="D21" s="414"/>
      <c r="E21" s="419"/>
      <c r="F21" s="419"/>
      <c r="G21" s="419"/>
      <c r="H21" s="420"/>
      <c r="I21" s="419"/>
      <c r="J21" s="421"/>
      <c r="K21" s="421" t="s">
        <v>438</v>
      </c>
      <c r="L21" s="428">
        <v>0.87079856220965679</v>
      </c>
      <c r="M21" s="428">
        <v>0.10911651567065352</v>
      </c>
      <c r="N21" s="428">
        <v>2.0084922119689739E-2</v>
      </c>
      <c r="O21" s="490"/>
      <c r="P21" s="490"/>
      <c r="Q21" s="490"/>
      <c r="R21" s="490"/>
      <c r="S21" s="490"/>
      <c r="T21" s="490"/>
      <c r="U21" s="421"/>
      <c r="Y21" s="488"/>
      <c r="Z21" s="488"/>
      <c r="AA21" s="488"/>
    </row>
    <row r="22" spans="4:33" x14ac:dyDescent="0.2">
      <c r="D22" s="414"/>
      <c r="E22" s="419"/>
      <c r="F22" s="419"/>
      <c r="G22" s="419"/>
      <c r="H22" s="420"/>
      <c r="I22" s="419"/>
      <c r="J22" s="421"/>
      <c r="K22" s="421" t="s">
        <v>440</v>
      </c>
      <c r="L22" s="428">
        <v>0.88780155011016293</v>
      </c>
      <c r="M22" s="428">
        <v>0.10148412423249416</v>
      </c>
      <c r="N22" s="428">
        <v>1.0714325657342892E-2</v>
      </c>
      <c r="O22" s="490"/>
      <c r="P22" s="490"/>
      <c r="Q22" s="490"/>
      <c r="R22" s="490"/>
      <c r="S22" s="490"/>
      <c r="T22" s="490"/>
      <c r="U22" s="421"/>
      <c r="Y22" s="488"/>
      <c r="Z22" s="488"/>
      <c r="AA22" s="488"/>
    </row>
    <row r="23" spans="4:33" x14ac:dyDescent="0.2">
      <c r="D23" s="414"/>
      <c r="E23" s="419"/>
      <c r="F23" s="419"/>
      <c r="G23" s="419"/>
      <c r="H23" s="420"/>
      <c r="I23" s="419"/>
      <c r="J23" s="421"/>
      <c r="K23" s="421" t="s">
        <v>444</v>
      </c>
      <c r="L23" s="428">
        <v>0.89108397093963454</v>
      </c>
      <c r="M23" s="428">
        <v>9.7354637831575386E-2</v>
      </c>
      <c r="N23" s="428">
        <v>1.1561391228790036E-2</v>
      </c>
      <c r="O23" s="490"/>
      <c r="P23" s="490"/>
      <c r="Q23" s="490"/>
      <c r="R23" s="490"/>
      <c r="S23" s="490"/>
      <c r="T23" s="490"/>
      <c r="U23" s="421"/>
      <c r="Y23" s="488"/>
      <c r="Z23" s="488"/>
      <c r="AA23" s="488"/>
    </row>
    <row r="24" spans="4:33" x14ac:dyDescent="0.2">
      <c r="D24" s="414"/>
      <c r="E24" s="419"/>
      <c r="F24" s="419"/>
      <c r="G24" s="419"/>
      <c r="H24" s="420"/>
      <c r="I24" s="419"/>
      <c r="J24" s="421"/>
      <c r="K24" s="420" t="s">
        <v>448</v>
      </c>
      <c r="L24" s="428">
        <v>0.88475750857170554</v>
      </c>
      <c r="M24" s="428">
        <v>9.5772907352887723E-2</v>
      </c>
      <c r="N24" s="428">
        <v>1.9469584075406776E-2</v>
      </c>
      <c r="O24" s="490"/>
      <c r="P24" s="490"/>
      <c r="Q24" s="490"/>
      <c r="R24" s="490"/>
      <c r="S24" s="490"/>
      <c r="T24" s="490"/>
      <c r="U24" s="421"/>
      <c r="Y24" s="488"/>
      <c r="Z24" s="488"/>
      <c r="AA24" s="488"/>
    </row>
    <row r="25" spans="4:33" x14ac:dyDescent="0.2">
      <c r="D25" s="414"/>
      <c r="E25" s="419"/>
      <c r="F25" s="419"/>
      <c r="G25" s="419"/>
      <c r="H25" s="420"/>
      <c r="I25" s="419"/>
      <c r="J25" s="421"/>
      <c r="K25" s="420" t="s">
        <v>475</v>
      </c>
      <c r="L25" s="428">
        <v>0.88841923124459277</v>
      </c>
      <c r="M25" s="428">
        <v>9.3288839451242125E-2</v>
      </c>
      <c r="N25" s="428">
        <v>1.8291929304165122E-2</v>
      </c>
      <c r="O25" s="490"/>
      <c r="P25" s="490"/>
      <c r="Q25" s="490"/>
      <c r="R25" s="490"/>
      <c r="S25" s="490"/>
      <c r="T25" s="490"/>
      <c r="U25" s="421"/>
      <c r="Y25" s="488"/>
      <c r="Z25" s="488"/>
      <c r="AA25" s="488"/>
    </row>
    <row r="26" spans="4:33" x14ac:dyDescent="0.2">
      <c r="D26" s="414"/>
      <c r="E26" s="419"/>
      <c r="F26" s="419"/>
      <c r="G26" s="419"/>
      <c r="H26" s="420"/>
      <c r="I26" s="419"/>
      <c r="J26" s="421"/>
      <c r="K26" s="420" t="s">
        <v>480</v>
      </c>
      <c r="L26" s="428">
        <v>0.89502488735816566</v>
      </c>
      <c r="M26" s="428">
        <v>8.6067797409827562E-2</v>
      </c>
      <c r="N26" s="428">
        <v>1.8907315232006793E-2</v>
      </c>
      <c r="O26" s="490"/>
      <c r="P26" s="490"/>
      <c r="Q26" s="490"/>
      <c r="R26" s="490"/>
      <c r="S26" s="490"/>
      <c r="T26" s="490"/>
      <c r="U26" s="421"/>
      <c r="Y26" s="488"/>
      <c r="Z26" s="488"/>
      <c r="AA26" s="488"/>
    </row>
    <row r="27" spans="4:33" x14ac:dyDescent="0.2">
      <c r="D27" s="414"/>
      <c r="E27" s="419"/>
      <c r="F27" s="419"/>
      <c r="G27" s="419"/>
      <c r="H27" s="420"/>
      <c r="I27" s="419"/>
      <c r="J27" s="421"/>
      <c r="K27" s="420" t="s">
        <v>507</v>
      </c>
      <c r="L27" s="428">
        <v>0.89463811876658428</v>
      </c>
      <c r="M27" s="428">
        <v>8.7290694482569306E-2</v>
      </c>
      <c r="N27" s="428">
        <v>1.8071186750846371E-2</v>
      </c>
      <c r="O27" s="490"/>
      <c r="P27" s="490"/>
      <c r="Q27" s="490"/>
      <c r="R27" s="490"/>
      <c r="S27" s="490"/>
      <c r="T27" s="490"/>
      <c r="U27" s="421"/>
      <c r="Y27" s="488"/>
      <c r="Z27" s="488"/>
      <c r="AA27" s="488"/>
    </row>
    <row r="28" spans="4:33" x14ac:dyDescent="0.2">
      <c r="D28" s="414"/>
      <c r="E28" s="419"/>
      <c r="F28" s="419"/>
      <c r="G28" s="419"/>
      <c r="H28" s="420"/>
      <c r="I28" s="419"/>
      <c r="J28" s="421"/>
      <c r="K28" s="420" t="s">
        <v>518</v>
      </c>
      <c r="L28" s="428">
        <v>0.87816496777179498</v>
      </c>
      <c r="M28" s="428">
        <v>0.10121123866933071</v>
      </c>
      <c r="N28" s="428">
        <v>2.0623793558874327E-2</v>
      </c>
      <c r="O28" s="490"/>
      <c r="P28" s="490"/>
      <c r="Q28" s="490"/>
      <c r="R28" s="490"/>
      <c r="S28" s="490"/>
      <c r="T28" s="490"/>
      <c r="U28" s="421"/>
      <c r="Y28" s="488"/>
      <c r="Z28" s="488"/>
      <c r="AA28" s="488"/>
    </row>
    <row r="29" spans="4:33" x14ac:dyDescent="0.2">
      <c r="D29" s="414"/>
      <c r="E29" s="419"/>
      <c r="F29" s="419"/>
      <c r="G29" s="419"/>
      <c r="H29" s="420"/>
      <c r="I29" s="419"/>
      <c r="J29" s="421"/>
      <c r="K29" s="420" t="s">
        <v>526</v>
      </c>
      <c r="L29" s="428">
        <v>0.87710840533245327</v>
      </c>
      <c r="M29" s="428">
        <v>0.10255896462711725</v>
      </c>
      <c r="N29" s="428">
        <v>2.0332630040429518E-2</v>
      </c>
      <c r="O29" s="490"/>
      <c r="P29" s="490"/>
      <c r="Q29" s="490"/>
      <c r="R29" s="490"/>
      <c r="S29" s="490"/>
      <c r="T29" s="490"/>
      <c r="U29" s="421"/>
      <c r="Y29" s="488"/>
      <c r="Z29" s="488"/>
      <c r="AA29" s="488"/>
    </row>
    <row r="30" spans="4:33" x14ac:dyDescent="0.2">
      <c r="D30" s="414"/>
      <c r="E30" s="419"/>
      <c r="F30" s="419"/>
      <c r="G30" s="419"/>
      <c r="H30" s="420"/>
      <c r="I30" s="419"/>
      <c r="J30" s="421" t="s">
        <v>331</v>
      </c>
      <c r="K30" s="421" t="s">
        <v>423</v>
      </c>
      <c r="L30" s="428">
        <v>0.88400339041821574</v>
      </c>
      <c r="M30" s="428">
        <v>0.10974552599641695</v>
      </c>
      <c r="N30" s="428">
        <v>6.2510835853672635E-3</v>
      </c>
      <c r="O30" s="490"/>
      <c r="P30" s="490"/>
      <c r="Q30" s="490"/>
      <c r="R30" s="490"/>
      <c r="S30" s="490"/>
      <c r="T30" s="490"/>
      <c r="U30" s="421"/>
      <c r="Y30" s="488"/>
      <c r="Z30" s="488"/>
      <c r="AA30" s="488"/>
    </row>
    <row r="31" spans="4:33" x14ac:dyDescent="0.2">
      <c r="D31" s="414"/>
      <c r="E31" s="419"/>
      <c r="F31" s="419"/>
      <c r="G31" s="419"/>
      <c r="H31" s="420"/>
      <c r="I31" s="419"/>
      <c r="J31" s="421"/>
      <c r="K31" s="421" t="s">
        <v>426</v>
      </c>
      <c r="L31" s="428">
        <v>0.88274749104846439</v>
      </c>
      <c r="M31" s="428">
        <v>0.11131171516465782</v>
      </c>
      <c r="N31" s="428">
        <v>5.9407937868778049E-3</v>
      </c>
      <c r="O31" s="490"/>
      <c r="P31" s="490"/>
      <c r="Q31" s="490"/>
      <c r="R31" s="490"/>
      <c r="S31" s="490"/>
      <c r="T31" s="490"/>
      <c r="U31" s="421"/>
      <c r="Y31" s="488"/>
      <c r="Z31" s="488"/>
      <c r="AA31" s="488"/>
    </row>
    <row r="32" spans="4:33" x14ac:dyDescent="0.2">
      <c r="D32" s="414"/>
      <c r="E32" s="419"/>
      <c r="F32" s="419"/>
      <c r="G32" s="419"/>
      <c r="H32" s="420"/>
      <c r="I32" s="419"/>
      <c r="J32" s="421"/>
      <c r="K32" s="421" t="s">
        <v>438</v>
      </c>
      <c r="L32" s="428">
        <v>0.878738974996918</v>
      </c>
      <c r="M32" s="428">
        <v>0.11381949814522184</v>
      </c>
      <c r="N32" s="428">
        <v>7.4415268578601123E-3</v>
      </c>
      <c r="O32" s="490"/>
      <c r="P32" s="490"/>
      <c r="Q32" s="490"/>
      <c r="R32" s="490"/>
      <c r="S32" s="490"/>
      <c r="T32" s="490"/>
      <c r="U32" s="421"/>
      <c r="Y32" s="488"/>
      <c r="Z32" s="488"/>
      <c r="AA32" s="488"/>
    </row>
    <row r="33" spans="4:27" x14ac:dyDescent="0.2">
      <c r="D33" s="414"/>
      <c r="E33" s="419"/>
      <c r="F33" s="419"/>
      <c r="G33" s="419"/>
      <c r="H33" s="420"/>
      <c r="I33" s="419"/>
      <c r="J33" s="421"/>
      <c r="K33" s="421" t="s">
        <v>440</v>
      </c>
      <c r="L33" s="428">
        <v>0.88096537649208573</v>
      </c>
      <c r="M33" s="428">
        <v>0.11190346235079143</v>
      </c>
      <c r="N33" s="428">
        <v>7.1311611571228551E-3</v>
      </c>
      <c r="O33" s="490"/>
      <c r="P33" s="490"/>
      <c r="Q33" s="490"/>
      <c r="R33" s="490"/>
      <c r="S33" s="490"/>
      <c r="T33" s="490"/>
      <c r="U33" s="421"/>
      <c r="Y33" s="488"/>
      <c r="Z33" s="488"/>
      <c r="AA33" s="488"/>
    </row>
    <row r="34" spans="4:27" x14ac:dyDescent="0.2">
      <c r="D34" s="414"/>
      <c r="E34" s="419"/>
      <c r="F34" s="419"/>
      <c r="G34" s="419"/>
      <c r="H34" s="420"/>
      <c r="I34" s="419"/>
      <c r="J34" s="421"/>
      <c r="K34" s="421" t="s">
        <v>444</v>
      </c>
      <c r="L34" s="428">
        <v>0.88467485336774987</v>
      </c>
      <c r="M34" s="428">
        <v>0.107261970175192</v>
      </c>
      <c r="N34" s="428">
        <v>8.0631764570581552E-3</v>
      </c>
      <c r="O34" s="490"/>
      <c r="P34" s="490"/>
      <c r="Q34" s="490"/>
      <c r="R34" s="490"/>
      <c r="S34" s="490"/>
      <c r="T34" s="490"/>
      <c r="U34" s="421"/>
      <c r="Y34" s="488"/>
      <c r="Z34" s="488"/>
      <c r="AA34" s="488"/>
    </row>
    <row r="35" spans="4:27" x14ac:dyDescent="0.2">
      <c r="D35" s="414"/>
      <c r="E35" s="419"/>
      <c r="F35" s="419"/>
      <c r="G35" s="419"/>
      <c r="H35" s="420"/>
      <c r="I35" s="419"/>
      <c r="J35" s="421"/>
      <c r="K35" s="420" t="s">
        <v>448</v>
      </c>
      <c r="L35" s="428">
        <v>0.89297176073311246</v>
      </c>
      <c r="M35" s="428">
        <v>9.8830989727660565E-2</v>
      </c>
      <c r="N35" s="428">
        <v>8.1972495392269324E-3</v>
      </c>
      <c r="O35" s="490"/>
      <c r="P35" s="490"/>
      <c r="Q35" s="490"/>
      <c r="R35" s="490"/>
      <c r="S35" s="490"/>
      <c r="T35" s="490"/>
      <c r="U35" s="421"/>
      <c r="Y35" s="488"/>
      <c r="Z35" s="488"/>
      <c r="AA35" s="488"/>
    </row>
    <row r="36" spans="4:27" x14ac:dyDescent="0.2">
      <c r="D36" s="414"/>
      <c r="E36" s="419"/>
      <c r="F36" s="419"/>
      <c r="G36" s="419"/>
      <c r="H36" s="420"/>
      <c r="I36" s="419"/>
      <c r="J36" s="421"/>
      <c r="K36" s="420" t="s">
        <v>475</v>
      </c>
      <c r="L36" s="428">
        <v>0.89680576751039309</v>
      </c>
      <c r="M36" s="428">
        <v>9.5366521075619645E-2</v>
      </c>
      <c r="N36" s="428">
        <v>7.8277114139872657E-3</v>
      </c>
      <c r="O36" s="490"/>
      <c r="P36" s="490"/>
      <c r="Q36" s="490"/>
      <c r="R36" s="490"/>
      <c r="S36" s="490"/>
      <c r="T36" s="490"/>
      <c r="U36" s="421"/>
      <c r="Y36" s="488"/>
      <c r="Z36" s="488"/>
      <c r="AA36" s="488"/>
    </row>
    <row r="37" spans="4:27" x14ac:dyDescent="0.2">
      <c r="D37" s="414"/>
      <c r="E37" s="419"/>
      <c r="F37" s="419"/>
      <c r="G37" s="419"/>
      <c r="H37" s="420"/>
      <c r="I37" s="419"/>
      <c r="J37" s="421"/>
      <c r="K37" s="420" t="s">
        <v>480</v>
      </c>
      <c r="L37" s="428">
        <v>0.90208836446902485</v>
      </c>
      <c r="M37" s="428">
        <v>8.9953577997722689E-2</v>
      </c>
      <c r="N37" s="428">
        <v>7.9580575332524189E-3</v>
      </c>
      <c r="O37" s="490"/>
      <c r="P37" s="490"/>
      <c r="Q37" s="490"/>
      <c r="R37" s="490"/>
      <c r="S37" s="490"/>
      <c r="T37" s="490"/>
      <c r="U37" s="421"/>
      <c r="Y37" s="488"/>
      <c r="Z37" s="488"/>
      <c r="AA37" s="488"/>
    </row>
    <row r="38" spans="4:27" x14ac:dyDescent="0.2">
      <c r="D38" s="418"/>
      <c r="E38" s="418"/>
      <c r="F38" s="418"/>
      <c r="G38" s="418"/>
      <c r="H38" s="418"/>
      <c r="I38" s="418"/>
      <c r="J38" s="422"/>
      <c r="K38" s="420" t="s">
        <v>507</v>
      </c>
      <c r="L38" s="428">
        <v>0.9027834629553827</v>
      </c>
      <c r="M38" s="428">
        <v>8.978835087043413E-2</v>
      </c>
      <c r="N38" s="428">
        <v>7.42818617418314E-3</v>
      </c>
      <c r="O38" s="490"/>
      <c r="P38" s="490"/>
      <c r="Q38" s="490"/>
      <c r="R38" s="490"/>
      <c r="S38" s="490"/>
      <c r="T38" s="490"/>
      <c r="U38" s="422"/>
      <c r="Y38" s="488"/>
      <c r="Z38" s="488"/>
      <c r="AA38" s="488"/>
    </row>
    <row r="39" spans="4:27" x14ac:dyDescent="0.2">
      <c r="D39" s="414"/>
      <c r="E39" s="419"/>
      <c r="F39" s="419"/>
      <c r="G39" s="419"/>
      <c r="H39" s="420"/>
      <c r="I39" s="419"/>
      <c r="J39" s="421"/>
      <c r="K39" s="420" t="s">
        <v>518</v>
      </c>
      <c r="L39" s="428">
        <v>0.88843506632689517</v>
      </c>
      <c r="M39" s="428">
        <v>0.1037533639762795</v>
      </c>
      <c r="N39" s="428">
        <v>7.8115696968253587E-3</v>
      </c>
      <c r="O39" s="421"/>
      <c r="P39" s="421"/>
      <c r="Q39" s="421"/>
      <c r="R39" s="421"/>
      <c r="S39" s="421"/>
      <c r="T39" s="421"/>
      <c r="U39" s="421"/>
    </row>
    <row r="40" spans="4:27" x14ac:dyDescent="0.2">
      <c r="D40" s="414"/>
      <c r="E40" s="419"/>
      <c r="F40" s="419"/>
      <c r="G40" s="419"/>
      <c r="H40" s="420"/>
      <c r="I40" s="419"/>
      <c r="J40" s="421"/>
      <c r="K40" s="420" t="s">
        <v>526</v>
      </c>
      <c r="L40" s="428">
        <v>0.89060202858801873</v>
      </c>
      <c r="M40" s="428">
        <v>0.10167648839306673</v>
      </c>
      <c r="N40" s="428">
        <v>7.7214830189145447E-3</v>
      </c>
      <c r="O40" s="421"/>
      <c r="P40" s="421"/>
      <c r="Q40" s="421"/>
      <c r="R40" s="421"/>
      <c r="S40" s="421"/>
      <c r="T40" s="421"/>
      <c r="U40" s="421"/>
    </row>
    <row r="41" spans="4:27" x14ac:dyDescent="0.2">
      <c r="D41" s="414"/>
      <c r="E41" s="419"/>
      <c r="F41" s="419"/>
      <c r="G41" s="419"/>
      <c r="H41" s="420"/>
      <c r="I41" s="419"/>
      <c r="J41" s="421"/>
      <c r="K41" s="421"/>
      <c r="L41" s="428"/>
      <c r="M41" s="428"/>
      <c r="N41" s="428"/>
      <c r="O41" s="421"/>
      <c r="P41" s="421"/>
      <c r="Q41" s="421"/>
      <c r="R41" s="421"/>
      <c r="S41" s="421"/>
      <c r="T41" s="421"/>
      <c r="U41" s="421"/>
    </row>
    <row r="42" spans="4:27" ht="13.5" x14ac:dyDescent="0.25">
      <c r="D42" s="80"/>
      <c r="E42" s="417"/>
      <c r="F42" s="417"/>
      <c r="G42" s="417"/>
      <c r="H42" s="417"/>
      <c r="I42" s="80"/>
      <c r="J42" s="80"/>
      <c r="K42" s="80"/>
      <c r="L42" s="80"/>
      <c r="M42" s="80"/>
      <c r="N42" s="80"/>
      <c r="O42" s="80"/>
      <c r="P42" s="80"/>
      <c r="Q42" s="80"/>
      <c r="R42" s="80"/>
      <c r="S42" s="80"/>
      <c r="T42" s="80"/>
      <c r="U42" s="77" t="s">
        <v>420</v>
      </c>
    </row>
  </sheetData>
  <phoneticPr fontId="0" type="noConversion"/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  <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 codeName="List55">
    <pageSetUpPr autoPageBreaks="0"/>
  </sheetPr>
  <dimension ref="A1:U32"/>
  <sheetViews>
    <sheetView showGridLines="0" showOutlineSymbol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9.140625" style="68" hidden="1" customWidth="1"/>
    <col min="3" max="3" width="1.7109375" style="68" customWidth="1"/>
    <col min="4" max="4" width="1.140625" style="68" customWidth="1"/>
    <col min="5" max="6" width="1.7109375" style="68" customWidth="1"/>
    <col min="7" max="21" width="8.7109375" style="68" customWidth="1"/>
    <col min="22" max="44" width="1.7109375" style="68" customWidth="1"/>
    <col min="45" max="16384" width="9.140625" style="68"/>
  </cols>
  <sheetData>
    <row r="1" spans="3:21" hidden="1" x14ac:dyDescent="0.2"/>
    <row r="2" spans="3:21" hidden="1" x14ac:dyDescent="0.2"/>
    <row r="3" spans="3:21" ht="9" customHeight="1" x14ac:dyDescent="0.2">
      <c r="C3" s="67"/>
    </row>
    <row r="4" spans="3:21" s="69" customFormat="1" ht="15.75" x14ac:dyDescent="0.2">
      <c r="D4" s="15" t="s">
        <v>325</v>
      </c>
      <c r="E4" s="70"/>
      <c r="F4" s="70"/>
      <c r="G4" s="70"/>
      <c r="H4" s="15" t="s">
        <v>552</v>
      </c>
      <c r="I4" s="15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</row>
    <row r="5" spans="3:21" s="69" customFormat="1" ht="15.75" x14ac:dyDescent="0.2">
      <c r="D5" s="94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</row>
    <row r="6" spans="3:21" s="72" customFormat="1" ht="14.25" customHeight="1" x14ac:dyDescent="0.2">
      <c r="D6" s="322"/>
      <c r="E6" s="414"/>
      <c r="F6" s="414"/>
      <c r="G6" s="414"/>
      <c r="H6" s="414"/>
      <c r="I6" s="415"/>
      <c r="J6" s="415"/>
      <c r="K6" s="415"/>
      <c r="L6" s="415"/>
      <c r="M6" s="415"/>
      <c r="N6" s="415"/>
      <c r="O6" s="415"/>
      <c r="P6" s="416"/>
      <c r="Q6" s="416"/>
      <c r="R6" s="416"/>
      <c r="S6" s="416"/>
      <c r="T6" s="416"/>
      <c r="U6" s="416"/>
    </row>
    <row r="7" spans="3:21" ht="13.5" customHeight="1" x14ac:dyDescent="0.2">
      <c r="D7" s="424"/>
      <c r="E7" s="424"/>
      <c r="F7" s="424"/>
      <c r="G7" s="424"/>
      <c r="H7" s="424"/>
      <c r="I7" s="424"/>
      <c r="J7" s="423"/>
      <c r="K7" s="423"/>
      <c r="L7" s="423"/>
      <c r="M7" s="423"/>
      <c r="N7" s="423"/>
      <c r="O7" s="423"/>
      <c r="P7" s="423"/>
      <c r="Q7" s="423"/>
      <c r="R7" s="423"/>
      <c r="S7" s="423"/>
      <c r="T7" s="423"/>
      <c r="U7" s="423"/>
    </row>
    <row r="8" spans="3:21" ht="13.5" customHeight="1" x14ac:dyDescent="0.2">
      <c r="D8" s="424"/>
      <c r="E8" s="424"/>
      <c r="F8" s="424"/>
      <c r="G8" s="424"/>
      <c r="H8" s="424"/>
      <c r="I8" s="424"/>
      <c r="J8" s="423"/>
      <c r="K8" s="423"/>
      <c r="L8" s="423"/>
      <c r="M8" s="423"/>
      <c r="N8" s="423"/>
      <c r="O8" s="423"/>
      <c r="P8" s="423"/>
      <c r="Q8" s="423"/>
      <c r="R8" s="423"/>
      <c r="S8" s="423"/>
      <c r="T8" s="423"/>
      <c r="U8" s="423"/>
    </row>
    <row r="9" spans="3:21" ht="13.5" customHeight="1" x14ac:dyDescent="0.2">
      <c r="D9" s="424"/>
      <c r="E9" s="424"/>
      <c r="F9" s="424"/>
      <c r="G9" s="424"/>
      <c r="H9" s="424"/>
      <c r="I9" s="424"/>
      <c r="J9" s="423"/>
      <c r="K9" s="423"/>
      <c r="L9" s="423"/>
      <c r="M9" s="423"/>
      <c r="N9" s="423"/>
      <c r="O9" s="423"/>
      <c r="P9" s="423"/>
      <c r="Q9" s="423"/>
      <c r="R9" s="423"/>
      <c r="S9" s="423"/>
      <c r="T9" s="423"/>
      <c r="U9" s="423"/>
    </row>
    <row r="10" spans="3:21" ht="13.5" customHeight="1" x14ac:dyDescent="0.2">
      <c r="D10" s="424"/>
      <c r="E10" s="424"/>
      <c r="F10" s="424"/>
      <c r="G10" s="424"/>
      <c r="H10" s="424"/>
      <c r="I10" s="424"/>
      <c r="J10" s="425"/>
      <c r="K10" s="425" t="s">
        <v>423</v>
      </c>
      <c r="L10" s="425" t="s">
        <v>426</v>
      </c>
      <c r="M10" s="425" t="s">
        <v>438</v>
      </c>
      <c r="N10" s="425" t="s">
        <v>440</v>
      </c>
      <c r="O10" s="425" t="s">
        <v>444</v>
      </c>
      <c r="P10" s="425" t="s">
        <v>448</v>
      </c>
      <c r="Q10" s="425" t="s">
        <v>475</v>
      </c>
      <c r="R10" s="425" t="s">
        <v>480</v>
      </c>
      <c r="S10" s="425" t="s">
        <v>507</v>
      </c>
      <c r="T10" s="425" t="s">
        <v>518</v>
      </c>
      <c r="U10" s="425" t="s">
        <v>526</v>
      </c>
    </row>
    <row r="11" spans="3:21" ht="13.5" customHeight="1" x14ac:dyDescent="0.2">
      <c r="D11" s="424"/>
      <c r="E11" s="424"/>
      <c r="F11" s="424"/>
      <c r="G11" s="424"/>
      <c r="H11" s="424"/>
      <c r="I11" s="424"/>
      <c r="J11" s="427" t="s">
        <v>514</v>
      </c>
      <c r="K11" s="427">
        <v>39</v>
      </c>
      <c r="L11" s="427">
        <v>41</v>
      </c>
      <c r="M11" s="427">
        <v>46</v>
      </c>
      <c r="N11" s="427">
        <v>47</v>
      </c>
      <c r="O11" s="427">
        <v>58</v>
      </c>
      <c r="P11" s="427">
        <v>68</v>
      </c>
      <c r="Q11" s="427">
        <v>79</v>
      </c>
      <c r="R11" s="427">
        <v>71</v>
      </c>
      <c r="S11" s="427">
        <v>63</v>
      </c>
      <c r="T11" s="427">
        <v>57</v>
      </c>
      <c r="U11" s="427">
        <v>52</v>
      </c>
    </row>
    <row r="12" spans="3:21" ht="13.5" customHeight="1" x14ac:dyDescent="0.2">
      <c r="D12" s="418"/>
      <c r="E12" s="418"/>
      <c r="F12" s="418"/>
      <c r="G12" s="418"/>
      <c r="H12" s="418"/>
      <c r="I12" s="418"/>
      <c r="J12" s="426" t="s">
        <v>332</v>
      </c>
      <c r="K12" s="426">
        <v>53</v>
      </c>
      <c r="L12" s="426">
        <v>59</v>
      </c>
      <c r="M12" s="426">
        <v>55</v>
      </c>
      <c r="N12" s="426">
        <v>58</v>
      </c>
      <c r="O12" s="426">
        <v>54</v>
      </c>
      <c r="P12" s="426">
        <v>51</v>
      </c>
      <c r="Q12" s="426">
        <v>41</v>
      </c>
      <c r="R12" s="426">
        <v>37</v>
      </c>
      <c r="S12" s="426">
        <v>38</v>
      </c>
      <c r="T12" s="426">
        <v>38</v>
      </c>
      <c r="U12" s="426">
        <v>41</v>
      </c>
    </row>
    <row r="13" spans="3:21" ht="13.5" customHeight="1" x14ac:dyDescent="0.2">
      <c r="D13" s="414"/>
      <c r="E13" s="419"/>
      <c r="F13" s="419"/>
      <c r="G13" s="419"/>
      <c r="H13" s="420"/>
      <c r="I13" s="419"/>
      <c r="J13" s="421" t="s">
        <v>333</v>
      </c>
      <c r="K13" s="421">
        <v>28</v>
      </c>
      <c r="L13" s="421">
        <v>25</v>
      </c>
      <c r="M13" s="421">
        <v>26</v>
      </c>
      <c r="N13" s="421">
        <v>26</v>
      </c>
      <c r="O13" s="421">
        <v>18</v>
      </c>
      <c r="P13" s="421">
        <v>11</v>
      </c>
      <c r="Q13" s="421">
        <v>11</v>
      </c>
      <c r="R13" s="421">
        <v>11</v>
      </c>
      <c r="S13" s="421">
        <v>12</v>
      </c>
      <c r="T13" s="421">
        <v>14</v>
      </c>
      <c r="U13" s="421">
        <v>15</v>
      </c>
    </row>
    <row r="14" spans="3:21" ht="13.5" customHeight="1" x14ac:dyDescent="0.2">
      <c r="D14" s="414"/>
      <c r="E14" s="419"/>
      <c r="F14" s="419"/>
      <c r="G14" s="419"/>
      <c r="H14" s="420"/>
      <c r="I14" s="419"/>
      <c r="J14" s="421" t="s">
        <v>334</v>
      </c>
      <c r="K14" s="421">
        <v>19</v>
      </c>
      <c r="L14" s="421">
        <v>15</v>
      </c>
      <c r="M14" s="421">
        <v>13</v>
      </c>
      <c r="N14" s="421">
        <v>6</v>
      </c>
      <c r="O14" s="421">
        <v>8</v>
      </c>
      <c r="P14" s="421">
        <v>10</v>
      </c>
      <c r="Q14" s="421">
        <v>7</v>
      </c>
      <c r="R14" s="421">
        <v>8</v>
      </c>
      <c r="S14" s="421">
        <v>7</v>
      </c>
      <c r="T14" s="421">
        <v>6</v>
      </c>
      <c r="U14" s="421">
        <v>3</v>
      </c>
    </row>
    <row r="15" spans="3:21" ht="13.5" customHeight="1" x14ac:dyDescent="0.2">
      <c r="D15" s="414"/>
      <c r="E15" s="419"/>
      <c r="F15" s="419"/>
      <c r="G15" s="419"/>
      <c r="H15" s="420"/>
      <c r="I15" s="419"/>
      <c r="J15" s="421" t="s">
        <v>515</v>
      </c>
      <c r="K15" s="421">
        <v>27</v>
      </c>
      <c r="L15" s="421">
        <v>27</v>
      </c>
      <c r="M15" s="421">
        <v>25</v>
      </c>
      <c r="N15" s="421">
        <v>24</v>
      </c>
      <c r="O15" s="421">
        <v>19</v>
      </c>
      <c r="P15" s="421">
        <v>15</v>
      </c>
      <c r="Q15" s="421">
        <v>15</v>
      </c>
      <c r="R15" s="421">
        <v>15</v>
      </c>
      <c r="S15" s="421">
        <v>15</v>
      </c>
      <c r="T15" s="421">
        <v>18</v>
      </c>
      <c r="U15" s="421">
        <v>21</v>
      </c>
    </row>
    <row r="16" spans="3:21" ht="13.5" customHeight="1" x14ac:dyDescent="0.2">
      <c r="D16" s="414"/>
      <c r="E16" s="419"/>
      <c r="F16" s="419"/>
      <c r="G16" s="419"/>
      <c r="H16" s="420"/>
      <c r="I16" s="419"/>
      <c r="J16" s="421"/>
      <c r="K16" s="421">
        <v>166</v>
      </c>
      <c r="L16" s="421">
        <v>167</v>
      </c>
      <c r="M16" s="421">
        <v>165</v>
      </c>
      <c r="N16" s="421">
        <v>161</v>
      </c>
      <c r="O16" s="421">
        <v>157</v>
      </c>
      <c r="P16" s="421">
        <v>155</v>
      </c>
      <c r="Q16" s="421">
        <v>153</v>
      </c>
      <c r="R16" s="421">
        <v>142</v>
      </c>
      <c r="S16" s="421">
        <v>135</v>
      </c>
      <c r="T16" s="421">
        <v>133</v>
      </c>
      <c r="U16" s="421">
        <v>132</v>
      </c>
    </row>
    <row r="17" spans="4:21" ht="13.5" customHeight="1" x14ac:dyDescent="0.2">
      <c r="D17" s="414"/>
      <c r="E17" s="419"/>
      <c r="F17" s="419"/>
      <c r="G17" s="419"/>
      <c r="H17" s="420"/>
      <c r="I17" s="419"/>
      <c r="J17" s="421"/>
      <c r="K17" s="425" t="s">
        <v>423</v>
      </c>
      <c r="L17" s="425" t="s">
        <v>426</v>
      </c>
      <c r="M17" s="425" t="s">
        <v>438</v>
      </c>
      <c r="N17" s="425" t="s">
        <v>440</v>
      </c>
      <c r="O17" s="425" t="s">
        <v>444</v>
      </c>
      <c r="P17" s="425" t="s">
        <v>448</v>
      </c>
      <c r="Q17" s="425" t="s">
        <v>475</v>
      </c>
      <c r="R17" s="425" t="s">
        <v>480</v>
      </c>
      <c r="S17" s="425" t="s">
        <v>507</v>
      </c>
      <c r="T17" s="425" t="s">
        <v>518</v>
      </c>
      <c r="U17" s="425" t="s">
        <v>526</v>
      </c>
    </row>
    <row r="18" spans="4:21" ht="13.5" customHeight="1" x14ac:dyDescent="0.2">
      <c r="D18" s="414"/>
      <c r="E18" s="419"/>
      <c r="F18" s="419"/>
      <c r="G18" s="419"/>
      <c r="H18" s="420"/>
      <c r="I18" s="419"/>
      <c r="J18" s="427" t="s">
        <v>514</v>
      </c>
      <c r="K18" s="428">
        <v>0.23493975903614459</v>
      </c>
      <c r="L18" s="428">
        <v>0.24550898203592814</v>
      </c>
      <c r="M18" s="428">
        <v>0.27878787878787881</v>
      </c>
      <c r="N18" s="428">
        <v>0.29192546583850931</v>
      </c>
      <c r="O18" s="428">
        <v>0.36942675159235666</v>
      </c>
      <c r="P18" s="428">
        <v>0.43870967741935485</v>
      </c>
      <c r="Q18" s="428">
        <v>0.5163398692810458</v>
      </c>
      <c r="R18" s="428">
        <v>0.5</v>
      </c>
      <c r="S18" s="428">
        <v>0.46666666666666667</v>
      </c>
      <c r="T18" s="428">
        <v>0.42857142857142855</v>
      </c>
      <c r="U18" s="428">
        <v>0.39393939393939392</v>
      </c>
    </row>
    <row r="19" spans="4:21" ht="13.5" customHeight="1" x14ac:dyDescent="0.2">
      <c r="D19" s="414"/>
      <c r="E19" s="419"/>
      <c r="F19" s="419"/>
      <c r="G19" s="419"/>
      <c r="H19" s="420"/>
      <c r="I19" s="419"/>
      <c r="J19" s="426" t="s">
        <v>332</v>
      </c>
      <c r="K19" s="428">
        <v>0.31927710843373491</v>
      </c>
      <c r="L19" s="428">
        <v>0.3532934131736527</v>
      </c>
      <c r="M19" s="428">
        <v>0.33333333333333331</v>
      </c>
      <c r="N19" s="428">
        <v>0.36024844720496896</v>
      </c>
      <c r="O19" s="428">
        <v>0.34394904458598724</v>
      </c>
      <c r="P19" s="428">
        <v>0.32903225806451614</v>
      </c>
      <c r="Q19" s="428">
        <v>0.26797385620915032</v>
      </c>
      <c r="R19" s="428">
        <v>0.26056338028169013</v>
      </c>
      <c r="S19" s="428">
        <v>0.2814814814814815</v>
      </c>
      <c r="T19" s="428">
        <v>0.2857142857142857</v>
      </c>
      <c r="U19" s="428">
        <v>0.31060606060606061</v>
      </c>
    </row>
    <row r="20" spans="4:21" ht="13.5" customHeight="1" x14ac:dyDescent="0.2">
      <c r="D20" s="414"/>
      <c r="E20" s="419"/>
      <c r="F20" s="419"/>
      <c r="G20" s="419"/>
      <c r="H20" s="420"/>
      <c r="I20" s="419"/>
      <c r="J20" s="421" t="s">
        <v>333</v>
      </c>
      <c r="K20" s="428">
        <v>0.16867469879518071</v>
      </c>
      <c r="L20" s="428">
        <v>0.1497005988023952</v>
      </c>
      <c r="M20" s="428">
        <v>0.15757575757575756</v>
      </c>
      <c r="N20" s="428">
        <v>0.16149068322981366</v>
      </c>
      <c r="O20" s="428">
        <v>0.11464968152866242</v>
      </c>
      <c r="P20" s="428">
        <v>7.0967741935483872E-2</v>
      </c>
      <c r="Q20" s="428">
        <v>7.1895424836601302E-2</v>
      </c>
      <c r="R20" s="428">
        <v>7.746478873239436E-2</v>
      </c>
      <c r="S20" s="428">
        <v>8.8888888888888892E-2</v>
      </c>
      <c r="T20" s="428">
        <v>0.10526315789473684</v>
      </c>
      <c r="U20" s="428">
        <v>0.11363636363636363</v>
      </c>
    </row>
    <row r="21" spans="4:21" ht="13.5" customHeight="1" x14ac:dyDescent="0.2">
      <c r="D21" s="414"/>
      <c r="E21" s="419"/>
      <c r="F21" s="419"/>
      <c r="G21" s="419"/>
      <c r="H21" s="420"/>
      <c r="I21" s="419"/>
      <c r="J21" s="421" t="s">
        <v>334</v>
      </c>
      <c r="K21" s="428">
        <v>0.1144578313253012</v>
      </c>
      <c r="L21" s="428">
        <v>8.9820359281437126E-2</v>
      </c>
      <c r="M21" s="428">
        <v>7.8787878787878782E-2</v>
      </c>
      <c r="N21" s="428">
        <v>3.7267080745341616E-2</v>
      </c>
      <c r="O21" s="428">
        <v>5.0955414012738856E-2</v>
      </c>
      <c r="P21" s="428">
        <v>6.4516129032258063E-2</v>
      </c>
      <c r="Q21" s="428">
        <v>4.5751633986928102E-2</v>
      </c>
      <c r="R21" s="428">
        <v>5.6338028169014086E-2</v>
      </c>
      <c r="S21" s="428">
        <v>5.185185185185185E-2</v>
      </c>
      <c r="T21" s="428">
        <v>4.5112781954887216E-2</v>
      </c>
      <c r="U21" s="428">
        <v>2.2727272727272728E-2</v>
      </c>
    </row>
    <row r="22" spans="4:21" ht="13.5" customHeight="1" x14ac:dyDescent="0.2">
      <c r="D22" s="414"/>
      <c r="E22" s="419"/>
      <c r="F22" s="419"/>
      <c r="G22" s="419"/>
      <c r="H22" s="420"/>
      <c r="I22" s="419"/>
      <c r="J22" s="421" t="s">
        <v>515</v>
      </c>
      <c r="K22" s="428">
        <v>0.16265060240963855</v>
      </c>
      <c r="L22" s="428">
        <v>0.16167664670658682</v>
      </c>
      <c r="M22" s="428">
        <v>0.15151515151515152</v>
      </c>
      <c r="N22" s="428">
        <v>0.14906832298136646</v>
      </c>
      <c r="O22" s="428">
        <v>0.12101910828025478</v>
      </c>
      <c r="P22" s="428">
        <v>9.6774193548387094E-2</v>
      </c>
      <c r="Q22" s="428">
        <v>9.8039215686274508E-2</v>
      </c>
      <c r="R22" s="428">
        <v>0.10563380281690141</v>
      </c>
      <c r="S22" s="428">
        <v>0.1111111111111111</v>
      </c>
      <c r="T22" s="428">
        <v>0.13533834586466165</v>
      </c>
      <c r="U22" s="428">
        <v>0.15909090909090909</v>
      </c>
    </row>
    <row r="23" spans="4:21" ht="13.5" customHeight="1" x14ac:dyDescent="0.2">
      <c r="D23" s="414"/>
      <c r="E23" s="419"/>
      <c r="F23" s="419"/>
      <c r="G23" s="419"/>
      <c r="H23" s="420"/>
      <c r="I23" s="419"/>
      <c r="J23" s="421"/>
      <c r="K23" s="575">
        <v>1</v>
      </c>
      <c r="L23" s="575">
        <v>1</v>
      </c>
      <c r="M23" s="575">
        <v>0.99999999999999989</v>
      </c>
      <c r="N23" s="575">
        <v>1</v>
      </c>
      <c r="O23" s="575">
        <v>0.99999999999999989</v>
      </c>
      <c r="P23" s="575">
        <v>1</v>
      </c>
      <c r="Q23" s="575">
        <v>1</v>
      </c>
      <c r="R23" s="575">
        <v>1</v>
      </c>
      <c r="S23" s="575">
        <v>1</v>
      </c>
      <c r="T23" s="575">
        <v>0.99999999999999989</v>
      </c>
      <c r="U23" s="575">
        <v>1</v>
      </c>
    </row>
    <row r="24" spans="4:21" ht="13.5" customHeight="1" x14ac:dyDescent="0.2">
      <c r="D24" s="414"/>
      <c r="E24" s="419"/>
      <c r="F24" s="419"/>
      <c r="G24" s="419"/>
      <c r="H24" s="420"/>
      <c r="I24" s="419"/>
      <c r="J24" s="421"/>
      <c r="K24" s="421"/>
      <c r="L24" s="421"/>
      <c r="M24" s="421"/>
      <c r="N24" s="421"/>
      <c r="O24" s="421"/>
      <c r="P24" s="421"/>
      <c r="Q24" s="421"/>
      <c r="R24" s="421"/>
      <c r="S24" s="421"/>
      <c r="T24" s="421"/>
      <c r="U24" s="421"/>
    </row>
    <row r="25" spans="4:21" ht="13.5" customHeight="1" x14ac:dyDescent="0.2">
      <c r="D25" s="418"/>
      <c r="E25" s="418"/>
      <c r="F25" s="418"/>
      <c r="G25" s="418"/>
      <c r="H25" s="418"/>
      <c r="I25" s="418"/>
      <c r="J25" s="422"/>
      <c r="K25" s="422"/>
      <c r="L25" s="422"/>
      <c r="M25" s="422"/>
      <c r="N25" s="422"/>
      <c r="O25" s="422"/>
      <c r="P25" s="422"/>
      <c r="Q25" s="422"/>
      <c r="R25" s="422"/>
      <c r="S25" s="422"/>
      <c r="T25" s="422"/>
      <c r="U25" s="422"/>
    </row>
    <row r="26" spans="4:21" ht="13.5" customHeight="1" x14ac:dyDescent="0.2">
      <c r="D26" s="414"/>
      <c r="E26" s="419"/>
      <c r="F26" s="419"/>
      <c r="G26" s="419"/>
      <c r="H26" s="420"/>
      <c r="I26" s="419"/>
      <c r="J26" s="421"/>
      <c r="K26" s="421"/>
      <c r="L26" s="421"/>
      <c r="M26" s="421"/>
      <c r="N26" s="421"/>
      <c r="O26" s="421"/>
      <c r="P26" s="421"/>
      <c r="Q26" s="421"/>
      <c r="R26" s="421"/>
      <c r="S26" s="421"/>
      <c r="T26" s="421"/>
      <c r="U26" s="421"/>
    </row>
    <row r="27" spans="4:21" ht="13.5" customHeight="1" x14ac:dyDescent="0.2">
      <c r="D27" s="414"/>
      <c r="E27" s="419"/>
      <c r="F27" s="419"/>
      <c r="G27" s="419"/>
      <c r="H27" s="420"/>
      <c r="I27" s="419"/>
      <c r="J27" s="421"/>
      <c r="K27" s="421"/>
      <c r="L27" s="421"/>
      <c r="M27" s="421"/>
      <c r="N27" s="421"/>
      <c r="O27" s="421"/>
      <c r="P27" s="421"/>
      <c r="Q27" s="421"/>
      <c r="R27" s="421"/>
      <c r="S27" s="421"/>
      <c r="T27" s="421"/>
      <c r="U27" s="421"/>
    </row>
    <row r="28" spans="4:21" ht="13.5" customHeight="1" x14ac:dyDescent="0.2">
      <c r="D28" s="414"/>
      <c r="E28" s="419"/>
      <c r="F28" s="419"/>
      <c r="G28" s="419"/>
      <c r="H28" s="420"/>
      <c r="I28" s="419"/>
      <c r="J28" s="421"/>
      <c r="K28" s="421"/>
      <c r="L28" s="421"/>
      <c r="M28" s="421"/>
      <c r="N28" s="421"/>
      <c r="O28" s="421"/>
      <c r="P28" s="421"/>
      <c r="Q28" s="421"/>
      <c r="R28" s="421"/>
      <c r="S28" s="421"/>
      <c r="T28" s="421"/>
      <c r="U28" s="421"/>
    </row>
    <row r="29" spans="4:21" ht="13.5" customHeight="1" x14ac:dyDescent="0.2">
      <c r="D29" s="414"/>
      <c r="E29" s="419"/>
      <c r="F29" s="419"/>
      <c r="G29" s="419"/>
      <c r="H29" s="420"/>
      <c r="I29" s="419"/>
      <c r="J29" s="421"/>
      <c r="K29" s="421"/>
      <c r="L29" s="421"/>
      <c r="M29" s="421"/>
      <c r="N29" s="421"/>
      <c r="O29" s="421"/>
      <c r="P29" s="421"/>
      <c r="Q29" s="421"/>
      <c r="R29" s="421"/>
      <c r="S29" s="421"/>
      <c r="T29" s="421"/>
      <c r="U29" s="421"/>
    </row>
    <row r="30" spans="4:21" ht="13.5" customHeight="1" x14ac:dyDescent="0.2">
      <c r="D30" s="414"/>
      <c r="E30" s="419"/>
      <c r="F30" s="419"/>
      <c r="G30" s="419"/>
      <c r="H30" s="420"/>
      <c r="I30" s="419"/>
      <c r="J30" s="421"/>
      <c r="K30" s="421"/>
      <c r="L30" s="421"/>
      <c r="M30" s="421"/>
      <c r="N30" s="421"/>
      <c r="O30" s="421"/>
      <c r="P30" s="421"/>
      <c r="Q30" s="421"/>
      <c r="R30" s="421"/>
      <c r="S30" s="421"/>
      <c r="T30" s="421"/>
      <c r="U30" s="421"/>
    </row>
    <row r="31" spans="4:21" ht="13.5" customHeight="1" x14ac:dyDescent="0.2">
      <c r="D31" s="414"/>
      <c r="E31" s="419"/>
      <c r="F31" s="419"/>
      <c r="G31" s="419"/>
      <c r="H31" s="420"/>
      <c r="I31" s="419"/>
      <c r="J31" s="421"/>
      <c r="K31" s="421"/>
      <c r="L31" s="421"/>
      <c r="M31" s="421"/>
      <c r="N31" s="421"/>
      <c r="O31" s="421"/>
      <c r="P31" s="421"/>
      <c r="Q31" s="421"/>
      <c r="R31" s="421"/>
      <c r="S31" s="421"/>
      <c r="T31" s="421"/>
      <c r="U31" s="421"/>
    </row>
    <row r="32" spans="4:21" ht="13.5" x14ac:dyDescent="0.25">
      <c r="D32" s="80"/>
      <c r="E32" s="417"/>
      <c r="F32" s="417"/>
      <c r="G32" s="417"/>
      <c r="H32" s="417"/>
      <c r="I32" s="80"/>
      <c r="J32" s="80"/>
      <c r="K32" s="80"/>
      <c r="L32" s="80"/>
      <c r="M32" s="80"/>
      <c r="N32" s="80"/>
      <c r="O32" s="80"/>
      <c r="P32" s="77"/>
      <c r="Q32" s="77"/>
      <c r="R32" s="77"/>
      <c r="S32" s="77"/>
      <c r="T32" s="77"/>
      <c r="U32" s="77" t="s">
        <v>420</v>
      </c>
    </row>
  </sheetData>
  <phoneticPr fontId="0" type="noConversion"/>
  <conditionalFormatting sqref="D6">
    <cfRule type="cellIs" dxfId="11" priority="2" stopIfTrue="1" operator="equal">
      <formula>"   sem (do závorky) poznámku, proč vývojová řada nezačíná jako obvykle - nebo červenou buňku vymazat"</formula>
    </cfRule>
  </conditionalFormatting>
  <conditionalFormatting sqref="G6">
    <cfRule type="expression" dxfId="10" priority="1" stopIfTrue="1">
      <formula>U6="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List7">
    <pageSetUpPr autoPageBreaks="0"/>
  </sheetPr>
  <dimension ref="C1:S128"/>
  <sheetViews>
    <sheetView showGridLines="0" showOutlineSymbol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68" hidden="1" customWidth="1"/>
    <col min="3" max="3" width="1.7109375" style="68" customWidth="1"/>
    <col min="4" max="4" width="1.140625" style="68" customWidth="1"/>
    <col min="5" max="5" width="1.5703125" style="68" customWidth="1"/>
    <col min="6" max="6" width="1.7109375" style="68" customWidth="1"/>
    <col min="7" max="7" width="15.7109375" style="68" customWidth="1"/>
    <col min="8" max="8" width="13.5703125" style="68" customWidth="1"/>
    <col min="9" max="9" width="3.5703125" style="68" customWidth="1"/>
    <col min="10" max="17" width="8.140625" style="68" customWidth="1"/>
    <col min="18" max="18" width="6" style="68" customWidth="1"/>
    <col min="19" max="19" width="11.7109375" style="68" customWidth="1"/>
    <col min="20" max="16384" width="9.140625" style="68"/>
  </cols>
  <sheetData>
    <row r="1" spans="3:17" hidden="1" x14ac:dyDescent="0.2"/>
    <row r="2" spans="3:17" hidden="1" x14ac:dyDescent="0.2"/>
    <row r="3" spans="3:17" ht="9" customHeight="1" x14ac:dyDescent="0.2">
      <c r="C3" s="67"/>
    </row>
    <row r="4" spans="3:17" s="69" customFormat="1" ht="15.75" x14ac:dyDescent="0.2">
      <c r="D4" s="15" t="s">
        <v>207</v>
      </c>
      <c r="E4" s="70"/>
      <c r="F4" s="70"/>
      <c r="G4" s="70"/>
      <c r="H4" s="15" t="s">
        <v>76</v>
      </c>
      <c r="I4" s="15"/>
      <c r="J4" s="70"/>
      <c r="K4" s="70"/>
      <c r="L4" s="70"/>
      <c r="M4" s="70"/>
      <c r="N4" s="70"/>
      <c r="O4" s="70"/>
      <c r="P4" s="70"/>
      <c r="Q4" s="70"/>
    </row>
    <row r="5" spans="3:17" s="69" customFormat="1" ht="15.75" x14ac:dyDescent="0.2">
      <c r="D5" s="94" t="s">
        <v>527</v>
      </c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</row>
    <row r="6" spans="3:17" s="72" customFormat="1" ht="18" customHeight="1" thickBot="1" x14ac:dyDescent="0.25">
      <c r="C6" s="69"/>
      <c r="D6" s="16"/>
      <c r="E6" s="78"/>
      <c r="F6" s="78"/>
      <c r="G6" s="78"/>
      <c r="H6" s="78"/>
      <c r="I6" s="79"/>
      <c r="J6" s="79"/>
      <c r="K6" s="79"/>
      <c r="L6" s="79"/>
      <c r="M6" s="79"/>
      <c r="N6" s="79"/>
      <c r="O6" s="79"/>
      <c r="P6" s="79"/>
      <c r="Q6" s="76"/>
    </row>
    <row r="7" spans="3:17" ht="21.95" customHeight="1" x14ac:dyDescent="0.2">
      <c r="C7" s="23"/>
      <c r="D7" s="766" t="s">
        <v>39</v>
      </c>
      <c r="E7" s="767"/>
      <c r="F7" s="767"/>
      <c r="G7" s="767"/>
      <c r="H7" s="767"/>
      <c r="I7" s="768"/>
      <c r="J7" s="778" t="s">
        <v>20</v>
      </c>
      <c r="K7" s="778" t="s">
        <v>159</v>
      </c>
      <c r="L7" s="778" t="s">
        <v>43</v>
      </c>
      <c r="M7" s="778" t="s">
        <v>44</v>
      </c>
      <c r="N7" s="778" t="s">
        <v>160</v>
      </c>
      <c r="O7" s="778" t="s">
        <v>161</v>
      </c>
      <c r="P7" s="778" t="s">
        <v>45</v>
      </c>
      <c r="Q7" s="775" t="s">
        <v>350</v>
      </c>
    </row>
    <row r="8" spans="3:17" ht="21.95" customHeight="1" x14ac:dyDescent="0.2">
      <c r="C8" s="23"/>
      <c r="D8" s="769"/>
      <c r="E8" s="770"/>
      <c r="F8" s="770"/>
      <c r="G8" s="770"/>
      <c r="H8" s="770"/>
      <c r="I8" s="771"/>
      <c r="J8" s="779"/>
      <c r="K8" s="781"/>
      <c r="L8" s="783"/>
      <c r="M8" s="783"/>
      <c r="N8" s="779"/>
      <c r="O8" s="779"/>
      <c r="P8" s="779"/>
      <c r="Q8" s="776"/>
    </row>
    <row r="9" spans="3:17" ht="21.95" customHeight="1" x14ac:dyDescent="0.2">
      <c r="C9" s="23"/>
      <c r="D9" s="769"/>
      <c r="E9" s="770"/>
      <c r="F9" s="770"/>
      <c r="G9" s="770"/>
      <c r="H9" s="770"/>
      <c r="I9" s="771"/>
      <c r="J9" s="779"/>
      <c r="K9" s="781"/>
      <c r="L9" s="783"/>
      <c r="M9" s="783"/>
      <c r="N9" s="779"/>
      <c r="O9" s="779"/>
      <c r="P9" s="779"/>
      <c r="Q9" s="776"/>
    </row>
    <row r="10" spans="3:17" ht="21.95" customHeight="1" x14ac:dyDescent="0.2">
      <c r="C10" s="23"/>
      <c r="D10" s="769"/>
      <c r="E10" s="770"/>
      <c r="F10" s="770"/>
      <c r="G10" s="770"/>
      <c r="H10" s="770"/>
      <c r="I10" s="771"/>
      <c r="J10" s="779"/>
      <c r="K10" s="781"/>
      <c r="L10" s="783"/>
      <c r="M10" s="783"/>
      <c r="N10" s="779"/>
      <c r="O10" s="779"/>
      <c r="P10" s="779"/>
      <c r="Q10" s="776"/>
    </row>
    <row r="11" spans="3:17" ht="21.95" customHeight="1" thickBot="1" x14ac:dyDescent="0.25">
      <c r="C11" s="23"/>
      <c r="D11" s="772"/>
      <c r="E11" s="773"/>
      <c r="F11" s="773"/>
      <c r="G11" s="773"/>
      <c r="H11" s="773"/>
      <c r="I11" s="774"/>
      <c r="J11" s="780"/>
      <c r="K11" s="782"/>
      <c r="L11" s="784"/>
      <c r="M11" s="784"/>
      <c r="N11" s="780"/>
      <c r="O11" s="780"/>
      <c r="P11" s="780"/>
      <c r="Q11" s="777"/>
    </row>
    <row r="12" spans="3:17" ht="15" customHeight="1" thickTop="1" thickBot="1" x14ac:dyDescent="0.25">
      <c r="C12" s="23"/>
      <c r="D12" s="42" t="s">
        <v>423</v>
      </c>
      <c r="E12" s="43"/>
      <c r="F12" s="43"/>
      <c r="G12" s="43"/>
      <c r="H12" s="43"/>
      <c r="I12" s="43"/>
      <c r="J12" s="109"/>
      <c r="K12" s="45"/>
      <c r="L12" s="45"/>
      <c r="M12" s="450"/>
      <c r="N12" s="45"/>
      <c r="O12" s="45"/>
      <c r="P12" s="116"/>
      <c r="Q12" s="46"/>
    </row>
    <row r="13" spans="3:17" x14ac:dyDescent="0.2">
      <c r="C13" s="23"/>
      <c r="D13" s="96"/>
      <c r="E13" s="97" t="s">
        <v>16</v>
      </c>
      <c r="F13" s="97"/>
      <c r="G13" s="97"/>
      <c r="H13" s="98"/>
      <c r="I13" s="97"/>
      <c r="J13" s="99">
        <v>330443</v>
      </c>
      <c r="K13" s="100">
        <v>150411</v>
      </c>
      <c r="L13" s="100">
        <v>140035</v>
      </c>
      <c r="M13" s="451">
        <v>2.1969337348997082</v>
      </c>
      <c r="N13" s="100">
        <v>109919</v>
      </c>
      <c r="O13" s="100">
        <v>103822</v>
      </c>
      <c r="P13" s="112">
        <v>0.73079096608625704</v>
      </c>
      <c r="Q13" s="102">
        <v>0.78493947941586029</v>
      </c>
    </row>
    <row r="14" spans="3:17" ht="15" customHeight="1" x14ac:dyDescent="0.2">
      <c r="C14" s="23"/>
      <c r="D14" s="61"/>
      <c r="E14" s="62" t="s">
        <v>366</v>
      </c>
      <c r="F14" s="62"/>
      <c r="G14" s="62"/>
      <c r="H14" s="63"/>
      <c r="I14" s="62"/>
      <c r="J14" s="57">
        <v>266444</v>
      </c>
      <c r="K14" s="58">
        <v>107169</v>
      </c>
      <c r="L14" s="58">
        <v>100961</v>
      </c>
      <c r="M14" s="446">
        <v>2.4862040328826431</v>
      </c>
      <c r="N14" s="58">
        <v>81626</v>
      </c>
      <c r="O14" s="58">
        <v>76869</v>
      </c>
      <c r="P14" s="113">
        <v>0.76165682240200061</v>
      </c>
      <c r="Q14" s="103">
        <v>0.80849040718693355</v>
      </c>
    </row>
    <row r="15" spans="3:17" ht="15" customHeight="1" x14ac:dyDescent="0.2">
      <c r="C15" s="23"/>
      <c r="D15" s="30"/>
      <c r="E15" s="761" t="s">
        <v>18</v>
      </c>
      <c r="F15" s="31" t="s">
        <v>46</v>
      </c>
      <c r="G15" s="31"/>
      <c r="H15" s="32"/>
      <c r="I15" s="31"/>
      <c r="J15" s="34">
        <v>218313</v>
      </c>
      <c r="K15" s="35">
        <v>96418</v>
      </c>
      <c r="L15" s="35">
        <v>90493</v>
      </c>
      <c r="M15" s="436">
        <v>2.2642348938994794</v>
      </c>
      <c r="N15" s="35">
        <v>70356</v>
      </c>
      <c r="O15" s="35">
        <v>64269</v>
      </c>
      <c r="P15" s="114">
        <v>0.7296977742745131</v>
      </c>
      <c r="Q15" s="105">
        <v>0.77747450079011637</v>
      </c>
    </row>
    <row r="16" spans="3:17" ht="15" customHeight="1" x14ac:dyDescent="0.2">
      <c r="C16" s="23"/>
      <c r="D16" s="106"/>
      <c r="E16" s="762"/>
      <c r="F16" s="31" t="s">
        <v>47</v>
      </c>
      <c r="G16" s="31"/>
      <c r="H16" s="32"/>
      <c r="I16" s="31"/>
      <c r="J16" s="34">
        <v>32359</v>
      </c>
      <c r="K16" s="35">
        <v>16549</v>
      </c>
      <c r="L16" s="35">
        <v>14888</v>
      </c>
      <c r="M16" s="436">
        <v>1.9553447338207746</v>
      </c>
      <c r="N16" s="35">
        <v>4993</v>
      </c>
      <c r="O16" s="35">
        <v>4532</v>
      </c>
      <c r="P16" s="114">
        <v>0.30171007311620035</v>
      </c>
      <c r="Q16" s="105">
        <v>0.33537076840408381</v>
      </c>
    </row>
    <row r="17" spans="3:17" ht="15" customHeight="1" x14ac:dyDescent="0.2">
      <c r="C17" s="23"/>
      <c r="D17" s="47"/>
      <c r="E17" s="764"/>
      <c r="F17" s="48" t="s">
        <v>48</v>
      </c>
      <c r="G17" s="48"/>
      <c r="H17" s="49"/>
      <c r="I17" s="48"/>
      <c r="J17" s="51">
        <v>15772</v>
      </c>
      <c r="K17" s="52">
        <v>12948</v>
      </c>
      <c r="L17" s="52">
        <v>11864</v>
      </c>
      <c r="M17" s="448">
        <v>1.2181031819586037</v>
      </c>
      <c r="N17" s="52">
        <v>10382</v>
      </c>
      <c r="O17" s="52">
        <v>8909</v>
      </c>
      <c r="P17" s="115">
        <v>0.80182267531665119</v>
      </c>
      <c r="Q17" s="107">
        <v>0.87508428860418075</v>
      </c>
    </row>
    <row r="18" spans="3:17" ht="15" customHeight="1" x14ac:dyDescent="0.2">
      <c r="C18" s="23"/>
      <c r="D18" s="61"/>
      <c r="E18" s="62" t="s">
        <v>42</v>
      </c>
      <c r="F18" s="62"/>
      <c r="G18" s="62"/>
      <c r="H18" s="63"/>
      <c r="I18" s="62"/>
      <c r="J18" s="57">
        <v>63999</v>
      </c>
      <c r="K18" s="58">
        <v>50917</v>
      </c>
      <c r="L18" s="58">
        <v>45246</v>
      </c>
      <c r="M18" s="446">
        <v>1.2569279415519374</v>
      </c>
      <c r="N18" s="58">
        <v>30273</v>
      </c>
      <c r="O18" s="58">
        <v>27640</v>
      </c>
      <c r="P18" s="113">
        <v>0.59455584578824361</v>
      </c>
      <c r="Q18" s="103">
        <v>0.66907571940060995</v>
      </c>
    </row>
    <row r="19" spans="3:17" ht="15" customHeight="1" x14ac:dyDescent="0.2">
      <c r="C19" s="23"/>
      <c r="D19" s="30"/>
      <c r="E19" s="761" t="s">
        <v>18</v>
      </c>
      <c r="F19" s="110" t="s">
        <v>46</v>
      </c>
      <c r="G19" s="31"/>
      <c r="H19" s="32"/>
      <c r="I19" s="31"/>
      <c r="J19" s="34">
        <v>56965</v>
      </c>
      <c r="K19" s="35">
        <v>45920</v>
      </c>
      <c r="L19" s="35">
        <v>40609</v>
      </c>
      <c r="M19" s="436">
        <v>1.2405270034843205</v>
      </c>
      <c r="N19" s="35">
        <v>26224</v>
      </c>
      <c r="O19" s="35">
        <v>23913</v>
      </c>
      <c r="P19" s="114">
        <v>0.57108013937282232</v>
      </c>
      <c r="Q19" s="105">
        <v>0.64576817946760567</v>
      </c>
    </row>
    <row r="20" spans="3:17" ht="15" customHeight="1" x14ac:dyDescent="0.2">
      <c r="C20" s="23"/>
      <c r="D20" s="106"/>
      <c r="E20" s="762"/>
      <c r="F20" s="110" t="s">
        <v>47</v>
      </c>
      <c r="G20" s="31"/>
      <c r="H20" s="32"/>
      <c r="I20" s="31"/>
      <c r="J20" s="34">
        <v>1815</v>
      </c>
      <c r="K20" s="35">
        <v>1677</v>
      </c>
      <c r="L20" s="35">
        <v>1274</v>
      </c>
      <c r="M20" s="436">
        <v>1.0822898032200359</v>
      </c>
      <c r="N20" s="35">
        <v>810</v>
      </c>
      <c r="O20" s="35">
        <v>691</v>
      </c>
      <c r="P20" s="114">
        <v>0.48300536672629696</v>
      </c>
      <c r="Q20" s="105">
        <v>0.63579277864992145</v>
      </c>
    </row>
    <row r="21" spans="3:17" ht="15" customHeight="1" thickBot="1" x14ac:dyDescent="0.25">
      <c r="C21" s="23"/>
      <c r="D21" s="36"/>
      <c r="E21" s="763"/>
      <c r="F21" s="111" t="s">
        <v>48</v>
      </c>
      <c r="G21" s="37"/>
      <c r="H21" s="38"/>
      <c r="I21" s="37"/>
      <c r="J21" s="40">
        <v>5219</v>
      </c>
      <c r="K21" s="41">
        <v>4864</v>
      </c>
      <c r="L21" s="41">
        <v>4467</v>
      </c>
      <c r="M21" s="449">
        <v>1.072985197368421</v>
      </c>
      <c r="N21" s="41">
        <v>3465</v>
      </c>
      <c r="O21" s="41">
        <v>3147</v>
      </c>
      <c r="P21" s="92">
        <v>0.71237664473684215</v>
      </c>
      <c r="Q21" s="93">
        <v>0.77568838146406982</v>
      </c>
    </row>
    <row r="22" spans="3:17" ht="15" customHeight="1" thickBot="1" x14ac:dyDescent="0.25">
      <c r="C22" s="23"/>
      <c r="D22" s="42" t="s">
        <v>426</v>
      </c>
      <c r="E22" s="43"/>
      <c r="F22" s="43"/>
      <c r="G22" s="43"/>
      <c r="H22" s="43"/>
      <c r="I22" s="43"/>
      <c r="J22" s="109"/>
      <c r="K22" s="45"/>
      <c r="L22" s="45"/>
      <c r="M22" s="450"/>
      <c r="N22" s="45"/>
      <c r="O22" s="45"/>
      <c r="P22" s="116"/>
      <c r="Q22" s="46"/>
    </row>
    <row r="23" spans="3:17" ht="15" customHeight="1" x14ac:dyDescent="0.2">
      <c r="C23" s="23"/>
      <c r="D23" s="96"/>
      <c r="E23" s="97" t="s">
        <v>16</v>
      </c>
      <c r="F23" s="97"/>
      <c r="G23" s="97"/>
      <c r="H23" s="98"/>
      <c r="I23" s="97"/>
      <c r="J23" s="99">
        <v>311426</v>
      </c>
      <c r="K23" s="100">
        <v>143019</v>
      </c>
      <c r="L23" s="100">
        <v>132129</v>
      </c>
      <c r="M23" s="451">
        <v>2.1775148756458931</v>
      </c>
      <c r="N23" s="100">
        <v>105074</v>
      </c>
      <c r="O23" s="100">
        <v>99145</v>
      </c>
      <c r="P23" s="112">
        <v>0.73468560121382476</v>
      </c>
      <c r="Q23" s="102">
        <v>0.79523798711864924</v>
      </c>
    </row>
    <row r="24" spans="3:17" ht="15" customHeight="1" x14ac:dyDescent="0.2">
      <c r="C24" s="23"/>
      <c r="D24" s="61"/>
      <c r="E24" s="62" t="s">
        <v>366</v>
      </c>
      <c r="F24" s="62"/>
      <c r="G24" s="62"/>
      <c r="H24" s="63"/>
      <c r="I24" s="62"/>
      <c r="J24" s="57">
        <v>252386</v>
      </c>
      <c r="K24" s="58">
        <v>103054</v>
      </c>
      <c r="L24" s="58">
        <v>96622</v>
      </c>
      <c r="M24" s="446">
        <v>2.4490655384555668</v>
      </c>
      <c r="N24" s="58">
        <v>78968</v>
      </c>
      <c r="O24" s="58">
        <v>74406</v>
      </c>
      <c r="P24" s="113">
        <v>0.76627787373609957</v>
      </c>
      <c r="Q24" s="103">
        <v>0.81728798824284321</v>
      </c>
    </row>
    <row r="25" spans="3:17" ht="15" customHeight="1" x14ac:dyDescent="0.2">
      <c r="C25" s="23"/>
      <c r="D25" s="30"/>
      <c r="E25" s="761" t="s">
        <v>18</v>
      </c>
      <c r="F25" s="31" t="s">
        <v>46</v>
      </c>
      <c r="G25" s="31"/>
      <c r="H25" s="32"/>
      <c r="I25" s="31"/>
      <c r="J25" s="34">
        <v>205572</v>
      </c>
      <c r="K25" s="35">
        <v>92584</v>
      </c>
      <c r="L25" s="35">
        <v>86655</v>
      </c>
      <c r="M25" s="436">
        <v>2.2203836516028685</v>
      </c>
      <c r="N25" s="35">
        <v>67687</v>
      </c>
      <c r="O25" s="35">
        <v>61907</v>
      </c>
      <c r="P25" s="114">
        <v>0.73108744491488808</v>
      </c>
      <c r="Q25" s="105">
        <v>0.7811089954416941</v>
      </c>
    </row>
    <row r="26" spans="3:17" ht="15" customHeight="1" x14ac:dyDescent="0.2">
      <c r="C26" s="23"/>
      <c r="D26" s="106"/>
      <c r="E26" s="762"/>
      <c r="F26" s="31" t="s">
        <v>47</v>
      </c>
      <c r="G26" s="31"/>
      <c r="H26" s="32"/>
      <c r="I26" s="31"/>
      <c r="J26" s="34">
        <v>31588</v>
      </c>
      <c r="K26" s="35">
        <v>16390</v>
      </c>
      <c r="L26" s="35">
        <v>14640</v>
      </c>
      <c r="M26" s="436">
        <v>1.9272727272727272</v>
      </c>
      <c r="N26" s="35">
        <v>5186</v>
      </c>
      <c r="O26" s="35">
        <v>4763</v>
      </c>
      <c r="P26" s="114">
        <v>0.31641244661378892</v>
      </c>
      <c r="Q26" s="105">
        <v>0.35423497267759563</v>
      </c>
    </row>
    <row r="27" spans="3:17" ht="15" customHeight="1" x14ac:dyDescent="0.2">
      <c r="C27" s="23"/>
      <c r="D27" s="47"/>
      <c r="E27" s="764"/>
      <c r="F27" s="48" t="s">
        <v>48</v>
      </c>
      <c r="G27" s="48"/>
      <c r="H27" s="49"/>
      <c r="I27" s="48"/>
      <c r="J27" s="51">
        <v>15226</v>
      </c>
      <c r="K27" s="52">
        <v>12163</v>
      </c>
      <c r="L27" s="52">
        <v>11428</v>
      </c>
      <c r="M27" s="448">
        <v>1.2518293184247307</v>
      </c>
      <c r="N27" s="52">
        <v>9971</v>
      </c>
      <c r="O27" s="52">
        <v>8535</v>
      </c>
      <c r="P27" s="115">
        <v>0.81978130395461646</v>
      </c>
      <c r="Q27" s="107">
        <v>0.87250612530626537</v>
      </c>
    </row>
    <row r="28" spans="3:17" ht="15" customHeight="1" x14ac:dyDescent="0.2">
      <c r="C28" s="23"/>
      <c r="D28" s="61"/>
      <c r="E28" s="62" t="s">
        <v>42</v>
      </c>
      <c r="F28" s="62"/>
      <c r="G28" s="62"/>
      <c r="H28" s="63"/>
      <c r="I28" s="62"/>
      <c r="J28" s="57">
        <v>59040</v>
      </c>
      <c r="K28" s="58">
        <v>48175</v>
      </c>
      <c r="L28" s="58">
        <v>42093</v>
      </c>
      <c r="M28" s="446">
        <v>1.225531914893617</v>
      </c>
      <c r="N28" s="58">
        <v>28302</v>
      </c>
      <c r="O28" s="58">
        <v>25472</v>
      </c>
      <c r="P28" s="113">
        <v>0.58748313440581212</v>
      </c>
      <c r="Q28" s="103">
        <v>0.67236832727531892</v>
      </c>
    </row>
    <row r="29" spans="3:17" ht="15" customHeight="1" x14ac:dyDescent="0.2">
      <c r="C29" s="23"/>
      <c r="D29" s="30"/>
      <c r="E29" s="761" t="s">
        <v>18</v>
      </c>
      <c r="F29" s="110" t="s">
        <v>46</v>
      </c>
      <c r="G29" s="31"/>
      <c r="H29" s="32"/>
      <c r="I29" s="31"/>
      <c r="J29" s="34">
        <v>52776</v>
      </c>
      <c r="K29" s="35">
        <v>42771</v>
      </c>
      <c r="L29" s="35">
        <v>37085</v>
      </c>
      <c r="M29" s="436">
        <v>1.2339201795609174</v>
      </c>
      <c r="N29" s="35">
        <v>24464</v>
      </c>
      <c r="O29" s="35">
        <v>22006</v>
      </c>
      <c r="P29" s="114">
        <v>0.57197633910827428</v>
      </c>
      <c r="Q29" s="105">
        <v>0.65967372252932455</v>
      </c>
    </row>
    <row r="30" spans="3:17" ht="15" customHeight="1" x14ac:dyDescent="0.2">
      <c r="C30" s="23"/>
      <c r="D30" s="106"/>
      <c r="E30" s="762"/>
      <c r="F30" s="110" t="s">
        <v>47</v>
      </c>
      <c r="G30" s="31"/>
      <c r="H30" s="32"/>
      <c r="I30" s="31"/>
      <c r="J30" s="34">
        <v>1017</v>
      </c>
      <c r="K30" s="35">
        <v>872</v>
      </c>
      <c r="L30" s="35">
        <v>761</v>
      </c>
      <c r="M30" s="436">
        <v>1.1662844036697249</v>
      </c>
      <c r="N30" s="35">
        <v>426</v>
      </c>
      <c r="O30" s="35">
        <v>373</v>
      </c>
      <c r="P30" s="114">
        <v>0.48853211009174313</v>
      </c>
      <c r="Q30" s="105">
        <v>0.55978975032851508</v>
      </c>
    </row>
    <row r="31" spans="3:17" ht="15" customHeight="1" thickBot="1" x14ac:dyDescent="0.25">
      <c r="C31" s="23"/>
      <c r="D31" s="36"/>
      <c r="E31" s="763"/>
      <c r="F31" s="111" t="s">
        <v>48</v>
      </c>
      <c r="G31" s="37"/>
      <c r="H31" s="38"/>
      <c r="I31" s="37"/>
      <c r="J31" s="40">
        <v>5247</v>
      </c>
      <c r="K31" s="41">
        <v>4856</v>
      </c>
      <c r="L31" s="41">
        <v>4507</v>
      </c>
      <c r="M31" s="449">
        <v>1.080518945634267</v>
      </c>
      <c r="N31" s="41">
        <v>3463</v>
      </c>
      <c r="O31" s="41">
        <v>3104</v>
      </c>
      <c r="P31" s="92">
        <v>0.71313838550247122</v>
      </c>
      <c r="Q31" s="93">
        <v>0.76836032837807855</v>
      </c>
    </row>
    <row r="32" spans="3:17" ht="15" customHeight="1" thickBot="1" x14ac:dyDescent="0.25">
      <c r="C32" s="23"/>
      <c r="D32" s="42" t="s">
        <v>438</v>
      </c>
      <c r="E32" s="43"/>
      <c r="F32" s="43"/>
      <c r="G32" s="43"/>
      <c r="H32" s="43"/>
      <c r="I32" s="43"/>
      <c r="J32" s="109"/>
      <c r="K32" s="45"/>
      <c r="L32" s="45"/>
      <c r="M32" s="450"/>
      <c r="N32" s="45"/>
      <c r="O32" s="45"/>
      <c r="P32" s="116"/>
      <c r="Q32" s="46"/>
    </row>
    <row r="33" spans="3:17" ht="15" customHeight="1" x14ac:dyDescent="0.2">
      <c r="C33" s="23"/>
      <c r="D33" s="96"/>
      <c r="E33" s="97" t="s">
        <v>16</v>
      </c>
      <c r="F33" s="97"/>
      <c r="G33" s="97"/>
      <c r="H33" s="98"/>
      <c r="I33" s="97"/>
      <c r="J33" s="99">
        <v>279423</v>
      </c>
      <c r="K33" s="100">
        <v>130090</v>
      </c>
      <c r="L33" s="100">
        <v>119507</v>
      </c>
      <c r="M33" s="451">
        <v>2.1479206703051732</v>
      </c>
      <c r="N33" s="100">
        <v>95146</v>
      </c>
      <c r="O33" s="100">
        <v>89229</v>
      </c>
      <c r="P33" s="112">
        <v>0.73138596356368668</v>
      </c>
      <c r="Q33" s="102">
        <v>0.79615420017237482</v>
      </c>
    </row>
    <row r="34" spans="3:17" ht="15" customHeight="1" x14ac:dyDescent="0.2">
      <c r="C34" s="23"/>
      <c r="D34" s="61"/>
      <c r="E34" s="62" t="s">
        <v>366</v>
      </c>
      <c r="F34" s="62"/>
      <c r="G34" s="62"/>
      <c r="H34" s="63"/>
      <c r="I34" s="62"/>
      <c r="J34" s="57">
        <v>223697</v>
      </c>
      <c r="K34" s="58">
        <v>92734</v>
      </c>
      <c r="L34" s="58">
        <v>86597</v>
      </c>
      <c r="M34" s="446">
        <v>2.4122436215411822</v>
      </c>
      <c r="N34" s="58">
        <v>70661</v>
      </c>
      <c r="O34" s="58">
        <v>66149</v>
      </c>
      <c r="P34" s="113">
        <v>0.76197511160954989</v>
      </c>
      <c r="Q34" s="103">
        <v>0.81597514925459314</v>
      </c>
    </row>
    <row r="35" spans="3:17" ht="15" customHeight="1" x14ac:dyDescent="0.2">
      <c r="C35" s="23"/>
      <c r="D35" s="30"/>
      <c r="E35" s="761" t="s">
        <v>18</v>
      </c>
      <c r="F35" s="31" t="s">
        <v>46</v>
      </c>
      <c r="G35" s="31"/>
      <c r="H35" s="32"/>
      <c r="I35" s="31"/>
      <c r="J35" s="34">
        <v>178632</v>
      </c>
      <c r="K35" s="35">
        <v>82629</v>
      </c>
      <c r="L35" s="35">
        <v>76889</v>
      </c>
      <c r="M35" s="436">
        <v>2.1618560069709183</v>
      </c>
      <c r="N35" s="35">
        <v>60175</v>
      </c>
      <c r="O35" s="35">
        <v>54301</v>
      </c>
      <c r="P35" s="114">
        <v>0.72825521306078977</v>
      </c>
      <c r="Q35" s="105">
        <v>0.78262170141372633</v>
      </c>
    </row>
    <row r="36" spans="3:17" ht="15" customHeight="1" x14ac:dyDescent="0.2">
      <c r="C36" s="23"/>
      <c r="D36" s="106"/>
      <c r="E36" s="762"/>
      <c r="F36" s="31" t="s">
        <v>47</v>
      </c>
      <c r="G36" s="31"/>
      <c r="H36" s="32"/>
      <c r="I36" s="31"/>
      <c r="J36" s="34">
        <v>31229</v>
      </c>
      <c r="K36" s="35">
        <v>15861</v>
      </c>
      <c r="L36" s="35">
        <v>14047</v>
      </c>
      <c r="M36" s="436">
        <v>1.9689174705251875</v>
      </c>
      <c r="N36" s="35">
        <v>5187</v>
      </c>
      <c r="O36" s="35">
        <v>4670</v>
      </c>
      <c r="P36" s="114">
        <v>0.32702856062038965</v>
      </c>
      <c r="Q36" s="105">
        <v>0.3692603402861821</v>
      </c>
    </row>
    <row r="37" spans="3:17" ht="15" customHeight="1" x14ac:dyDescent="0.2">
      <c r="C37" s="23"/>
      <c r="D37" s="47"/>
      <c r="E37" s="764"/>
      <c r="F37" s="48" t="s">
        <v>48</v>
      </c>
      <c r="G37" s="48"/>
      <c r="H37" s="49"/>
      <c r="I37" s="48"/>
      <c r="J37" s="51">
        <v>13836</v>
      </c>
      <c r="K37" s="52">
        <v>11218</v>
      </c>
      <c r="L37" s="52">
        <v>10305</v>
      </c>
      <c r="M37" s="448">
        <v>1.2333749331431627</v>
      </c>
      <c r="N37" s="52">
        <v>9250</v>
      </c>
      <c r="O37" s="52">
        <v>8031</v>
      </c>
      <c r="P37" s="115">
        <v>0.82456765911927254</v>
      </c>
      <c r="Q37" s="107">
        <v>0.89762251334303733</v>
      </c>
    </row>
    <row r="38" spans="3:17" ht="15" customHeight="1" x14ac:dyDescent="0.2">
      <c r="C38" s="23"/>
      <c r="D38" s="61"/>
      <c r="E38" s="62" t="s">
        <v>42</v>
      </c>
      <c r="F38" s="62"/>
      <c r="G38" s="62"/>
      <c r="H38" s="63"/>
      <c r="I38" s="62"/>
      <c r="J38" s="57">
        <v>55726</v>
      </c>
      <c r="K38" s="58">
        <v>44021</v>
      </c>
      <c r="L38" s="58">
        <v>37975</v>
      </c>
      <c r="M38" s="446">
        <v>1.265895822448377</v>
      </c>
      <c r="N38" s="58">
        <v>26424</v>
      </c>
      <c r="O38" s="58">
        <v>23707</v>
      </c>
      <c r="P38" s="113">
        <v>0.6002589673110561</v>
      </c>
      <c r="Q38" s="103">
        <v>0.6958262014483213</v>
      </c>
    </row>
    <row r="39" spans="3:17" ht="15" customHeight="1" x14ac:dyDescent="0.2">
      <c r="C39" s="23"/>
      <c r="D39" s="30"/>
      <c r="E39" s="761" t="s">
        <v>18</v>
      </c>
      <c r="F39" s="110" t="s">
        <v>46</v>
      </c>
      <c r="G39" s="31"/>
      <c r="H39" s="32"/>
      <c r="I39" s="31"/>
      <c r="J39" s="34">
        <v>48832</v>
      </c>
      <c r="K39" s="35">
        <v>39190</v>
      </c>
      <c r="L39" s="35">
        <v>33695</v>
      </c>
      <c r="M39" s="436">
        <v>1.2460321510589436</v>
      </c>
      <c r="N39" s="35">
        <v>22774</v>
      </c>
      <c r="O39" s="35">
        <v>20325</v>
      </c>
      <c r="P39" s="114">
        <v>0.58111763204899214</v>
      </c>
      <c r="Q39" s="105">
        <v>0.67588663006380767</v>
      </c>
    </row>
    <row r="40" spans="3:17" ht="15" customHeight="1" x14ac:dyDescent="0.2">
      <c r="C40" s="23"/>
      <c r="D40" s="106"/>
      <c r="E40" s="762"/>
      <c r="F40" s="110" t="s">
        <v>47</v>
      </c>
      <c r="G40" s="31"/>
      <c r="H40" s="32"/>
      <c r="I40" s="31"/>
      <c r="J40" s="34">
        <v>1774</v>
      </c>
      <c r="K40" s="35">
        <v>1485</v>
      </c>
      <c r="L40" s="35">
        <v>1302</v>
      </c>
      <c r="M40" s="436">
        <v>1.1946127946127947</v>
      </c>
      <c r="N40" s="35">
        <v>833</v>
      </c>
      <c r="O40" s="35">
        <v>717</v>
      </c>
      <c r="P40" s="114">
        <v>0.56094276094276097</v>
      </c>
      <c r="Q40" s="105">
        <v>0.63978494623655913</v>
      </c>
    </row>
    <row r="41" spans="3:17" ht="15" customHeight="1" thickBot="1" x14ac:dyDescent="0.25">
      <c r="C41" s="23"/>
      <c r="D41" s="36"/>
      <c r="E41" s="763"/>
      <c r="F41" s="111" t="s">
        <v>48</v>
      </c>
      <c r="G41" s="37"/>
      <c r="H41" s="38"/>
      <c r="I41" s="37"/>
      <c r="J41" s="40">
        <v>5120</v>
      </c>
      <c r="K41" s="41">
        <v>4738</v>
      </c>
      <c r="L41" s="41">
        <v>4314</v>
      </c>
      <c r="M41" s="449">
        <v>1.0806247361756016</v>
      </c>
      <c r="N41" s="41">
        <v>3114</v>
      </c>
      <c r="O41" s="41">
        <v>2808</v>
      </c>
      <c r="P41" s="92">
        <v>0.65723934149430141</v>
      </c>
      <c r="Q41" s="93">
        <v>0.72183588317107095</v>
      </c>
    </row>
    <row r="42" spans="3:17" ht="15" customHeight="1" thickBot="1" x14ac:dyDescent="0.25">
      <c r="C42" s="23"/>
      <c r="D42" s="42" t="s">
        <v>440</v>
      </c>
      <c r="E42" s="43"/>
      <c r="F42" s="43"/>
      <c r="G42" s="43"/>
      <c r="H42" s="43"/>
      <c r="I42" s="43"/>
      <c r="J42" s="109"/>
      <c r="K42" s="45"/>
      <c r="L42" s="45"/>
      <c r="M42" s="450"/>
      <c r="N42" s="45"/>
      <c r="O42" s="45"/>
      <c r="P42" s="116"/>
      <c r="Q42" s="46"/>
    </row>
    <row r="43" spans="3:17" ht="15" customHeight="1" x14ac:dyDescent="0.2">
      <c r="C43" s="23"/>
      <c r="D43" s="96"/>
      <c r="E43" s="97" t="s">
        <v>16</v>
      </c>
      <c r="F43" s="97"/>
      <c r="G43" s="97"/>
      <c r="H43" s="98"/>
      <c r="I43" s="97"/>
      <c r="J43" s="99">
        <v>261103</v>
      </c>
      <c r="K43" s="100">
        <v>121269</v>
      </c>
      <c r="L43" s="100">
        <v>111515</v>
      </c>
      <c r="M43" s="451">
        <v>2.1530894127930469</v>
      </c>
      <c r="N43" s="100">
        <v>90138</v>
      </c>
      <c r="O43" s="100">
        <v>84278</v>
      </c>
      <c r="P43" s="112">
        <v>0.74328971130297106</v>
      </c>
      <c r="Q43" s="102">
        <v>0.80830381563018427</v>
      </c>
    </row>
    <row r="44" spans="3:17" ht="15" customHeight="1" x14ac:dyDescent="0.2">
      <c r="C44" s="23"/>
      <c r="D44" s="61"/>
      <c r="E44" s="62" t="s">
        <v>366</v>
      </c>
      <c r="F44" s="62"/>
      <c r="G44" s="62"/>
      <c r="H44" s="63"/>
      <c r="I44" s="62"/>
      <c r="J44" s="57">
        <v>209845</v>
      </c>
      <c r="K44" s="58">
        <v>86823</v>
      </c>
      <c r="L44" s="58">
        <v>81044</v>
      </c>
      <c r="M44" s="446">
        <v>2.4169286940096519</v>
      </c>
      <c r="N44" s="58">
        <v>66389</v>
      </c>
      <c r="O44" s="58">
        <v>62028</v>
      </c>
      <c r="P44" s="113">
        <v>0.76464761641500523</v>
      </c>
      <c r="Q44" s="103">
        <v>0.81917230146587039</v>
      </c>
    </row>
    <row r="45" spans="3:17" ht="15" customHeight="1" x14ac:dyDescent="0.2">
      <c r="C45" s="23"/>
      <c r="D45" s="30"/>
      <c r="E45" s="761" t="s">
        <v>18</v>
      </c>
      <c r="F45" s="31" t="s">
        <v>46</v>
      </c>
      <c r="G45" s="31"/>
      <c r="H45" s="32"/>
      <c r="I45" s="31"/>
      <c r="J45" s="34">
        <v>167100</v>
      </c>
      <c r="K45" s="35">
        <v>77049</v>
      </c>
      <c r="L45" s="35">
        <v>71501</v>
      </c>
      <c r="M45" s="436">
        <v>2.1687497566483667</v>
      </c>
      <c r="N45" s="35">
        <v>56533</v>
      </c>
      <c r="O45" s="35">
        <v>51032</v>
      </c>
      <c r="P45" s="114">
        <v>0.73372788744824724</v>
      </c>
      <c r="Q45" s="105">
        <v>0.79066027048572751</v>
      </c>
    </row>
    <row r="46" spans="3:17" ht="15" customHeight="1" x14ac:dyDescent="0.2">
      <c r="C46" s="23"/>
      <c r="D46" s="106"/>
      <c r="E46" s="762"/>
      <c r="F46" s="31" t="s">
        <v>47</v>
      </c>
      <c r="G46" s="31"/>
      <c r="H46" s="32"/>
      <c r="I46" s="31"/>
      <c r="J46" s="34">
        <v>30253</v>
      </c>
      <c r="K46" s="35">
        <v>14805</v>
      </c>
      <c r="L46" s="35">
        <v>13395</v>
      </c>
      <c r="M46" s="436">
        <v>2.0434312732185074</v>
      </c>
      <c r="N46" s="35">
        <v>5159</v>
      </c>
      <c r="O46" s="35">
        <v>4606</v>
      </c>
      <c r="P46" s="114">
        <v>0.34846335697399528</v>
      </c>
      <c r="Q46" s="105">
        <v>0.38514371033967898</v>
      </c>
    </row>
    <row r="47" spans="3:17" ht="15" customHeight="1" x14ac:dyDescent="0.2">
      <c r="C47" s="23"/>
      <c r="D47" s="47"/>
      <c r="E47" s="764"/>
      <c r="F47" s="48" t="s">
        <v>48</v>
      </c>
      <c r="G47" s="48"/>
      <c r="H47" s="49"/>
      <c r="I47" s="48"/>
      <c r="J47" s="51">
        <v>12492</v>
      </c>
      <c r="K47" s="52">
        <v>10145</v>
      </c>
      <c r="L47" s="52">
        <v>9284</v>
      </c>
      <c r="M47" s="448">
        <v>1.2313454903893544</v>
      </c>
      <c r="N47" s="52">
        <v>8398</v>
      </c>
      <c r="O47" s="52">
        <v>7134</v>
      </c>
      <c r="P47" s="115">
        <v>0.82779694430754069</v>
      </c>
      <c r="Q47" s="107">
        <v>0.90456699698405862</v>
      </c>
    </row>
    <row r="48" spans="3:17" ht="15" customHeight="1" x14ac:dyDescent="0.2">
      <c r="C48" s="23"/>
      <c r="D48" s="61"/>
      <c r="E48" s="62" t="s">
        <v>42</v>
      </c>
      <c r="F48" s="62"/>
      <c r="G48" s="62"/>
      <c r="H48" s="63"/>
      <c r="I48" s="62"/>
      <c r="J48" s="57">
        <v>51258</v>
      </c>
      <c r="K48" s="58">
        <v>40598</v>
      </c>
      <c r="L48" s="58">
        <v>35115</v>
      </c>
      <c r="M48" s="446">
        <v>1.262574511059658</v>
      </c>
      <c r="N48" s="58">
        <v>25472</v>
      </c>
      <c r="O48" s="58">
        <v>22810</v>
      </c>
      <c r="P48" s="113">
        <v>0.62742006995418498</v>
      </c>
      <c r="Q48" s="103">
        <v>0.72538801082158622</v>
      </c>
    </row>
    <row r="49" spans="3:19" ht="15" customHeight="1" x14ac:dyDescent="0.2">
      <c r="C49" s="23"/>
      <c r="D49" s="30"/>
      <c r="E49" s="761" t="s">
        <v>18</v>
      </c>
      <c r="F49" s="110" t="s">
        <v>46</v>
      </c>
      <c r="G49" s="31"/>
      <c r="H49" s="32"/>
      <c r="I49" s="31"/>
      <c r="J49" s="34">
        <v>45072</v>
      </c>
      <c r="K49" s="35">
        <v>36176</v>
      </c>
      <c r="L49" s="35">
        <v>31051</v>
      </c>
      <c r="M49" s="436">
        <v>1.2459088898717381</v>
      </c>
      <c r="N49" s="35">
        <v>22031</v>
      </c>
      <c r="O49" s="35">
        <v>19646</v>
      </c>
      <c r="P49" s="114">
        <v>0.60899491375497572</v>
      </c>
      <c r="Q49" s="105">
        <v>0.70951016070335904</v>
      </c>
    </row>
    <row r="50" spans="3:19" ht="15" customHeight="1" x14ac:dyDescent="0.2">
      <c r="C50" s="23"/>
      <c r="D50" s="106"/>
      <c r="E50" s="762"/>
      <c r="F50" s="110" t="s">
        <v>47</v>
      </c>
      <c r="G50" s="31"/>
      <c r="H50" s="32"/>
      <c r="I50" s="31"/>
      <c r="J50" s="34">
        <v>1293</v>
      </c>
      <c r="K50" s="35">
        <v>1037</v>
      </c>
      <c r="L50" s="35">
        <v>896</v>
      </c>
      <c r="M50" s="436">
        <v>1.2468659594985536</v>
      </c>
      <c r="N50" s="35">
        <v>455</v>
      </c>
      <c r="O50" s="35">
        <v>378</v>
      </c>
      <c r="P50" s="114">
        <v>0.43876567020250723</v>
      </c>
      <c r="Q50" s="105">
        <v>0.5078125</v>
      </c>
    </row>
    <row r="51" spans="3:19" ht="15" customHeight="1" thickBot="1" x14ac:dyDescent="0.25">
      <c r="C51" s="23"/>
      <c r="D51" s="36"/>
      <c r="E51" s="763"/>
      <c r="F51" s="111" t="s">
        <v>48</v>
      </c>
      <c r="G51" s="37"/>
      <c r="H51" s="38"/>
      <c r="I51" s="37"/>
      <c r="J51" s="40">
        <v>4893</v>
      </c>
      <c r="K51" s="41">
        <v>4523</v>
      </c>
      <c r="L51" s="41">
        <v>4024</v>
      </c>
      <c r="M51" s="449">
        <v>1.0818041123148352</v>
      </c>
      <c r="N51" s="41">
        <v>3250</v>
      </c>
      <c r="O51" s="41">
        <v>2914</v>
      </c>
      <c r="P51" s="92">
        <v>0.71854963519787751</v>
      </c>
      <c r="Q51" s="93">
        <v>0.80765407554671964</v>
      </c>
    </row>
    <row r="52" spans="3:19" ht="15" customHeight="1" thickBot="1" x14ac:dyDescent="0.25">
      <c r="C52" s="23"/>
      <c r="D52" s="42" t="s">
        <v>444</v>
      </c>
      <c r="E52" s="43"/>
      <c r="F52" s="43"/>
      <c r="G52" s="43"/>
      <c r="H52" s="43"/>
      <c r="I52" s="43"/>
      <c r="J52" s="109"/>
      <c r="K52" s="45"/>
      <c r="L52" s="45"/>
      <c r="M52" s="450"/>
      <c r="N52" s="45"/>
      <c r="O52" s="45"/>
      <c r="P52" s="116"/>
      <c r="Q52" s="46"/>
    </row>
    <row r="53" spans="3:19" ht="15" customHeight="1" x14ac:dyDescent="0.2">
      <c r="C53" s="23"/>
      <c r="D53" s="96"/>
      <c r="E53" s="97" t="s">
        <v>16</v>
      </c>
      <c r="F53" s="97"/>
      <c r="G53" s="97"/>
      <c r="H53" s="98"/>
      <c r="I53" s="97"/>
      <c r="J53" s="99">
        <v>239187</v>
      </c>
      <c r="K53" s="100">
        <v>110163</v>
      </c>
      <c r="L53" s="100">
        <v>100860</v>
      </c>
      <c r="M53" s="451">
        <v>2.1712099343699789</v>
      </c>
      <c r="N53" s="100">
        <v>82862</v>
      </c>
      <c r="O53" s="100">
        <v>78257</v>
      </c>
      <c r="P53" s="112">
        <v>0.75217632054319505</v>
      </c>
      <c r="Q53" s="102">
        <v>0.82155463018044816</v>
      </c>
    </row>
    <row r="54" spans="3:19" ht="15" customHeight="1" x14ac:dyDescent="0.2">
      <c r="C54" s="23"/>
      <c r="D54" s="61"/>
      <c r="E54" s="62" t="s">
        <v>366</v>
      </c>
      <c r="F54" s="62"/>
      <c r="G54" s="62"/>
      <c r="H54" s="63"/>
      <c r="I54" s="62"/>
      <c r="J54" s="57">
        <v>194684</v>
      </c>
      <c r="K54" s="58">
        <v>79985</v>
      </c>
      <c r="L54" s="58">
        <v>74403</v>
      </c>
      <c r="M54" s="446">
        <v>2.4340063761955366</v>
      </c>
      <c r="N54" s="58">
        <v>61822</v>
      </c>
      <c r="O54" s="58">
        <v>57837</v>
      </c>
      <c r="P54" s="113">
        <v>0.77291992248546604</v>
      </c>
      <c r="Q54" s="103">
        <v>0.83090735588618736</v>
      </c>
    </row>
    <row r="55" spans="3:19" ht="15" customHeight="1" x14ac:dyDescent="0.2">
      <c r="C55" s="23"/>
      <c r="D55" s="30"/>
      <c r="E55" s="761" t="s">
        <v>18</v>
      </c>
      <c r="F55" s="31" t="s">
        <v>46</v>
      </c>
      <c r="G55" s="31"/>
      <c r="H55" s="32"/>
      <c r="I55" s="31"/>
      <c r="J55" s="34">
        <v>154760</v>
      </c>
      <c r="K55" s="35">
        <v>71028</v>
      </c>
      <c r="L55" s="35">
        <v>66005</v>
      </c>
      <c r="M55" s="436">
        <v>2.1788590415047588</v>
      </c>
      <c r="N55" s="35">
        <v>52913</v>
      </c>
      <c r="O55" s="35">
        <v>47748</v>
      </c>
      <c r="P55" s="114">
        <v>0.74495973418933381</v>
      </c>
      <c r="Q55" s="105">
        <v>0.80165139004620867</v>
      </c>
    </row>
    <row r="56" spans="3:19" ht="15" customHeight="1" x14ac:dyDescent="0.2">
      <c r="C56" s="23"/>
      <c r="D56" s="106"/>
      <c r="E56" s="762"/>
      <c r="F56" s="31" t="s">
        <v>47</v>
      </c>
      <c r="G56" s="31"/>
      <c r="H56" s="32"/>
      <c r="I56" s="31"/>
      <c r="J56" s="34">
        <v>29250</v>
      </c>
      <c r="K56" s="35">
        <v>14060</v>
      </c>
      <c r="L56" s="35">
        <v>12639</v>
      </c>
      <c r="M56" s="436">
        <v>2.0803698435277385</v>
      </c>
      <c r="N56" s="35">
        <v>5044</v>
      </c>
      <c r="O56" s="35">
        <v>4474</v>
      </c>
      <c r="P56" s="114">
        <v>0.35874822190611666</v>
      </c>
      <c r="Q56" s="105">
        <v>0.39908220587071763</v>
      </c>
    </row>
    <row r="57" spans="3:19" ht="15" customHeight="1" x14ac:dyDescent="0.2">
      <c r="C57" s="23"/>
      <c r="D57" s="47"/>
      <c r="E57" s="764"/>
      <c r="F57" s="48" t="s">
        <v>48</v>
      </c>
      <c r="G57" s="48"/>
      <c r="H57" s="49"/>
      <c r="I57" s="48"/>
      <c r="J57" s="51">
        <v>10674</v>
      </c>
      <c r="K57" s="52">
        <v>8881</v>
      </c>
      <c r="L57" s="52">
        <v>8121</v>
      </c>
      <c r="M57" s="448">
        <v>1.2018916788649927</v>
      </c>
      <c r="N57" s="52">
        <v>7398</v>
      </c>
      <c r="O57" s="52">
        <v>6342</v>
      </c>
      <c r="P57" s="115">
        <v>0.83301430019141987</v>
      </c>
      <c r="Q57" s="107">
        <v>0.91097155522718876</v>
      </c>
    </row>
    <row r="58" spans="3:19" ht="15" customHeight="1" x14ac:dyDescent="0.2">
      <c r="C58" s="23"/>
      <c r="D58" s="61"/>
      <c r="E58" s="62" t="s">
        <v>42</v>
      </c>
      <c r="F58" s="62"/>
      <c r="G58" s="62"/>
      <c r="H58" s="63"/>
      <c r="I58" s="62"/>
      <c r="J58" s="57">
        <v>44503</v>
      </c>
      <c r="K58" s="58">
        <v>35654</v>
      </c>
      <c r="L58" s="58">
        <v>30707</v>
      </c>
      <c r="M58" s="446">
        <v>1.2481909463173837</v>
      </c>
      <c r="N58" s="58">
        <v>23335</v>
      </c>
      <c r="O58" s="58">
        <v>20965</v>
      </c>
      <c r="P58" s="113">
        <v>0.65448477029225327</v>
      </c>
      <c r="Q58" s="103">
        <v>0.75992444719445074</v>
      </c>
    </row>
    <row r="59" spans="3:19" ht="15" customHeight="1" x14ac:dyDescent="0.2">
      <c r="C59" s="23"/>
      <c r="D59" s="30"/>
      <c r="E59" s="761" t="s">
        <v>18</v>
      </c>
      <c r="F59" s="110" t="s">
        <v>46</v>
      </c>
      <c r="G59" s="31"/>
      <c r="H59" s="32"/>
      <c r="I59" s="31"/>
      <c r="J59" s="34">
        <v>39054</v>
      </c>
      <c r="K59" s="35">
        <v>31617</v>
      </c>
      <c r="L59" s="35">
        <v>27109</v>
      </c>
      <c r="M59" s="436">
        <v>1.2352215580225827</v>
      </c>
      <c r="N59" s="35">
        <v>20081</v>
      </c>
      <c r="O59" s="35">
        <v>17967</v>
      </c>
      <c r="P59" s="114">
        <v>0.63513299807065815</v>
      </c>
      <c r="Q59" s="105">
        <v>0.74075030432697631</v>
      </c>
    </row>
    <row r="60" spans="3:19" ht="15" customHeight="1" x14ac:dyDescent="0.2">
      <c r="C60" s="23"/>
      <c r="D60" s="106"/>
      <c r="E60" s="762"/>
      <c r="F60" s="110" t="s">
        <v>47</v>
      </c>
      <c r="G60" s="31"/>
      <c r="H60" s="32"/>
      <c r="I60" s="31"/>
      <c r="J60" s="34">
        <v>1087</v>
      </c>
      <c r="K60" s="35">
        <v>884</v>
      </c>
      <c r="L60" s="35">
        <v>761</v>
      </c>
      <c r="M60" s="436">
        <v>1.2296380090497738</v>
      </c>
      <c r="N60" s="35">
        <v>448</v>
      </c>
      <c r="O60" s="35">
        <v>398</v>
      </c>
      <c r="P60" s="114">
        <v>0.50678733031674206</v>
      </c>
      <c r="Q60" s="105">
        <v>0.58869908015768724</v>
      </c>
    </row>
    <row r="61" spans="3:19" ht="15" customHeight="1" thickBot="1" x14ac:dyDescent="0.25">
      <c r="C61" s="23"/>
      <c r="D61" s="36"/>
      <c r="E61" s="763"/>
      <c r="F61" s="111" t="s">
        <v>48</v>
      </c>
      <c r="G61" s="37"/>
      <c r="H61" s="38"/>
      <c r="I61" s="37"/>
      <c r="J61" s="40">
        <v>4362</v>
      </c>
      <c r="K61" s="41">
        <v>4033</v>
      </c>
      <c r="L61" s="41">
        <v>3564</v>
      </c>
      <c r="M61" s="449">
        <v>1.0815769898338705</v>
      </c>
      <c r="N61" s="41">
        <v>3035</v>
      </c>
      <c r="O61" s="41">
        <v>2708</v>
      </c>
      <c r="P61" s="92">
        <v>0.75254153235804611</v>
      </c>
      <c r="Q61" s="93">
        <v>0.85157126823793494</v>
      </c>
    </row>
    <row r="62" spans="3:19" ht="15" customHeight="1" thickBot="1" x14ac:dyDescent="0.25">
      <c r="C62" s="23"/>
      <c r="D62" s="42" t="s">
        <v>448</v>
      </c>
      <c r="E62" s="43"/>
      <c r="F62" s="43"/>
      <c r="G62" s="43"/>
      <c r="H62" s="43"/>
      <c r="I62" s="43"/>
      <c r="J62" s="109"/>
      <c r="K62" s="45"/>
      <c r="L62" s="45"/>
      <c r="M62" s="450"/>
      <c r="N62" s="45"/>
      <c r="O62" s="45"/>
      <c r="P62" s="116"/>
      <c r="Q62" s="46"/>
    </row>
    <row r="63" spans="3:19" ht="15" customHeight="1" x14ac:dyDescent="0.2">
      <c r="C63" s="23"/>
      <c r="D63" s="96"/>
      <c r="E63" s="97" t="s">
        <v>16</v>
      </c>
      <c r="F63" s="97"/>
      <c r="G63" s="97"/>
      <c r="H63" s="98"/>
      <c r="I63" s="97"/>
      <c r="J63" s="99">
        <v>227060</v>
      </c>
      <c r="K63" s="100">
        <v>105039</v>
      </c>
      <c r="L63" s="100">
        <v>97302</v>
      </c>
      <c r="M63" s="451">
        <v>2.1616732832566949</v>
      </c>
      <c r="N63" s="100">
        <v>82539</v>
      </c>
      <c r="O63" s="100">
        <v>77587</v>
      </c>
      <c r="P63" s="112">
        <v>0.78579384799931451</v>
      </c>
      <c r="Q63" s="102">
        <v>0.84827649996916821</v>
      </c>
      <c r="S63" s="488"/>
    </row>
    <row r="64" spans="3:19" ht="15" customHeight="1" x14ac:dyDescent="0.2">
      <c r="C64" s="23"/>
      <c r="D64" s="61"/>
      <c r="E64" s="62" t="s">
        <v>366</v>
      </c>
      <c r="F64" s="62"/>
      <c r="G64" s="62"/>
      <c r="H64" s="63"/>
      <c r="I64" s="62"/>
      <c r="J64" s="57">
        <v>185467</v>
      </c>
      <c r="K64" s="58">
        <v>76471</v>
      </c>
      <c r="L64" s="58">
        <v>73831</v>
      </c>
      <c r="M64" s="446">
        <v>2.4253246328673614</v>
      </c>
      <c r="N64" s="58">
        <v>61005</v>
      </c>
      <c r="O64" s="58">
        <v>57269</v>
      </c>
      <c r="P64" s="113">
        <v>0.79775339671247925</v>
      </c>
      <c r="Q64" s="103">
        <v>0.82627893432298083</v>
      </c>
    </row>
    <row r="65" spans="3:17" ht="15" customHeight="1" x14ac:dyDescent="0.2">
      <c r="C65" s="23"/>
      <c r="D65" s="30"/>
      <c r="E65" s="761" t="s">
        <v>18</v>
      </c>
      <c r="F65" s="31" t="s">
        <v>46</v>
      </c>
      <c r="G65" s="31"/>
      <c r="H65" s="32"/>
      <c r="I65" s="31"/>
      <c r="J65" s="34">
        <v>147525</v>
      </c>
      <c r="K65" s="35">
        <v>68397</v>
      </c>
      <c r="L65" s="35">
        <v>64113</v>
      </c>
      <c r="M65" s="436">
        <v>2.1568928461774641</v>
      </c>
      <c r="N65" s="35">
        <v>52990</v>
      </c>
      <c r="O65" s="35">
        <v>47876</v>
      </c>
      <c r="P65" s="114">
        <v>0.77474158223313883</v>
      </c>
      <c r="Q65" s="105">
        <v>0.82650944426247408</v>
      </c>
    </row>
    <row r="66" spans="3:17" ht="15" customHeight="1" x14ac:dyDescent="0.2">
      <c r="C66" s="23"/>
      <c r="D66" s="106"/>
      <c r="E66" s="762"/>
      <c r="F66" s="31" t="s">
        <v>47</v>
      </c>
      <c r="G66" s="31"/>
      <c r="H66" s="32"/>
      <c r="I66" s="31"/>
      <c r="J66" s="34">
        <v>28791</v>
      </c>
      <c r="K66" s="35">
        <v>13357</v>
      </c>
      <c r="L66" s="35">
        <v>11853</v>
      </c>
      <c r="M66" s="436">
        <v>2.1554989892940033</v>
      </c>
      <c r="N66" s="35">
        <v>5257</v>
      </c>
      <c r="O66" s="35">
        <v>4670</v>
      </c>
      <c r="P66" s="114">
        <v>0.39357640188665122</v>
      </c>
      <c r="Q66" s="105">
        <v>0.44351640934784442</v>
      </c>
    </row>
    <row r="67" spans="3:17" ht="15" customHeight="1" x14ac:dyDescent="0.2">
      <c r="C67" s="23"/>
      <c r="D67" s="47"/>
      <c r="E67" s="764"/>
      <c r="F67" s="48" t="s">
        <v>48</v>
      </c>
      <c r="G67" s="48"/>
      <c r="H67" s="49"/>
      <c r="I67" s="48"/>
      <c r="J67" s="51">
        <v>9151</v>
      </c>
      <c r="K67" s="52">
        <v>7657</v>
      </c>
      <c r="L67" s="52">
        <v>6909</v>
      </c>
      <c r="M67" s="448">
        <v>1.1951155805145619</v>
      </c>
      <c r="N67" s="52">
        <v>6362</v>
      </c>
      <c r="O67" s="52">
        <v>5449</v>
      </c>
      <c r="P67" s="115">
        <v>0.83087371033041657</v>
      </c>
      <c r="Q67" s="107">
        <v>0.92082790563033723</v>
      </c>
    </row>
    <row r="68" spans="3:17" ht="15" customHeight="1" x14ac:dyDescent="0.2">
      <c r="C68" s="23"/>
      <c r="D68" s="61"/>
      <c r="E68" s="62" t="s">
        <v>42</v>
      </c>
      <c r="F68" s="62"/>
      <c r="G68" s="62"/>
      <c r="H68" s="63"/>
      <c r="I68" s="62"/>
      <c r="J68" s="57">
        <v>41593</v>
      </c>
      <c r="K68" s="58">
        <v>33428</v>
      </c>
      <c r="L68" s="58">
        <v>29210</v>
      </c>
      <c r="M68" s="446">
        <v>1.2442563120737107</v>
      </c>
      <c r="N68" s="58">
        <v>23204</v>
      </c>
      <c r="O68" s="58">
        <v>20837</v>
      </c>
      <c r="P68" s="113">
        <v>0.69414861792509275</v>
      </c>
      <c r="Q68" s="103">
        <v>0.79438548442314272</v>
      </c>
    </row>
    <row r="69" spans="3:17" ht="15" customHeight="1" x14ac:dyDescent="0.2">
      <c r="C69" s="23"/>
      <c r="D69" s="30"/>
      <c r="E69" s="761" t="s">
        <v>18</v>
      </c>
      <c r="F69" s="110" t="s">
        <v>46</v>
      </c>
      <c r="G69" s="31"/>
      <c r="H69" s="32"/>
      <c r="I69" s="31"/>
      <c r="J69" s="34">
        <v>35935</v>
      </c>
      <c r="K69" s="35">
        <v>29234</v>
      </c>
      <c r="L69" s="35">
        <v>25410</v>
      </c>
      <c r="M69" s="436">
        <v>1.2292194020660874</v>
      </c>
      <c r="N69" s="35">
        <v>19765</v>
      </c>
      <c r="O69" s="35">
        <v>17664</v>
      </c>
      <c r="P69" s="114">
        <v>0.67609632619552573</v>
      </c>
      <c r="Q69" s="105">
        <v>0.77784336875245963</v>
      </c>
    </row>
    <row r="70" spans="3:17" ht="15" customHeight="1" x14ac:dyDescent="0.2">
      <c r="C70" s="23"/>
      <c r="D70" s="106"/>
      <c r="E70" s="762"/>
      <c r="F70" s="110" t="s">
        <v>47</v>
      </c>
      <c r="G70" s="31"/>
      <c r="H70" s="32"/>
      <c r="I70" s="31"/>
      <c r="J70" s="34">
        <v>1066</v>
      </c>
      <c r="K70" s="35">
        <v>852</v>
      </c>
      <c r="L70" s="35">
        <v>734</v>
      </c>
      <c r="M70" s="436">
        <v>1.2511737089201878</v>
      </c>
      <c r="N70" s="35">
        <v>493</v>
      </c>
      <c r="O70" s="35">
        <v>440</v>
      </c>
      <c r="P70" s="114">
        <v>0.57863849765258213</v>
      </c>
      <c r="Q70" s="105">
        <v>0.67166212534059944</v>
      </c>
    </row>
    <row r="71" spans="3:17" ht="15" customHeight="1" thickBot="1" x14ac:dyDescent="0.25">
      <c r="C71" s="23"/>
      <c r="D71" s="36"/>
      <c r="E71" s="763"/>
      <c r="F71" s="111" t="s">
        <v>48</v>
      </c>
      <c r="G71" s="37"/>
      <c r="H71" s="38"/>
      <c r="I71" s="37"/>
      <c r="J71" s="40">
        <v>4592</v>
      </c>
      <c r="K71" s="41">
        <v>4271</v>
      </c>
      <c r="L71" s="41">
        <v>3854</v>
      </c>
      <c r="M71" s="449">
        <v>1.0751580426129712</v>
      </c>
      <c r="N71" s="41">
        <v>3230</v>
      </c>
      <c r="O71" s="41">
        <v>2879</v>
      </c>
      <c r="P71" s="92">
        <v>0.75626317021774758</v>
      </c>
      <c r="Q71" s="93">
        <v>0.83809029579657501</v>
      </c>
    </row>
    <row r="72" spans="3:17" ht="13.5" customHeight="1" thickBot="1" x14ac:dyDescent="0.25">
      <c r="C72" s="23"/>
      <c r="D72" s="42" t="s">
        <v>475</v>
      </c>
      <c r="E72" s="43"/>
      <c r="F72" s="43"/>
      <c r="G72" s="43"/>
      <c r="H72" s="43"/>
      <c r="I72" s="43"/>
      <c r="J72" s="109"/>
      <c r="K72" s="45"/>
      <c r="L72" s="45"/>
      <c r="M72" s="450"/>
      <c r="N72" s="45"/>
      <c r="O72" s="45"/>
      <c r="P72" s="116"/>
      <c r="Q72" s="46"/>
    </row>
    <row r="73" spans="3:17" ht="12.75" customHeight="1" x14ac:dyDescent="0.2">
      <c r="C73" s="23"/>
      <c r="D73" s="96"/>
      <c r="E73" s="97" t="s">
        <v>16</v>
      </c>
      <c r="F73" s="97"/>
      <c r="G73" s="97"/>
      <c r="H73" s="98"/>
      <c r="I73" s="97"/>
      <c r="J73" s="99">
        <v>216903</v>
      </c>
      <c r="K73" s="100">
        <v>101834</v>
      </c>
      <c r="L73" s="100">
        <v>94508</v>
      </c>
      <c r="M73" s="451">
        <v>2.1299664159318108</v>
      </c>
      <c r="N73" s="100">
        <v>80910</v>
      </c>
      <c r="O73" s="100">
        <v>76012</v>
      </c>
      <c r="P73" s="112">
        <v>0.79452835005990141</v>
      </c>
      <c r="Q73" s="102">
        <v>0.85611800059254239</v>
      </c>
    </row>
    <row r="74" spans="3:17" ht="12.75" customHeight="1" x14ac:dyDescent="0.2">
      <c r="C74" s="23"/>
      <c r="D74" s="61"/>
      <c r="E74" s="62" t="s">
        <v>366</v>
      </c>
      <c r="F74" s="62"/>
      <c r="G74" s="62"/>
      <c r="H74" s="63"/>
      <c r="I74" s="62"/>
      <c r="J74" s="57">
        <v>178842</v>
      </c>
      <c r="K74" s="58">
        <v>75301</v>
      </c>
      <c r="L74" s="58">
        <v>70819</v>
      </c>
      <c r="M74" s="446">
        <v>2.3750282200767585</v>
      </c>
      <c r="N74" s="58">
        <v>60666</v>
      </c>
      <c r="O74" s="58">
        <v>56972</v>
      </c>
      <c r="P74" s="113">
        <v>0.80564667135894608</v>
      </c>
      <c r="Q74" s="103">
        <v>0.85663451898501819</v>
      </c>
    </row>
    <row r="75" spans="3:17" ht="12.75" customHeight="1" x14ac:dyDescent="0.2">
      <c r="C75" s="23"/>
      <c r="D75" s="30"/>
      <c r="E75" s="761" t="s">
        <v>18</v>
      </c>
      <c r="F75" s="31" t="s">
        <v>46</v>
      </c>
      <c r="G75" s="31"/>
      <c r="H75" s="32"/>
      <c r="I75" s="31"/>
      <c r="J75" s="34">
        <v>143096</v>
      </c>
      <c r="K75" s="35">
        <v>67609</v>
      </c>
      <c r="L75" s="35">
        <v>63523</v>
      </c>
      <c r="M75" s="436">
        <v>2.1165229481282077</v>
      </c>
      <c r="N75" s="35">
        <v>52756</v>
      </c>
      <c r="O75" s="35">
        <v>47871</v>
      </c>
      <c r="P75" s="114">
        <v>0.78031031371562953</v>
      </c>
      <c r="Q75" s="105">
        <v>0.83050233773593818</v>
      </c>
    </row>
    <row r="76" spans="3:17" x14ac:dyDescent="0.2">
      <c r="C76" s="23"/>
      <c r="D76" s="106"/>
      <c r="E76" s="762"/>
      <c r="F76" s="31" t="s">
        <v>47</v>
      </c>
      <c r="G76" s="31"/>
      <c r="H76" s="32"/>
      <c r="I76" s="31"/>
      <c r="J76" s="34">
        <v>27249</v>
      </c>
      <c r="K76" s="35">
        <v>12846</v>
      </c>
      <c r="L76" s="35">
        <v>11466</v>
      </c>
      <c r="M76" s="436">
        <v>2.1212050443717887</v>
      </c>
      <c r="N76" s="35">
        <v>5405</v>
      </c>
      <c r="O76" s="35">
        <v>4758</v>
      </c>
      <c r="P76" s="114">
        <v>0.42075354195858633</v>
      </c>
      <c r="Q76" s="105">
        <v>0.47139368567939999</v>
      </c>
    </row>
    <row r="77" spans="3:17" x14ac:dyDescent="0.2">
      <c r="C77" s="23"/>
      <c r="D77" s="47"/>
      <c r="E77" s="764"/>
      <c r="F77" s="48" t="s">
        <v>48</v>
      </c>
      <c r="G77" s="48"/>
      <c r="H77" s="49"/>
      <c r="I77" s="48"/>
      <c r="J77" s="51">
        <v>8497</v>
      </c>
      <c r="K77" s="52">
        <v>7105</v>
      </c>
      <c r="L77" s="52">
        <v>6549</v>
      </c>
      <c r="M77" s="448">
        <v>1.1959183673469387</v>
      </c>
      <c r="N77" s="52">
        <v>5929</v>
      </c>
      <c r="O77" s="52">
        <v>5080</v>
      </c>
      <c r="P77" s="115">
        <v>0.83448275862068966</v>
      </c>
      <c r="Q77" s="107">
        <v>0.9053290578714307</v>
      </c>
    </row>
    <row r="78" spans="3:17" ht="12.75" customHeight="1" x14ac:dyDescent="0.2">
      <c r="C78" s="23"/>
      <c r="D78" s="61"/>
      <c r="E78" s="62" t="s">
        <v>42</v>
      </c>
      <c r="F78" s="62"/>
      <c r="G78" s="62"/>
      <c r="H78" s="63"/>
      <c r="I78" s="62"/>
      <c r="J78" s="57">
        <v>38061</v>
      </c>
      <c r="K78" s="58">
        <v>30842</v>
      </c>
      <c r="L78" s="58">
        <v>26984</v>
      </c>
      <c r="M78" s="446">
        <v>1.2340639387847741</v>
      </c>
      <c r="N78" s="58">
        <v>21686</v>
      </c>
      <c r="O78" s="58">
        <v>19510</v>
      </c>
      <c r="P78" s="113">
        <v>0.70313209260099863</v>
      </c>
      <c r="Q78" s="103">
        <v>0.80366142899495996</v>
      </c>
    </row>
    <row r="79" spans="3:17" ht="12.75" customHeight="1" x14ac:dyDescent="0.2">
      <c r="C79" s="23"/>
      <c r="D79" s="30"/>
      <c r="E79" s="761" t="s">
        <v>18</v>
      </c>
      <c r="F79" s="110" t="s">
        <v>46</v>
      </c>
      <c r="G79" s="31"/>
      <c r="H79" s="32"/>
      <c r="I79" s="31"/>
      <c r="J79" s="34">
        <v>32504</v>
      </c>
      <c r="K79" s="35">
        <v>26722</v>
      </c>
      <c r="L79" s="35">
        <v>23240</v>
      </c>
      <c r="M79" s="436">
        <v>1.2163760197590001</v>
      </c>
      <c r="N79" s="35">
        <v>18238</v>
      </c>
      <c r="O79" s="35">
        <v>16355</v>
      </c>
      <c r="P79" s="114">
        <v>0.68250879425192723</v>
      </c>
      <c r="Q79" s="105">
        <v>0.78476764199655769</v>
      </c>
    </row>
    <row r="80" spans="3:17" x14ac:dyDescent="0.2">
      <c r="C80" s="23"/>
      <c r="D80" s="106"/>
      <c r="E80" s="762"/>
      <c r="F80" s="110" t="s">
        <v>47</v>
      </c>
      <c r="G80" s="31"/>
      <c r="H80" s="32"/>
      <c r="I80" s="31"/>
      <c r="J80" s="34">
        <v>1204</v>
      </c>
      <c r="K80" s="35">
        <v>937</v>
      </c>
      <c r="L80" s="35">
        <v>802</v>
      </c>
      <c r="M80" s="436">
        <v>1.2849519743863393</v>
      </c>
      <c r="N80" s="35">
        <v>566</v>
      </c>
      <c r="O80" s="35">
        <v>509</v>
      </c>
      <c r="P80" s="114">
        <v>0.60405549626467447</v>
      </c>
      <c r="Q80" s="105">
        <v>0.70573566084788031</v>
      </c>
    </row>
    <row r="81" spans="3:17" ht="13.5" customHeight="1" thickBot="1" x14ac:dyDescent="0.25">
      <c r="C81" s="23"/>
      <c r="D81" s="36"/>
      <c r="E81" s="763"/>
      <c r="F81" s="111" t="s">
        <v>48</v>
      </c>
      <c r="G81" s="37"/>
      <c r="H81" s="38"/>
      <c r="I81" s="37"/>
      <c r="J81" s="40">
        <v>4353</v>
      </c>
      <c r="K81" s="41">
        <v>4271</v>
      </c>
      <c r="L81" s="41">
        <v>3728</v>
      </c>
      <c r="M81" s="449">
        <v>1.019199250760946</v>
      </c>
      <c r="N81" s="41">
        <v>3167</v>
      </c>
      <c r="O81" s="41">
        <v>2793</v>
      </c>
      <c r="P81" s="92">
        <v>0.74151252634043552</v>
      </c>
      <c r="Q81" s="93">
        <v>0.84951716738197425</v>
      </c>
    </row>
    <row r="82" spans="3:17" ht="13.5" customHeight="1" thickBot="1" x14ac:dyDescent="0.25">
      <c r="C82" s="23"/>
      <c r="D82" s="42" t="s">
        <v>480</v>
      </c>
      <c r="E82" s="43"/>
      <c r="F82" s="43"/>
      <c r="G82" s="43"/>
      <c r="H82" s="43"/>
      <c r="I82" s="43"/>
      <c r="J82" s="109"/>
      <c r="K82" s="45"/>
      <c r="L82" s="45"/>
      <c r="M82" s="450"/>
      <c r="N82" s="45"/>
      <c r="O82" s="45"/>
      <c r="P82" s="116"/>
      <c r="Q82" s="46"/>
    </row>
    <row r="83" spans="3:17" ht="12.75" customHeight="1" x14ac:dyDescent="0.2">
      <c r="C83" s="23"/>
      <c r="D83" s="96"/>
      <c r="E83" s="97" t="s">
        <v>16</v>
      </c>
      <c r="F83" s="97"/>
      <c r="G83" s="97"/>
      <c r="H83" s="98"/>
      <c r="I83" s="97"/>
      <c r="J83" s="99">
        <v>224496</v>
      </c>
      <c r="K83" s="100">
        <v>104521</v>
      </c>
      <c r="L83" s="100">
        <v>97896</v>
      </c>
      <c r="M83" s="451">
        <v>2.1478554548846645</v>
      </c>
      <c r="N83" s="100">
        <v>84782</v>
      </c>
      <c r="O83" s="100">
        <v>79919</v>
      </c>
      <c r="P83" s="112">
        <v>0.81114799896671486</v>
      </c>
      <c r="Q83" s="102">
        <v>0.86604151344283731</v>
      </c>
    </row>
    <row r="84" spans="3:17" ht="12.75" customHeight="1" x14ac:dyDescent="0.2">
      <c r="C84" s="23"/>
      <c r="D84" s="61"/>
      <c r="E84" s="62" t="s">
        <v>366</v>
      </c>
      <c r="F84" s="62"/>
      <c r="G84" s="62"/>
      <c r="H84" s="63"/>
      <c r="I84" s="62"/>
      <c r="J84" s="57">
        <v>187447</v>
      </c>
      <c r="K84" s="58">
        <v>78647</v>
      </c>
      <c r="L84" s="58">
        <v>74525</v>
      </c>
      <c r="M84" s="446">
        <v>2.383396696631785</v>
      </c>
      <c r="N84" s="58">
        <v>64660</v>
      </c>
      <c r="O84" s="58">
        <v>61136</v>
      </c>
      <c r="P84" s="113">
        <v>0.8221546912151767</v>
      </c>
      <c r="Q84" s="103">
        <v>0.86762831264676288</v>
      </c>
    </row>
    <row r="85" spans="3:17" ht="12.75" customHeight="1" x14ac:dyDescent="0.2">
      <c r="C85" s="23"/>
      <c r="D85" s="30"/>
      <c r="E85" s="761" t="s">
        <v>18</v>
      </c>
      <c r="F85" s="31" t="s">
        <v>46</v>
      </c>
      <c r="G85" s="31"/>
      <c r="H85" s="32"/>
      <c r="I85" s="31"/>
      <c r="J85" s="34">
        <v>150663</v>
      </c>
      <c r="K85" s="35">
        <v>71323</v>
      </c>
      <c r="L85" s="35">
        <v>67518</v>
      </c>
      <c r="M85" s="436">
        <v>2.1124041333090307</v>
      </c>
      <c r="N85" s="35">
        <v>56935</v>
      </c>
      <c r="O85" s="35">
        <v>51818</v>
      </c>
      <c r="P85" s="114">
        <v>0.79826984282769931</v>
      </c>
      <c r="Q85" s="105">
        <v>0.84325661305133448</v>
      </c>
    </row>
    <row r="86" spans="3:17" x14ac:dyDescent="0.2">
      <c r="C86" s="23"/>
      <c r="D86" s="106"/>
      <c r="E86" s="762"/>
      <c r="F86" s="31" t="s">
        <v>47</v>
      </c>
      <c r="G86" s="31"/>
      <c r="H86" s="32"/>
      <c r="I86" s="31"/>
      <c r="J86" s="34">
        <v>28140</v>
      </c>
      <c r="K86" s="35">
        <v>13049</v>
      </c>
      <c r="L86" s="35">
        <v>11726</v>
      </c>
      <c r="M86" s="436">
        <v>2.1564870871331134</v>
      </c>
      <c r="N86" s="35">
        <v>5699</v>
      </c>
      <c r="O86" s="35">
        <v>5081</v>
      </c>
      <c r="P86" s="114">
        <v>0.43673844739060463</v>
      </c>
      <c r="Q86" s="105">
        <v>0.48601398601398599</v>
      </c>
    </row>
    <row r="87" spans="3:17" x14ac:dyDescent="0.2">
      <c r="C87" s="23"/>
      <c r="D87" s="47"/>
      <c r="E87" s="764"/>
      <c r="F87" s="48" t="s">
        <v>48</v>
      </c>
      <c r="G87" s="48"/>
      <c r="H87" s="49"/>
      <c r="I87" s="48"/>
      <c r="J87" s="51">
        <v>8644</v>
      </c>
      <c r="K87" s="52">
        <v>7049</v>
      </c>
      <c r="L87" s="52">
        <v>6409</v>
      </c>
      <c r="M87" s="448">
        <v>1.2262732302454249</v>
      </c>
      <c r="N87" s="52">
        <v>5924</v>
      </c>
      <c r="O87" s="52">
        <v>5081</v>
      </c>
      <c r="P87" s="115">
        <v>0.84040289402752166</v>
      </c>
      <c r="Q87" s="107">
        <v>0.92432516773287565</v>
      </c>
    </row>
    <row r="88" spans="3:17" ht="12.75" customHeight="1" x14ac:dyDescent="0.2">
      <c r="C88" s="23"/>
      <c r="D88" s="61"/>
      <c r="E88" s="62" t="s">
        <v>42</v>
      </c>
      <c r="F88" s="62"/>
      <c r="G88" s="62"/>
      <c r="H88" s="63"/>
      <c r="I88" s="62"/>
      <c r="J88" s="57">
        <v>37049</v>
      </c>
      <c r="K88" s="58">
        <v>29952</v>
      </c>
      <c r="L88" s="58">
        <v>26471</v>
      </c>
      <c r="M88" s="446">
        <v>1.2369457799145298</v>
      </c>
      <c r="N88" s="58">
        <v>21496</v>
      </c>
      <c r="O88" s="58">
        <v>19228</v>
      </c>
      <c r="P88" s="113">
        <v>0.71768162393162394</v>
      </c>
      <c r="Q88" s="103">
        <v>0.81205847909032525</v>
      </c>
    </row>
    <row r="89" spans="3:17" ht="12.75" customHeight="1" x14ac:dyDescent="0.2">
      <c r="C89" s="23"/>
      <c r="D89" s="30"/>
      <c r="E89" s="761" t="s">
        <v>18</v>
      </c>
      <c r="F89" s="110" t="s">
        <v>46</v>
      </c>
      <c r="G89" s="31"/>
      <c r="H89" s="32"/>
      <c r="I89" s="31"/>
      <c r="J89" s="34">
        <v>31347</v>
      </c>
      <c r="K89" s="35">
        <v>25792</v>
      </c>
      <c r="L89" s="35">
        <v>22693</v>
      </c>
      <c r="M89" s="436">
        <v>1.2153768610421836</v>
      </c>
      <c r="N89" s="35">
        <v>18228</v>
      </c>
      <c r="O89" s="35">
        <v>16140</v>
      </c>
      <c r="P89" s="114">
        <v>0.70673076923076927</v>
      </c>
      <c r="Q89" s="105">
        <v>0.80324329088265101</v>
      </c>
    </row>
    <row r="90" spans="3:17" x14ac:dyDescent="0.2">
      <c r="C90" s="23"/>
      <c r="D90" s="106"/>
      <c r="E90" s="762"/>
      <c r="F90" s="110" t="s">
        <v>47</v>
      </c>
      <c r="G90" s="31"/>
      <c r="H90" s="32"/>
      <c r="I90" s="31"/>
      <c r="J90" s="34">
        <v>1297</v>
      </c>
      <c r="K90" s="35">
        <v>988</v>
      </c>
      <c r="L90" s="35">
        <v>837</v>
      </c>
      <c r="M90" s="436">
        <v>1.3127530364372471</v>
      </c>
      <c r="N90" s="35">
        <v>507</v>
      </c>
      <c r="O90" s="35">
        <v>459</v>
      </c>
      <c r="P90" s="114">
        <v>0.51315789473684215</v>
      </c>
      <c r="Q90" s="105">
        <v>0.60573476702508966</v>
      </c>
    </row>
    <row r="91" spans="3:17" ht="13.5" customHeight="1" thickBot="1" x14ac:dyDescent="0.25">
      <c r="C91" s="23"/>
      <c r="D91" s="36"/>
      <c r="E91" s="763"/>
      <c r="F91" s="111" t="s">
        <v>48</v>
      </c>
      <c r="G91" s="37"/>
      <c r="H91" s="38"/>
      <c r="I91" s="37"/>
      <c r="J91" s="40">
        <v>4405</v>
      </c>
      <c r="K91" s="41">
        <v>4097</v>
      </c>
      <c r="L91" s="41">
        <v>3669</v>
      </c>
      <c r="M91" s="449">
        <v>1.0751769587503051</v>
      </c>
      <c r="N91" s="41">
        <v>3040</v>
      </c>
      <c r="O91" s="41">
        <v>2760</v>
      </c>
      <c r="P91" s="92">
        <v>0.74200634610690752</v>
      </c>
      <c r="Q91" s="93">
        <v>0.82856364131916049</v>
      </c>
    </row>
    <row r="92" spans="3:17" ht="13.5" customHeight="1" thickBot="1" x14ac:dyDescent="0.25">
      <c r="C92" s="23"/>
      <c r="D92" s="42" t="s">
        <v>507</v>
      </c>
      <c r="E92" s="43"/>
      <c r="F92" s="43"/>
      <c r="G92" s="43"/>
      <c r="H92" s="43"/>
      <c r="I92" s="43"/>
      <c r="J92" s="109"/>
      <c r="K92" s="45"/>
      <c r="L92" s="45"/>
      <c r="M92" s="450"/>
      <c r="N92" s="45"/>
      <c r="O92" s="45"/>
      <c r="P92" s="116"/>
      <c r="Q92" s="46"/>
    </row>
    <row r="93" spans="3:17" ht="12.75" customHeight="1" x14ac:dyDescent="0.2">
      <c r="C93" s="23"/>
      <c r="D93" s="96"/>
      <c r="E93" s="97" t="s">
        <v>16</v>
      </c>
      <c r="F93" s="97"/>
      <c r="G93" s="97"/>
      <c r="H93" s="98"/>
      <c r="I93" s="97"/>
      <c r="J93" s="99">
        <v>225646</v>
      </c>
      <c r="K93" s="100">
        <v>106209</v>
      </c>
      <c r="L93" s="100">
        <v>101609</v>
      </c>
      <c r="M93" s="451">
        <v>2.1245468839740513</v>
      </c>
      <c r="N93" s="100">
        <v>87637</v>
      </c>
      <c r="O93" s="100">
        <v>83222</v>
      </c>
      <c r="P93" s="112">
        <v>0.82513722942500167</v>
      </c>
      <c r="Q93" s="102">
        <v>0.8624924957434873</v>
      </c>
    </row>
    <row r="94" spans="3:17" ht="12.75" customHeight="1" x14ac:dyDescent="0.2">
      <c r="C94" s="23"/>
      <c r="D94" s="61"/>
      <c r="E94" s="62" t="s">
        <v>366</v>
      </c>
      <c r="F94" s="62"/>
      <c r="G94" s="62"/>
      <c r="H94" s="63"/>
      <c r="I94" s="62"/>
      <c r="J94" s="57">
        <v>188214</v>
      </c>
      <c r="K94" s="58">
        <v>79850</v>
      </c>
      <c r="L94" s="58">
        <v>76747</v>
      </c>
      <c r="M94" s="446">
        <v>2.3570945522855355</v>
      </c>
      <c r="N94" s="58">
        <v>66715</v>
      </c>
      <c r="O94" s="58">
        <v>63495</v>
      </c>
      <c r="P94" s="113">
        <v>0.83550407013149652</v>
      </c>
      <c r="Q94" s="103">
        <v>0.8692847928909273</v>
      </c>
    </row>
    <row r="95" spans="3:17" ht="12.75" customHeight="1" x14ac:dyDescent="0.2">
      <c r="C95" s="23"/>
      <c r="D95" s="30"/>
      <c r="E95" s="761" t="s">
        <v>18</v>
      </c>
      <c r="F95" s="31" t="s">
        <v>46</v>
      </c>
      <c r="G95" s="31"/>
      <c r="H95" s="32"/>
      <c r="I95" s="31"/>
      <c r="J95" s="34">
        <v>151937</v>
      </c>
      <c r="K95" s="35">
        <v>72137</v>
      </c>
      <c r="L95" s="35">
        <v>69415</v>
      </c>
      <c r="M95" s="436">
        <v>2.1062284264663074</v>
      </c>
      <c r="N95" s="35">
        <v>58321</v>
      </c>
      <c r="O95" s="35">
        <v>53893</v>
      </c>
      <c r="P95" s="114">
        <v>0.80847553959826446</v>
      </c>
      <c r="Q95" s="105">
        <v>0.84017863574155438</v>
      </c>
    </row>
    <row r="96" spans="3:17" x14ac:dyDescent="0.2">
      <c r="C96" s="23"/>
      <c r="D96" s="106"/>
      <c r="E96" s="762"/>
      <c r="F96" s="31" t="s">
        <v>47</v>
      </c>
      <c r="G96" s="31"/>
      <c r="H96" s="32"/>
      <c r="I96" s="31"/>
      <c r="J96" s="34">
        <v>26969</v>
      </c>
      <c r="K96" s="35">
        <v>12472</v>
      </c>
      <c r="L96" s="35">
        <v>11523</v>
      </c>
      <c r="M96" s="436">
        <v>2.1623636946760745</v>
      </c>
      <c r="N96" s="35">
        <v>5605</v>
      </c>
      <c r="O96" s="35">
        <v>5037</v>
      </c>
      <c r="P96" s="114">
        <v>0.44940667094291215</v>
      </c>
      <c r="Q96" s="105">
        <v>0.4864184674130001</v>
      </c>
    </row>
    <row r="97" spans="3:17" x14ac:dyDescent="0.2">
      <c r="C97" s="23"/>
      <c r="D97" s="47"/>
      <c r="E97" s="764"/>
      <c r="F97" s="48" t="s">
        <v>48</v>
      </c>
      <c r="G97" s="48"/>
      <c r="H97" s="49"/>
      <c r="I97" s="48"/>
      <c r="J97" s="51">
        <v>9308</v>
      </c>
      <c r="K97" s="52">
        <v>7398</v>
      </c>
      <c r="L97" s="52">
        <v>6828</v>
      </c>
      <c r="M97" s="448">
        <v>1.2581778859151123</v>
      </c>
      <c r="N97" s="52">
        <v>6087</v>
      </c>
      <c r="O97" s="52">
        <v>5266</v>
      </c>
      <c r="P97" s="115">
        <v>0.82278994322789945</v>
      </c>
      <c r="Q97" s="107">
        <v>0.89147627416520214</v>
      </c>
    </row>
    <row r="98" spans="3:17" ht="12.75" customHeight="1" x14ac:dyDescent="0.2">
      <c r="C98" s="23"/>
      <c r="D98" s="61"/>
      <c r="E98" s="62" t="s">
        <v>42</v>
      </c>
      <c r="F98" s="62"/>
      <c r="G98" s="62"/>
      <c r="H98" s="63"/>
      <c r="I98" s="62"/>
      <c r="J98" s="57">
        <v>37432</v>
      </c>
      <c r="K98" s="58">
        <v>30593</v>
      </c>
      <c r="L98" s="58">
        <v>28419</v>
      </c>
      <c r="M98" s="446">
        <v>1.2235478704278757</v>
      </c>
      <c r="N98" s="58">
        <v>22534</v>
      </c>
      <c r="O98" s="58">
        <v>20256</v>
      </c>
      <c r="P98" s="113">
        <v>0.73657372601575521</v>
      </c>
      <c r="Q98" s="103">
        <v>0.79292022942397689</v>
      </c>
    </row>
    <row r="99" spans="3:17" ht="12.75" customHeight="1" x14ac:dyDescent="0.2">
      <c r="C99" s="23"/>
      <c r="D99" s="30"/>
      <c r="E99" s="761" t="s">
        <v>18</v>
      </c>
      <c r="F99" s="110" t="s">
        <v>46</v>
      </c>
      <c r="G99" s="31"/>
      <c r="H99" s="32"/>
      <c r="I99" s="31"/>
      <c r="J99" s="34">
        <v>31396</v>
      </c>
      <c r="K99" s="35">
        <v>26104</v>
      </c>
      <c r="L99" s="35">
        <v>24308</v>
      </c>
      <c r="M99" s="436">
        <v>1.202727551333129</v>
      </c>
      <c r="N99" s="35">
        <v>19114</v>
      </c>
      <c r="O99" s="35">
        <v>17095</v>
      </c>
      <c r="P99" s="114">
        <v>0.73222494636837265</v>
      </c>
      <c r="Q99" s="105">
        <v>0.7863254895507652</v>
      </c>
    </row>
    <row r="100" spans="3:17" x14ac:dyDescent="0.2">
      <c r="C100" s="23"/>
      <c r="D100" s="106"/>
      <c r="E100" s="762"/>
      <c r="F100" s="110" t="s">
        <v>47</v>
      </c>
      <c r="G100" s="31"/>
      <c r="H100" s="32"/>
      <c r="I100" s="31"/>
      <c r="J100" s="34">
        <v>1145</v>
      </c>
      <c r="K100" s="35">
        <v>919</v>
      </c>
      <c r="L100" s="35">
        <v>825</v>
      </c>
      <c r="M100" s="436">
        <v>1.2459194776931448</v>
      </c>
      <c r="N100" s="35">
        <v>472</v>
      </c>
      <c r="O100" s="35">
        <v>432</v>
      </c>
      <c r="P100" s="114">
        <v>0.51360174102285094</v>
      </c>
      <c r="Q100" s="105">
        <v>0.57212121212121214</v>
      </c>
    </row>
    <row r="101" spans="3:17" ht="13.5" customHeight="1" thickBot="1" x14ac:dyDescent="0.25">
      <c r="C101" s="23"/>
      <c r="D101" s="36"/>
      <c r="E101" s="763"/>
      <c r="F101" s="111" t="s">
        <v>48</v>
      </c>
      <c r="G101" s="37"/>
      <c r="H101" s="38"/>
      <c r="I101" s="37"/>
      <c r="J101" s="40">
        <v>4891</v>
      </c>
      <c r="K101" s="41">
        <v>4425</v>
      </c>
      <c r="L101" s="41">
        <v>4017</v>
      </c>
      <c r="M101" s="449">
        <v>1.1053107344632769</v>
      </c>
      <c r="N101" s="41">
        <v>3213</v>
      </c>
      <c r="O101" s="41">
        <v>2831</v>
      </c>
      <c r="P101" s="92">
        <v>0.72610169491525423</v>
      </c>
      <c r="Q101" s="93">
        <v>0.79985063480209107</v>
      </c>
    </row>
    <row r="102" spans="3:17" ht="13.5" customHeight="1" thickBot="1" x14ac:dyDescent="0.25">
      <c r="C102" s="23"/>
      <c r="D102" s="42" t="s">
        <v>518</v>
      </c>
      <c r="E102" s="43"/>
      <c r="F102" s="43"/>
      <c r="G102" s="43"/>
      <c r="H102" s="43"/>
      <c r="I102" s="43"/>
      <c r="J102" s="109"/>
      <c r="K102" s="45"/>
      <c r="L102" s="45"/>
      <c r="M102" s="450"/>
      <c r="N102" s="45"/>
      <c r="O102" s="45"/>
      <c r="P102" s="116"/>
      <c r="Q102" s="46"/>
    </row>
    <row r="103" spans="3:17" ht="12.75" customHeight="1" x14ac:dyDescent="0.2">
      <c r="C103" s="23"/>
      <c r="D103" s="96"/>
      <c r="E103" s="97" t="s">
        <v>16</v>
      </c>
      <c r="F103" s="97"/>
      <c r="G103" s="97"/>
      <c r="H103" s="98"/>
      <c r="I103" s="97"/>
      <c r="J103" s="99">
        <v>245990</v>
      </c>
      <c r="K103" s="100">
        <v>110482</v>
      </c>
      <c r="L103" s="100">
        <v>105072</v>
      </c>
      <c r="M103" s="451">
        <v>2.2265165366304012</v>
      </c>
      <c r="N103" s="100">
        <v>88751</v>
      </c>
      <c r="O103" s="100">
        <v>84092</v>
      </c>
      <c r="P103" s="112">
        <v>0.80330732608026645</v>
      </c>
      <c r="Q103" s="102">
        <v>0.84466841784680979</v>
      </c>
    </row>
    <row r="104" spans="3:17" ht="12.75" customHeight="1" x14ac:dyDescent="0.2">
      <c r="C104" s="23"/>
      <c r="D104" s="61"/>
      <c r="E104" s="62" t="s">
        <v>366</v>
      </c>
      <c r="F104" s="62"/>
      <c r="G104" s="62"/>
      <c r="H104" s="63"/>
      <c r="I104" s="62"/>
      <c r="J104" s="57">
        <v>201517</v>
      </c>
      <c r="K104" s="58">
        <v>81117</v>
      </c>
      <c r="L104" s="58">
        <v>77918</v>
      </c>
      <c r="M104" s="446">
        <v>2.4842757991543079</v>
      </c>
      <c r="N104" s="58">
        <v>66885</v>
      </c>
      <c r="O104" s="58">
        <v>63893</v>
      </c>
      <c r="P104" s="113">
        <v>0.82454972447205888</v>
      </c>
      <c r="Q104" s="103">
        <v>0.85840242306014014</v>
      </c>
    </row>
    <row r="105" spans="3:17" ht="12.75" customHeight="1" x14ac:dyDescent="0.2">
      <c r="C105" s="23"/>
      <c r="D105" s="30"/>
      <c r="E105" s="761" t="s">
        <v>18</v>
      </c>
      <c r="F105" s="31" t="s">
        <v>46</v>
      </c>
      <c r="G105" s="31"/>
      <c r="H105" s="32"/>
      <c r="I105" s="31"/>
      <c r="J105" s="34">
        <v>161621</v>
      </c>
      <c r="K105" s="35">
        <v>72971</v>
      </c>
      <c r="L105" s="35">
        <v>69819</v>
      </c>
      <c r="M105" s="436">
        <v>2.2148661797152291</v>
      </c>
      <c r="N105" s="35">
        <v>57376</v>
      </c>
      <c r="O105" s="35">
        <v>53310</v>
      </c>
      <c r="P105" s="114">
        <v>0.78628496251935698</v>
      </c>
      <c r="Q105" s="105">
        <v>0.82178203640842751</v>
      </c>
    </row>
    <row r="106" spans="3:17" x14ac:dyDescent="0.2">
      <c r="C106" s="23"/>
      <c r="D106" s="106"/>
      <c r="E106" s="762"/>
      <c r="F106" s="31" t="s">
        <v>47</v>
      </c>
      <c r="G106" s="31"/>
      <c r="H106" s="32"/>
      <c r="I106" s="31"/>
      <c r="J106" s="34">
        <v>28755</v>
      </c>
      <c r="K106" s="35">
        <v>13123</v>
      </c>
      <c r="L106" s="35">
        <v>11865</v>
      </c>
      <c r="M106" s="436">
        <v>2.1911910386344586</v>
      </c>
      <c r="N106" s="35">
        <v>5698</v>
      </c>
      <c r="O106" s="35">
        <v>5201</v>
      </c>
      <c r="P106" s="114">
        <v>0.43419949706621963</v>
      </c>
      <c r="Q106" s="105">
        <v>0.48023598820058999</v>
      </c>
    </row>
    <row r="107" spans="3:17" x14ac:dyDescent="0.2">
      <c r="C107" s="23"/>
      <c r="D107" s="47"/>
      <c r="E107" s="764"/>
      <c r="F107" s="48" t="s">
        <v>48</v>
      </c>
      <c r="G107" s="48"/>
      <c r="H107" s="49"/>
      <c r="I107" s="48"/>
      <c r="J107" s="51">
        <v>11141</v>
      </c>
      <c r="K107" s="52">
        <v>8463</v>
      </c>
      <c r="L107" s="52">
        <v>7743</v>
      </c>
      <c r="M107" s="448">
        <v>1.3164362519201229</v>
      </c>
      <c r="N107" s="52">
        <v>7095</v>
      </c>
      <c r="O107" s="52">
        <v>6107</v>
      </c>
      <c r="P107" s="115">
        <v>0.83835519319390284</v>
      </c>
      <c r="Q107" s="107">
        <v>0.91631150716776444</v>
      </c>
    </row>
    <row r="108" spans="3:17" ht="12.75" customHeight="1" x14ac:dyDescent="0.2">
      <c r="C108" s="23"/>
      <c r="D108" s="61"/>
      <c r="E108" s="62" t="s">
        <v>42</v>
      </c>
      <c r="F108" s="62"/>
      <c r="G108" s="62"/>
      <c r="H108" s="63"/>
      <c r="I108" s="62"/>
      <c r="J108" s="57">
        <v>44473</v>
      </c>
      <c r="K108" s="58">
        <v>34597</v>
      </c>
      <c r="L108" s="58">
        <v>31481</v>
      </c>
      <c r="M108" s="446">
        <v>1.2854582767291962</v>
      </c>
      <c r="N108" s="58">
        <v>23734</v>
      </c>
      <c r="O108" s="58">
        <v>20702</v>
      </c>
      <c r="P108" s="113">
        <v>0.68601323814203541</v>
      </c>
      <c r="Q108" s="103">
        <v>0.75391505987738638</v>
      </c>
    </row>
    <row r="109" spans="3:17" ht="12.75" customHeight="1" x14ac:dyDescent="0.2">
      <c r="C109" s="23"/>
      <c r="D109" s="30"/>
      <c r="E109" s="761" t="s">
        <v>18</v>
      </c>
      <c r="F109" s="110" t="s">
        <v>46</v>
      </c>
      <c r="G109" s="31"/>
      <c r="H109" s="32"/>
      <c r="I109" s="31"/>
      <c r="J109" s="34">
        <v>36381</v>
      </c>
      <c r="K109" s="35">
        <v>29033</v>
      </c>
      <c r="L109" s="35">
        <v>26334</v>
      </c>
      <c r="M109" s="436">
        <v>1.2530913098887473</v>
      </c>
      <c r="N109" s="35">
        <v>19750</v>
      </c>
      <c r="O109" s="35">
        <v>17119</v>
      </c>
      <c r="P109" s="114">
        <v>0.68026039334550337</v>
      </c>
      <c r="Q109" s="105">
        <v>0.74998101313890786</v>
      </c>
    </row>
    <row r="110" spans="3:17" x14ac:dyDescent="0.2">
      <c r="C110" s="23"/>
      <c r="D110" s="106"/>
      <c r="E110" s="762"/>
      <c r="F110" s="110" t="s">
        <v>47</v>
      </c>
      <c r="G110" s="31"/>
      <c r="H110" s="32"/>
      <c r="I110" s="31"/>
      <c r="J110" s="34">
        <v>1726</v>
      </c>
      <c r="K110" s="35">
        <v>1340</v>
      </c>
      <c r="L110" s="35">
        <v>1154</v>
      </c>
      <c r="M110" s="436">
        <v>1.2880597014925372</v>
      </c>
      <c r="N110" s="35">
        <v>475</v>
      </c>
      <c r="O110" s="35">
        <v>423</v>
      </c>
      <c r="P110" s="114">
        <v>0.35447761194029853</v>
      </c>
      <c r="Q110" s="105">
        <v>0.41161178509532065</v>
      </c>
    </row>
    <row r="111" spans="3:17" ht="13.5" customHeight="1" thickBot="1" x14ac:dyDescent="0.25">
      <c r="C111" s="23"/>
      <c r="D111" s="36"/>
      <c r="E111" s="763"/>
      <c r="F111" s="111" t="s">
        <v>48</v>
      </c>
      <c r="G111" s="37"/>
      <c r="H111" s="38"/>
      <c r="I111" s="37"/>
      <c r="J111" s="40">
        <v>6366</v>
      </c>
      <c r="K111" s="41">
        <v>5622</v>
      </c>
      <c r="L111" s="41">
        <v>5031</v>
      </c>
      <c r="M111" s="449">
        <v>1.1323372465314834</v>
      </c>
      <c r="N111" s="41">
        <v>3833</v>
      </c>
      <c r="O111" s="41">
        <v>3287</v>
      </c>
      <c r="P111" s="92">
        <v>0.68178584133760223</v>
      </c>
      <c r="Q111" s="93">
        <v>0.76187636652752933</v>
      </c>
    </row>
    <row r="112" spans="3:17" ht="13.5" customHeight="1" thickBot="1" x14ac:dyDescent="0.25">
      <c r="C112" s="23"/>
      <c r="D112" s="42" t="s">
        <v>526</v>
      </c>
      <c r="E112" s="43"/>
      <c r="F112" s="43"/>
      <c r="G112" s="43"/>
      <c r="H112" s="43"/>
      <c r="I112" s="43"/>
      <c r="J112" s="109"/>
      <c r="K112" s="45"/>
      <c r="L112" s="45"/>
      <c r="M112" s="450"/>
      <c r="N112" s="45"/>
      <c r="O112" s="45"/>
      <c r="P112" s="116"/>
      <c r="Q112" s="46"/>
    </row>
    <row r="113" spans="3:17" ht="12.75" customHeight="1" x14ac:dyDescent="0.2">
      <c r="C113" s="23"/>
      <c r="D113" s="96"/>
      <c r="E113" s="97" t="s">
        <v>16</v>
      </c>
      <c r="F113" s="97"/>
      <c r="G113" s="97"/>
      <c r="H113" s="98"/>
      <c r="I113" s="97"/>
      <c r="J113" s="99">
        <v>249505</v>
      </c>
      <c r="K113" s="100">
        <v>108378</v>
      </c>
      <c r="L113" s="100">
        <v>101324</v>
      </c>
      <c r="M113" s="451">
        <v>2.3021738729262395</v>
      </c>
      <c r="N113" s="100">
        <v>84839</v>
      </c>
      <c r="O113" s="100">
        <v>80943</v>
      </c>
      <c r="P113" s="112">
        <v>0.78280647363856137</v>
      </c>
      <c r="Q113" s="102">
        <v>0.83730409379811299</v>
      </c>
    </row>
    <row r="114" spans="3:17" ht="12.75" customHeight="1" x14ac:dyDescent="0.2">
      <c r="C114" s="23"/>
      <c r="D114" s="61"/>
      <c r="E114" s="62" t="s">
        <v>366</v>
      </c>
      <c r="F114" s="62"/>
      <c r="G114" s="62"/>
      <c r="H114" s="63"/>
      <c r="I114" s="62"/>
      <c r="J114" s="57">
        <v>209797</v>
      </c>
      <c r="K114" s="58">
        <v>82802</v>
      </c>
      <c r="L114" s="58">
        <v>78404</v>
      </c>
      <c r="M114" s="446">
        <v>2.533718992294872</v>
      </c>
      <c r="N114" s="58">
        <v>65993</v>
      </c>
      <c r="O114" s="58">
        <v>63248</v>
      </c>
      <c r="P114" s="113">
        <v>0.79699765706142367</v>
      </c>
      <c r="Q114" s="103">
        <v>0.84170450487220039</v>
      </c>
    </row>
    <row r="115" spans="3:17" ht="12.75" customHeight="1" x14ac:dyDescent="0.2">
      <c r="C115" s="23"/>
      <c r="D115" s="30"/>
      <c r="E115" s="761" t="s">
        <v>18</v>
      </c>
      <c r="F115" s="31" t="s">
        <v>46</v>
      </c>
      <c r="G115" s="31"/>
      <c r="H115" s="32"/>
      <c r="I115" s="31"/>
      <c r="J115" s="34">
        <v>169322</v>
      </c>
      <c r="K115" s="35">
        <v>75271</v>
      </c>
      <c r="L115" s="35">
        <v>66560</v>
      </c>
      <c r="M115" s="436">
        <v>2.2494984788298282</v>
      </c>
      <c r="N115" s="35">
        <v>56673</v>
      </c>
      <c r="O115" s="35">
        <v>53007</v>
      </c>
      <c r="P115" s="114">
        <v>0.7529194510502053</v>
      </c>
      <c r="Q115" s="105">
        <v>0.85145733173076921</v>
      </c>
    </row>
    <row r="116" spans="3:17" x14ac:dyDescent="0.2">
      <c r="C116" s="23"/>
      <c r="D116" s="106"/>
      <c r="E116" s="762"/>
      <c r="F116" s="31" t="s">
        <v>47</v>
      </c>
      <c r="G116" s="31"/>
      <c r="H116" s="32"/>
      <c r="I116" s="31"/>
      <c r="J116" s="34">
        <v>28821</v>
      </c>
      <c r="K116" s="35">
        <v>12973</v>
      </c>
      <c r="L116" s="35">
        <v>10802</v>
      </c>
      <c r="M116" s="436">
        <v>2.2216141216372467</v>
      </c>
      <c r="N116" s="35">
        <v>5725</v>
      </c>
      <c r="O116" s="35">
        <v>5242</v>
      </c>
      <c r="P116" s="114">
        <v>0.4413011639559084</v>
      </c>
      <c r="Q116" s="105">
        <v>0.52999444547306052</v>
      </c>
    </row>
    <row r="117" spans="3:17" x14ac:dyDescent="0.2">
      <c r="C117" s="23"/>
      <c r="D117" s="47"/>
      <c r="E117" s="764"/>
      <c r="F117" s="48" t="s">
        <v>48</v>
      </c>
      <c r="G117" s="48"/>
      <c r="H117" s="49"/>
      <c r="I117" s="48"/>
      <c r="J117" s="51">
        <v>11654</v>
      </c>
      <c r="K117" s="52">
        <v>8816</v>
      </c>
      <c r="L117" s="52">
        <v>8458</v>
      </c>
      <c r="M117" s="448">
        <v>1.3219147005444647</v>
      </c>
      <c r="N117" s="52">
        <v>7059</v>
      </c>
      <c r="O117" s="52">
        <v>5964</v>
      </c>
      <c r="P117" s="115">
        <v>0.8007032667876588</v>
      </c>
      <c r="Q117" s="107">
        <v>0.83459446677701588</v>
      </c>
    </row>
    <row r="118" spans="3:17" ht="12.75" customHeight="1" x14ac:dyDescent="0.2">
      <c r="C118" s="23"/>
      <c r="D118" s="61"/>
      <c r="E118" s="62" t="s">
        <v>42</v>
      </c>
      <c r="F118" s="62"/>
      <c r="G118" s="62"/>
      <c r="H118" s="63"/>
      <c r="I118" s="62"/>
      <c r="J118" s="57">
        <v>39708</v>
      </c>
      <c r="K118" s="58">
        <v>30868</v>
      </c>
      <c r="L118" s="58">
        <v>27004</v>
      </c>
      <c r="M118" s="446">
        <v>1.2863807178955553</v>
      </c>
      <c r="N118" s="58">
        <v>20574</v>
      </c>
      <c r="O118" s="58">
        <v>18186</v>
      </c>
      <c r="P118" s="113">
        <v>0.66651548529221205</v>
      </c>
      <c r="Q118" s="103">
        <v>0.76188712783291368</v>
      </c>
    </row>
    <row r="119" spans="3:17" ht="12.75" customHeight="1" x14ac:dyDescent="0.2">
      <c r="C119" s="23"/>
      <c r="D119" s="30"/>
      <c r="E119" s="761" t="s">
        <v>18</v>
      </c>
      <c r="F119" s="110" t="s">
        <v>46</v>
      </c>
      <c r="G119" s="31"/>
      <c r="H119" s="32"/>
      <c r="I119" s="31"/>
      <c r="J119" s="34">
        <v>31828</v>
      </c>
      <c r="K119" s="35">
        <v>25634</v>
      </c>
      <c r="L119" s="35">
        <v>21595</v>
      </c>
      <c r="M119" s="436">
        <v>1.2416322072247796</v>
      </c>
      <c r="N119" s="35">
        <v>16671</v>
      </c>
      <c r="O119" s="35">
        <v>14802</v>
      </c>
      <c r="P119" s="114">
        <v>0.65034719513146599</v>
      </c>
      <c r="Q119" s="105">
        <v>0.77198425561472561</v>
      </c>
    </row>
    <row r="120" spans="3:17" x14ac:dyDescent="0.2">
      <c r="C120" s="23"/>
      <c r="D120" s="106"/>
      <c r="E120" s="762"/>
      <c r="F120" s="110" t="s">
        <v>47</v>
      </c>
      <c r="G120" s="31"/>
      <c r="H120" s="32"/>
      <c r="I120" s="31"/>
      <c r="J120" s="34">
        <v>1804</v>
      </c>
      <c r="K120" s="35">
        <v>1370</v>
      </c>
      <c r="L120" s="35">
        <v>1078</v>
      </c>
      <c r="M120" s="436">
        <v>1.3167883211678832</v>
      </c>
      <c r="N120" s="35">
        <v>526</v>
      </c>
      <c r="O120" s="35">
        <v>485</v>
      </c>
      <c r="P120" s="114">
        <v>0.38394160583941606</v>
      </c>
      <c r="Q120" s="105">
        <v>0.48794063079777367</v>
      </c>
    </row>
    <row r="121" spans="3:17" ht="13.5" customHeight="1" thickBot="1" x14ac:dyDescent="0.25">
      <c r="C121" s="23"/>
      <c r="D121" s="36"/>
      <c r="E121" s="763"/>
      <c r="F121" s="111" t="s">
        <v>48</v>
      </c>
      <c r="G121" s="37"/>
      <c r="H121" s="38"/>
      <c r="I121" s="37"/>
      <c r="J121" s="40">
        <v>6076</v>
      </c>
      <c r="K121" s="41">
        <v>5356</v>
      </c>
      <c r="L121" s="41">
        <v>4979</v>
      </c>
      <c r="M121" s="449">
        <v>1.1344286781179984</v>
      </c>
      <c r="N121" s="41">
        <v>3767</v>
      </c>
      <c r="O121" s="41">
        <v>3121</v>
      </c>
      <c r="P121" s="92">
        <v>0.70332337565347269</v>
      </c>
      <c r="Q121" s="93">
        <v>0.7565776260293231</v>
      </c>
    </row>
    <row r="122" spans="3:17" ht="13.5" customHeight="1" x14ac:dyDescent="0.25">
      <c r="D122" s="74" t="s">
        <v>203</v>
      </c>
      <c r="E122" s="75"/>
      <c r="F122" s="75"/>
      <c r="G122" s="75"/>
      <c r="H122" s="75"/>
      <c r="I122" s="74"/>
      <c r="J122" s="74"/>
      <c r="K122" s="74"/>
      <c r="L122" s="74"/>
      <c r="M122" s="74"/>
      <c r="N122" s="74"/>
      <c r="O122" s="74"/>
      <c r="P122" s="74"/>
      <c r="Q122" s="65" t="s">
        <v>420</v>
      </c>
    </row>
    <row r="123" spans="3:17" x14ac:dyDescent="0.25">
      <c r="D123" s="80"/>
      <c r="E123" s="321" t="s">
        <v>38</v>
      </c>
      <c r="F123" s="321"/>
      <c r="G123" s="321"/>
      <c r="H123" s="321"/>
      <c r="I123" s="321"/>
      <c r="J123" s="321"/>
      <c r="K123" s="321"/>
      <c r="L123" s="321"/>
      <c r="M123" s="321"/>
      <c r="N123" s="321"/>
      <c r="O123" s="321"/>
      <c r="P123" s="321"/>
      <c r="Q123" s="321"/>
    </row>
    <row r="124" spans="3:17" x14ac:dyDescent="0.25">
      <c r="D124" s="80"/>
      <c r="E124" s="765" t="s">
        <v>374</v>
      </c>
      <c r="F124" s="765"/>
      <c r="G124" s="765"/>
      <c r="H124" s="765"/>
      <c r="I124" s="765"/>
      <c r="J124" s="765"/>
      <c r="K124" s="765"/>
      <c r="L124" s="765"/>
      <c r="M124" s="765"/>
      <c r="N124" s="765"/>
      <c r="O124" s="765"/>
      <c r="P124" s="765"/>
      <c r="Q124" s="765"/>
    </row>
    <row r="125" spans="3:17" x14ac:dyDescent="0.2">
      <c r="D125" s="66" t="s">
        <v>13</v>
      </c>
      <c r="E125" s="765" t="s">
        <v>262</v>
      </c>
      <c r="F125" s="765"/>
      <c r="G125" s="765"/>
      <c r="H125" s="765"/>
      <c r="I125" s="765"/>
      <c r="J125" s="765"/>
      <c r="K125" s="765"/>
      <c r="L125" s="765"/>
      <c r="M125" s="765"/>
      <c r="N125" s="765"/>
      <c r="O125" s="765"/>
      <c r="P125" s="765"/>
      <c r="Q125" s="765"/>
    </row>
    <row r="126" spans="3:17" x14ac:dyDescent="0.2">
      <c r="D126" s="66" t="s">
        <v>14</v>
      </c>
      <c r="E126" s="765" t="s">
        <v>263</v>
      </c>
      <c r="F126" s="765"/>
      <c r="G126" s="765"/>
      <c r="H126" s="765"/>
      <c r="I126" s="765"/>
      <c r="J126" s="765"/>
      <c r="K126" s="765"/>
      <c r="L126" s="765"/>
      <c r="M126" s="765"/>
      <c r="N126" s="765"/>
      <c r="O126" s="765"/>
      <c r="P126" s="765"/>
      <c r="Q126" s="765"/>
    </row>
    <row r="127" spans="3:17" x14ac:dyDescent="0.2">
      <c r="D127" s="66" t="s">
        <v>15</v>
      </c>
      <c r="E127" s="765" t="s">
        <v>264</v>
      </c>
      <c r="F127" s="765"/>
      <c r="G127" s="765"/>
      <c r="H127" s="765"/>
      <c r="I127" s="765"/>
      <c r="J127" s="765"/>
      <c r="K127" s="765"/>
      <c r="L127" s="765"/>
      <c r="M127" s="765"/>
      <c r="N127" s="765"/>
      <c r="O127" s="765"/>
      <c r="P127" s="765"/>
      <c r="Q127" s="765"/>
    </row>
    <row r="128" spans="3:17" ht="12.75" customHeight="1" x14ac:dyDescent="0.2">
      <c r="D128" s="66" t="s">
        <v>19</v>
      </c>
      <c r="E128" s="765" t="s">
        <v>122</v>
      </c>
      <c r="F128" s="765"/>
      <c r="G128" s="765"/>
      <c r="H128" s="765"/>
      <c r="I128" s="765"/>
      <c r="J128" s="765"/>
      <c r="K128" s="765"/>
      <c r="L128" s="765"/>
      <c r="M128" s="765"/>
      <c r="N128" s="765"/>
      <c r="O128" s="765"/>
      <c r="P128" s="765"/>
      <c r="Q128" s="765"/>
    </row>
  </sheetData>
  <mergeCells count="36">
    <mergeCell ref="Q7:Q11"/>
    <mergeCell ref="J7:J11"/>
    <mergeCell ref="K7:K11"/>
    <mergeCell ref="N7:N11"/>
    <mergeCell ref="P7:P11"/>
    <mergeCell ref="O7:O11"/>
    <mergeCell ref="L7:L11"/>
    <mergeCell ref="M7:M11"/>
    <mergeCell ref="D7:I11"/>
    <mergeCell ref="E115:E117"/>
    <mergeCell ref="E55:E57"/>
    <mergeCell ref="E59:E61"/>
    <mergeCell ref="E49:E51"/>
    <mergeCell ref="E35:E37"/>
    <mergeCell ref="E39:E41"/>
    <mergeCell ref="E25:E27"/>
    <mergeCell ref="E29:E31"/>
    <mergeCell ref="E45:E47"/>
    <mergeCell ref="E15:E17"/>
    <mergeCell ref="E19:E21"/>
    <mergeCell ref="E119:E121"/>
    <mergeCell ref="E65:E67"/>
    <mergeCell ref="E69:E71"/>
    <mergeCell ref="E128:Q128"/>
    <mergeCell ref="E125:Q125"/>
    <mergeCell ref="E75:E77"/>
    <mergeCell ref="E79:E81"/>
    <mergeCell ref="E127:Q127"/>
    <mergeCell ref="E124:Q124"/>
    <mergeCell ref="E126:Q126"/>
    <mergeCell ref="E85:E87"/>
    <mergeCell ref="E89:E91"/>
    <mergeCell ref="E105:E107"/>
    <mergeCell ref="E109:E111"/>
    <mergeCell ref="E95:E97"/>
    <mergeCell ref="E99:E101"/>
  </mergeCells>
  <phoneticPr fontId="0" type="noConversion"/>
  <conditionalFormatting sqref="D6">
    <cfRule type="cellIs" dxfId="69" priority="2" stopIfTrue="1" operator="equal">
      <formula>"   sem (do závorky) poznámku, proč vývojová řada nezačíná jako obvykle - nebo červenou buňku vymazat"</formula>
    </cfRule>
  </conditionalFormatting>
  <conditionalFormatting sqref="G6">
    <cfRule type="expression" dxfId="68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sheetPr codeName="List56">
    <pageSetUpPr autoPageBreaks="0"/>
  </sheetPr>
  <dimension ref="A1:V40"/>
  <sheetViews>
    <sheetView showGridLines="0" showOutlineSymbol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9.140625" style="68" hidden="1" customWidth="1"/>
    <col min="3" max="3" width="1.7109375" style="68" customWidth="1"/>
    <col min="4" max="4" width="1.140625" style="68" customWidth="1"/>
    <col min="5" max="6" width="1.7109375" style="68" customWidth="1"/>
    <col min="7" max="21" width="8.7109375" style="68" customWidth="1"/>
    <col min="22" max="45" width="1.7109375" style="68" customWidth="1"/>
    <col min="46" max="16384" width="9.140625" style="68"/>
  </cols>
  <sheetData>
    <row r="1" spans="3:22" hidden="1" x14ac:dyDescent="0.2"/>
    <row r="2" spans="3:22" hidden="1" x14ac:dyDescent="0.2"/>
    <row r="3" spans="3:22" ht="9" customHeight="1" x14ac:dyDescent="0.2">
      <c r="C3" s="67"/>
    </row>
    <row r="4" spans="3:22" s="69" customFormat="1" ht="15.75" x14ac:dyDescent="0.2">
      <c r="D4" s="15" t="s">
        <v>324</v>
      </c>
      <c r="E4" s="70"/>
      <c r="F4" s="70"/>
      <c r="G4" s="70"/>
      <c r="H4" s="15" t="s">
        <v>132</v>
      </c>
      <c r="I4" s="15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</row>
    <row r="5" spans="3:22" s="69" customFormat="1" ht="15.75" x14ac:dyDescent="0.2">
      <c r="D5" s="429" t="s">
        <v>553</v>
      </c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</row>
    <row r="6" spans="3:22" s="72" customFormat="1" ht="14.25" customHeight="1" x14ac:dyDescent="0.2">
      <c r="D6" s="322"/>
      <c r="E6" s="414"/>
      <c r="F6" s="414"/>
      <c r="G6" s="414"/>
      <c r="H6" s="414"/>
      <c r="I6" s="415"/>
      <c r="J6" s="415"/>
      <c r="K6" s="415"/>
      <c r="L6" s="415"/>
      <c r="M6" s="415"/>
      <c r="N6" s="415"/>
      <c r="O6" s="415"/>
      <c r="P6" s="415"/>
      <c r="Q6" s="415"/>
      <c r="R6" s="415"/>
      <c r="S6" s="415"/>
      <c r="T6" s="415"/>
      <c r="U6" s="416"/>
      <c r="V6" s="14" t="s">
        <v>204</v>
      </c>
    </row>
    <row r="7" spans="3:22" s="72" customFormat="1" ht="14.25" customHeight="1" x14ac:dyDescent="0.2">
      <c r="D7" s="322"/>
      <c r="E7" s="414"/>
      <c r="F7" s="414"/>
      <c r="G7" s="414"/>
      <c r="H7" s="414"/>
      <c r="I7" s="415"/>
      <c r="J7" s="415"/>
      <c r="K7" s="415"/>
      <c r="L7" s="415"/>
      <c r="M7" s="415"/>
      <c r="N7" s="415"/>
      <c r="O7" s="415"/>
      <c r="P7" s="415"/>
      <c r="Q7" s="415"/>
      <c r="R7" s="415"/>
      <c r="S7" s="415"/>
      <c r="T7" s="415"/>
      <c r="U7" s="416"/>
      <c r="V7" s="14"/>
    </row>
    <row r="8" spans="3:22" ht="13.5" customHeight="1" x14ac:dyDescent="0.2">
      <c r="D8" s="424"/>
      <c r="E8" s="424"/>
      <c r="F8" s="424"/>
      <c r="G8" s="424"/>
      <c r="H8" s="424"/>
      <c r="I8" s="424"/>
      <c r="J8" s="423"/>
      <c r="K8" s="423"/>
      <c r="L8" s="423"/>
      <c r="M8" s="423"/>
      <c r="N8" s="423"/>
      <c r="O8" s="423"/>
      <c r="P8" s="423"/>
      <c r="Q8" s="423"/>
      <c r="R8" s="423"/>
      <c r="S8" s="423"/>
      <c r="T8" s="423"/>
      <c r="U8" s="423"/>
    </row>
    <row r="9" spans="3:22" ht="13.5" customHeight="1" x14ac:dyDescent="0.2">
      <c r="D9" s="424"/>
      <c r="E9" s="424"/>
      <c r="F9" s="424"/>
      <c r="G9" s="424"/>
      <c r="H9" s="424"/>
      <c r="I9" s="424"/>
      <c r="J9" s="423"/>
      <c r="K9" s="423"/>
      <c r="L9" s="423"/>
      <c r="M9" s="423"/>
      <c r="N9" s="423"/>
      <c r="O9" s="423"/>
      <c r="P9" s="423"/>
      <c r="Q9" s="423"/>
      <c r="R9" s="423"/>
      <c r="S9" s="423"/>
      <c r="T9" s="423"/>
      <c r="U9" s="423"/>
    </row>
    <row r="10" spans="3:22" ht="13.5" customHeight="1" x14ac:dyDescent="0.2">
      <c r="D10" s="424"/>
      <c r="E10" s="424"/>
      <c r="F10" s="424"/>
      <c r="G10" s="424"/>
      <c r="H10" s="424"/>
      <c r="I10" s="424"/>
      <c r="J10" s="423" t="s">
        <v>341</v>
      </c>
      <c r="K10" s="423"/>
      <c r="L10" s="423"/>
      <c r="M10" s="423"/>
      <c r="N10" s="423"/>
      <c r="O10" s="423"/>
      <c r="P10" s="423"/>
      <c r="Q10" s="423"/>
      <c r="R10" s="423"/>
      <c r="S10" s="423"/>
      <c r="T10" s="423"/>
      <c r="U10" s="423"/>
    </row>
    <row r="11" spans="3:22" ht="13.5" customHeight="1" x14ac:dyDescent="0.2">
      <c r="D11" s="424"/>
      <c r="E11" s="424"/>
      <c r="F11" s="424"/>
      <c r="G11" s="424"/>
      <c r="H11" s="424"/>
      <c r="I11" s="424"/>
      <c r="J11" s="425"/>
      <c r="K11" s="425">
        <v>2012</v>
      </c>
      <c r="L11" s="425">
        <v>2013</v>
      </c>
      <c r="M11" s="425">
        <v>2014</v>
      </c>
      <c r="N11" s="425">
        <v>2015</v>
      </c>
      <c r="O11" s="425">
        <v>2016</v>
      </c>
      <c r="P11" s="425">
        <v>2017</v>
      </c>
      <c r="Q11" s="425">
        <v>2018</v>
      </c>
      <c r="R11" s="425">
        <v>2019</v>
      </c>
      <c r="S11" s="425">
        <v>2020</v>
      </c>
      <c r="T11" s="425">
        <v>2021</v>
      </c>
      <c r="U11" s="425">
        <v>2022</v>
      </c>
    </row>
    <row r="12" spans="3:22" ht="13.5" customHeight="1" x14ac:dyDescent="0.2">
      <c r="D12" s="424"/>
      <c r="E12" s="424"/>
      <c r="F12" s="424"/>
      <c r="G12" s="424"/>
      <c r="H12" s="424"/>
      <c r="I12" s="424"/>
      <c r="J12" s="427" t="s">
        <v>335</v>
      </c>
      <c r="K12" s="582">
        <v>26834.658633143998</v>
      </c>
      <c r="L12" s="582">
        <v>27171.053652822065</v>
      </c>
      <c r="M12" s="582">
        <v>27597.92592502859</v>
      </c>
      <c r="N12" s="582">
        <v>27895.062072864821</v>
      </c>
      <c r="O12" s="582">
        <v>29263.195592762859</v>
      </c>
      <c r="P12" s="582">
        <v>31052.760456941058</v>
      </c>
      <c r="Q12" s="582">
        <v>34163.300000000003</v>
      </c>
      <c r="R12" s="582">
        <v>37881.437399396134</v>
      </c>
      <c r="S12" s="582">
        <v>42944.008076633298</v>
      </c>
      <c r="T12" s="582">
        <v>46262.380309850509</v>
      </c>
      <c r="U12" s="582">
        <v>48727.443368177192</v>
      </c>
    </row>
    <row r="13" spans="3:22" ht="13.5" customHeight="1" x14ac:dyDescent="0.2">
      <c r="D13" s="418"/>
      <c r="E13" s="418"/>
      <c r="F13" s="418"/>
      <c r="G13" s="418"/>
      <c r="H13" s="418"/>
      <c r="I13" s="418"/>
      <c r="J13" s="426" t="s">
        <v>336</v>
      </c>
      <c r="K13" s="582">
        <v>27410.274395448414</v>
      </c>
      <c r="L13" s="582">
        <v>27362.591795389795</v>
      </c>
      <c r="M13" s="582">
        <v>27680.968831523161</v>
      </c>
      <c r="N13" s="582">
        <v>27895.062072864825</v>
      </c>
      <c r="O13" s="582">
        <v>29059.777152693998</v>
      </c>
      <c r="P13" s="582">
        <v>30119.06930838124</v>
      </c>
      <c r="Q13" s="582">
        <v>32443.779677113012</v>
      </c>
      <c r="R13" s="582">
        <v>34978.243212738809</v>
      </c>
      <c r="S13" s="582">
        <v>38411.456240280233</v>
      </c>
      <c r="T13" s="582">
        <v>40193.206177107306</v>
      </c>
      <c r="U13" s="582">
        <v>37425.071711349614</v>
      </c>
    </row>
    <row r="14" spans="3:22" ht="13.5" customHeight="1" x14ac:dyDescent="0.2">
      <c r="D14" s="414"/>
      <c r="E14" s="419"/>
      <c r="F14" s="419"/>
      <c r="G14" s="419"/>
      <c r="H14" s="420"/>
      <c r="I14" s="419"/>
      <c r="J14" s="421" t="s">
        <v>337</v>
      </c>
      <c r="K14" s="421">
        <v>1.8436079999999995</v>
      </c>
      <c r="L14" s="421">
        <v>1.7909030000000006</v>
      </c>
      <c r="M14" s="421">
        <v>1.7335680000000018</v>
      </c>
      <c r="N14" s="421">
        <v>1.675504000000001</v>
      </c>
      <c r="O14" s="421">
        <v>1.5614619999999999</v>
      </c>
      <c r="P14" s="421">
        <v>1.4587439999999994</v>
      </c>
      <c r="Q14" s="421">
        <v>1.3734182999999998</v>
      </c>
      <c r="R14" s="421">
        <v>1.2592501</v>
      </c>
      <c r="S14" s="421">
        <v>1.1753082000000001</v>
      </c>
      <c r="T14" s="421">
        <v>1.1747450999999991</v>
      </c>
      <c r="U14" s="421">
        <v>1.1816147999999995</v>
      </c>
    </row>
    <row r="15" spans="3:22" ht="13.5" customHeight="1" x14ac:dyDescent="0.2">
      <c r="D15" s="414"/>
      <c r="E15" s="419"/>
      <c r="F15" s="419"/>
      <c r="G15" s="419"/>
      <c r="H15" s="420"/>
      <c r="I15" s="419"/>
      <c r="J15" s="421"/>
      <c r="K15" s="421"/>
      <c r="L15" s="421"/>
      <c r="M15" s="421"/>
      <c r="N15" s="421"/>
      <c r="O15" s="421"/>
      <c r="P15" s="421"/>
      <c r="Q15" s="421"/>
      <c r="R15" s="421"/>
      <c r="S15" s="421"/>
      <c r="T15" s="421"/>
      <c r="U15" s="421"/>
    </row>
    <row r="16" spans="3:22" ht="13.5" customHeight="1" x14ac:dyDescent="0.2">
      <c r="D16" s="414"/>
      <c r="E16" s="419"/>
      <c r="F16" s="419"/>
      <c r="G16" s="419"/>
      <c r="H16" s="420"/>
      <c r="I16" s="419"/>
      <c r="J16" s="421" t="s">
        <v>338</v>
      </c>
      <c r="K16" s="421"/>
      <c r="L16" s="421"/>
      <c r="M16" s="421"/>
      <c r="N16" s="421"/>
      <c r="O16" s="421"/>
      <c r="P16" s="421"/>
      <c r="Q16" s="421"/>
      <c r="R16" s="421"/>
      <c r="S16" s="421"/>
      <c r="T16" s="421"/>
      <c r="U16" s="421"/>
    </row>
    <row r="17" spans="4:21" ht="13.5" customHeight="1" x14ac:dyDescent="0.2">
      <c r="D17" s="414"/>
      <c r="E17" s="419"/>
      <c r="F17" s="419"/>
      <c r="G17" s="419"/>
      <c r="H17" s="420"/>
      <c r="I17" s="419"/>
      <c r="J17" s="421"/>
      <c r="K17" s="425">
        <v>2012</v>
      </c>
      <c r="L17" s="425">
        <v>2013</v>
      </c>
      <c r="M17" s="425">
        <v>2014</v>
      </c>
      <c r="N17" s="425">
        <v>2015</v>
      </c>
      <c r="O17" s="425">
        <v>2016</v>
      </c>
      <c r="P17" s="425">
        <v>2017</v>
      </c>
      <c r="Q17" s="425">
        <v>2018</v>
      </c>
      <c r="R17" s="425">
        <v>2019</v>
      </c>
      <c r="S17" s="425">
        <v>2020</v>
      </c>
      <c r="T17" s="425">
        <v>2021</v>
      </c>
      <c r="U17" s="425">
        <v>2022</v>
      </c>
    </row>
    <row r="18" spans="4:21" ht="13.5" customHeight="1" x14ac:dyDescent="0.2">
      <c r="D18" s="414"/>
      <c r="E18" s="419"/>
      <c r="F18" s="419"/>
      <c r="G18" s="419"/>
      <c r="H18" s="420"/>
      <c r="I18" s="419"/>
      <c r="J18" s="421" t="s">
        <v>339</v>
      </c>
      <c r="K18" s="421">
        <v>29364.853348552697</v>
      </c>
      <c r="L18" s="421">
        <v>29568.413309763357</v>
      </c>
      <c r="M18" s="421">
        <v>30151.818463532509</v>
      </c>
      <c r="N18" s="421">
        <v>30524.818175625482</v>
      </c>
      <c r="O18" s="421">
        <v>31966.908398625095</v>
      </c>
      <c r="P18" s="421">
        <v>33959.632942248871</v>
      </c>
      <c r="Q18" s="421">
        <v>37401.5</v>
      </c>
      <c r="R18" s="421">
        <v>41734.303695950577</v>
      </c>
      <c r="S18" s="421">
        <v>47430.685424425697</v>
      </c>
      <c r="T18" s="421">
        <v>51398.296856763569</v>
      </c>
      <c r="U18" s="421">
        <v>54768.828432304115</v>
      </c>
    </row>
    <row r="19" spans="4:21" ht="13.5" customHeight="1" x14ac:dyDescent="0.2">
      <c r="D19" s="414"/>
      <c r="E19" s="419"/>
      <c r="F19" s="419"/>
      <c r="G19" s="419"/>
      <c r="H19" s="420"/>
      <c r="I19" s="419"/>
      <c r="J19" s="421" t="s">
        <v>340</v>
      </c>
      <c r="K19" s="421">
        <v>29994.742950513479</v>
      </c>
      <c r="L19" s="421">
        <v>29776.851268643866</v>
      </c>
      <c r="M19" s="421">
        <v>30242.546101838023</v>
      </c>
      <c r="N19" s="421">
        <v>30524.818175625485</v>
      </c>
      <c r="O19" s="421">
        <v>31744.695529915687</v>
      </c>
      <c r="P19" s="421">
        <v>32938.538256303465</v>
      </c>
      <c r="Q19" s="421">
        <v>35518.993352326688</v>
      </c>
      <c r="R19" s="421">
        <v>38535.82982082232</v>
      </c>
      <c r="S19" s="421">
        <v>42424.584458341415</v>
      </c>
      <c r="T19" s="421">
        <v>44655.340448969218</v>
      </c>
      <c r="U19" s="421">
        <v>42065.152405763532</v>
      </c>
    </row>
    <row r="20" spans="4:21" ht="13.5" customHeight="1" x14ac:dyDescent="0.2">
      <c r="D20" s="414"/>
      <c r="E20" s="419"/>
      <c r="F20" s="419"/>
      <c r="G20" s="419"/>
      <c r="H20" s="420"/>
      <c r="I20" s="419"/>
      <c r="J20" s="421" t="s">
        <v>337</v>
      </c>
      <c r="K20" s="421">
        <v>1.3736879999999998</v>
      </c>
      <c r="L20" s="421">
        <v>1.3480430000000001</v>
      </c>
      <c r="M20" s="421">
        <v>1.3080089999999993</v>
      </c>
      <c r="N20" s="421">
        <v>1.2624820000000005</v>
      </c>
      <c r="O20" s="421">
        <v>1.174855</v>
      </c>
      <c r="P20" s="421">
        <v>1.0955860000000002</v>
      </c>
      <c r="Q20" s="421">
        <v>1.0258434000000007</v>
      </c>
      <c r="R20" s="421">
        <v>0.92091689999999993</v>
      </c>
      <c r="S20" s="421">
        <v>0.85684720000000048</v>
      </c>
      <c r="T20" s="421">
        <v>0.86225669999999999</v>
      </c>
      <c r="U20" s="421">
        <v>0.86194819999999983</v>
      </c>
    </row>
    <row r="21" spans="4:21" ht="13.5" customHeight="1" x14ac:dyDescent="0.2">
      <c r="D21" s="414"/>
      <c r="E21" s="419"/>
      <c r="F21" s="419"/>
      <c r="G21" s="419"/>
      <c r="H21" s="420"/>
      <c r="I21" s="419"/>
      <c r="J21" s="421"/>
      <c r="K21" s="421"/>
      <c r="L21" s="421"/>
      <c r="M21" s="421"/>
      <c r="N21" s="421"/>
      <c r="O21" s="421"/>
      <c r="P21" s="421"/>
      <c r="Q21" s="421"/>
      <c r="R21" s="421"/>
      <c r="S21" s="421"/>
      <c r="T21" s="421"/>
      <c r="U21" s="421"/>
    </row>
    <row r="22" spans="4:21" ht="13.5" customHeight="1" x14ac:dyDescent="0.2">
      <c r="D22" s="414"/>
      <c r="E22" s="419"/>
      <c r="F22" s="419"/>
      <c r="G22" s="419"/>
      <c r="H22" s="420"/>
      <c r="I22" s="419"/>
      <c r="J22" s="421"/>
      <c r="K22" s="421"/>
      <c r="L22" s="421"/>
      <c r="M22" s="421"/>
      <c r="N22" s="421"/>
      <c r="O22" s="421"/>
      <c r="P22" s="421"/>
      <c r="Q22" s="421"/>
      <c r="R22" s="421"/>
      <c r="S22" s="421"/>
      <c r="T22" s="421"/>
      <c r="U22" s="421"/>
    </row>
    <row r="23" spans="4:21" ht="13.5" customHeight="1" x14ac:dyDescent="0.2">
      <c r="D23" s="414"/>
      <c r="E23" s="419"/>
      <c r="F23" s="419"/>
      <c r="G23" s="419"/>
      <c r="H23" s="420"/>
      <c r="I23" s="419"/>
      <c r="J23" s="421"/>
      <c r="K23" s="421"/>
      <c r="L23" s="421"/>
      <c r="M23" s="421"/>
      <c r="N23" s="421"/>
      <c r="O23" s="421"/>
      <c r="P23" s="421"/>
      <c r="Q23" s="421"/>
      <c r="R23" s="421"/>
      <c r="S23" s="421"/>
      <c r="T23" s="421"/>
      <c r="U23" s="421"/>
    </row>
    <row r="24" spans="4:21" ht="13.5" customHeight="1" x14ac:dyDescent="0.2">
      <c r="D24" s="414"/>
      <c r="E24" s="419"/>
      <c r="F24" s="419"/>
      <c r="G24" s="419"/>
      <c r="H24" s="420"/>
      <c r="I24" s="419"/>
      <c r="J24" s="421"/>
      <c r="K24" s="421"/>
      <c r="L24" s="421"/>
      <c r="M24" s="421"/>
      <c r="N24" s="421"/>
      <c r="O24" s="421"/>
      <c r="P24" s="421"/>
      <c r="Q24" s="421"/>
      <c r="R24" s="421"/>
      <c r="S24" s="421"/>
      <c r="T24" s="421"/>
      <c r="U24" s="421"/>
    </row>
    <row r="25" spans="4:21" ht="13.5" customHeight="1" x14ac:dyDescent="0.2">
      <c r="D25" s="414"/>
      <c r="E25" s="419"/>
      <c r="F25" s="419"/>
      <c r="G25" s="419"/>
      <c r="H25" s="420"/>
      <c r="I25" s="419"/>
      <c r="J25" s="421"/>
      <c r="K25" s="421"/>
      <c r="L25" s="421"/>
      <c r="M25" s="421"/>
      <c r="N25" s="421"/>
      <c r="O25" s="421"/>
      <c r="P25" s="421"/>
      <c r="Q25" s="421"/>
      <c r="R25" s="421"/>
      <c r="S25" s="421"/>
      <c r="T25" s="421"/>
      <c r="U25" s="421"/>
    </row>
    <row r="26" spans="4:21" ht="13.5" customHeight="1" x14ac:dyDescent="0.2">
      <c r="D26" s="418"/>
      <c r="E26" s="418"/>
      <c r="F26" s="418"/>
      <c r="G26" s="418"/>
      <c r="H26" s="418"/>
      <c r="I26" s="418"/>
      <c r="J26" s="422"/>
      <c r="K26" s="421"/>
      <c r="L26" s="421"/>
      <c r="M26" s="421"/>
      <c r="N26" s="421"/>
      <c r="O26" s="421"/>
      <c r="P26" s="421"/>
      <c r="Q26" s="421"/>
      <c r="R26" s="421"/>
      <c r="S26" s="421"/>
      <c r="T26" s="421"/>
      <c r="U26" s="422"/>
    </row>
    <row r="27" spans="4:21" ht="13.5" customHeight="1" x14ac:dyDescent="0.2">
      <c r="D27" s="414"/>
      <c r="E27" s="419"/>
      <c r="F27" s="419"/>
      <c r="G27" s="419"/>
      <c r="H27" s="420"/>
      <c r="I27" s="419"/>
      <c r="J27" s="421"/>
      <c r="K27" s="421"/>
      <c r="L27" s="421"/>
      <c r="M27" s="421"/>
      <c r="N27" s="421"/>
      <c r="O27" s="421"/>
      <c r="P27" s="421"/>
      <c r="Q27" s="421"/>
      <c r="R27" s="421"/>
      <c r="S27" s="421"/>
      <c r="T27" s="421"/>
      <c r="U27" s="421"/>
    </row>
    <row r="28" spans="4:21" ht="13.5" customHeight="1" x14ac:dyDescent="0.2">
      <c r="D28" s="414"/>
      <c r="E28" s="419"/>
      <c r="F28" s="419"/>
      <c r="G28" s="419"/>
      <c r="H28" s="420"/>
      <c r="I28" s="419"/>
      <c r="J28" s="421"/>
      <c r="K28" s="421"/>
      <c r="L28" s="421"/>
      <c r="M28" s="421"/>
      <c r="N28" s="421"/>
      <c r="O28" s="421"/>
      <c r="P28" s="421"/>
      <c r="Q28" s="421"/>
      <c r="R28" s="421"/>
      <c r="S28" s="421"/>
      <c r="T28" s="421"/>
      <c r="U28" s="421"/>
    </row>
    <row r="29" spans="4:21" ht="13.5" customHeight="1" x14ac:dyDescent="0.2">
      <c r="D29" s="414"/>
      <c r="E29" s="419"/>
      <c r="F29" s="419"/>
      <c r="G29" s="419"/>
      <c r="H29" s="420"/>
      <c r="I29" s="419"/>
      <c r="J29" s="421"/>
      <c r="K29" s="421"/>
      <c r="L29" s="421"/>
      <c r="M29" s="421"/>
      <c r="N29" s="421"/>
      <c r="O29" s="421"/>
      <c r="P29" s="421"/>
      <c r="Q29" s="421"/>
      <c r="R29" s="421"/>
      <c r="S29" s="421"/>
      <c r="T29" s="421"/>
      <c r="U29" s="421"/>
    </row>
    <row r="30" spans="4:21" ht="13.5" customHeight="1" x14ac:dyDescent="0.2">
      <c r="D30" s="414"/>
      <c r="E30" s="419"/>
      <c r="F30" s="419"/>
      <c r="G30" s="419"/>
      <c r="H30" s="420"/>
      <c r="I30" s="419"/>
      <c r="J30" s="421"/>
      <c r="K30" s="421"/>
      <c r="L30" s="421"/>
      <c r="M30" s="421"/>
      <c r="N30" s="421"/>
      <c r="O30" s="421"/>
      <c r="P30" s="421"/>
      <c r="Q30" s="421"/>
      <c r="R30" s="421"/>
      <c r="S30" s="421"/>
      <c r="T30" s="421"/>
      <c r="U30" s="421"/>
    </row>
    <row r="31" spans="4:21" ht="13.5" customHeight="1" x14ac:dyDescent="0.2">
      <c r="D31" s="414"/>
      <c r="E31" s="419"/>
      <c r="F31" s="419"/>
      <c r="G31" s="419"/>
      <c r="H31" s="420"/>
      <c r="I31" s="419"/>
      <c r="J31" s="421"/>
      <c r="K31" s="421"/>
      <c r="L31" s="421"/>
      <c r="M31" s="421"/>
      <c r="N31" s="421"/>
      <c r="O31" s="421"/>
      <c r="P31" s="421"/>
      <c r="Q31" s="421"/>
      <c r="R31" s="421"/>
      <c r="S31" s="421"/>
      <c r="T31" s="421"/>
      <c r="U31" s="421"/>
    </row>
    <row r="32" spans="4:21" ht="13.5" customHeight="1" x14ac:dyDescent="0.2">
      <c r="D32" s="414"/>
      <c r="E32" s="419"/>
      <c r="F32" s="419"/>
      <c r="G32" s="419"/>
      <c r="H32" s="420"/>
      <c r="I32" s="419"/>
      <c r="J32" s="421"/>
      <c r="K32" s="421"/>
      <c r="L32" s="421"/>
      <c r="M32" s="421"/>
      <c r="N32" s="421"/>
      <c r="O32" s="421"/>
      <c r="P32" s="421"/>
      <c r="Q32" s="421"/>
      <c r="R32" s="421"/>
      <c r="S32" s="421"/>
      <c r="T32" s="421"/>
      <c r="U32" s="421"/>
    </row>
    <row r="33" spans="4:22" ht="13.5" customHeight="1" x14ac:dyDescent="0.2">
      <c r="D33" s="414"/>
      <c r="E33" s="419"/>
      <c r="F33" s="419"/>
      <c r="G33" s="419"/>
      <c r="H33" s="420"/>
      <c r="I33" s="419"/>
      <c r="J33" s="421"/>
      <c r="K33" s="421"/>
      <c r="L33" s="421"/>
      <c r="M33" s="421"/>
      <c r="N33" s="421"/>
      <c r="O33" s="421"/>
      <c r="P33" s="421"/>
      <c r="Q33" s="421"/>
      <c r="R33" s="421"/>
      <c r="S33" s="421"/>
      <c r="T33" s="421"/>
      <c r="U33" s="421"/>
    </row>
    <row r="34" spans="4:22" ht="13.5" customHeight="1" x14ac:dyDescent="0.2">
      <c r="D34" s="414"/>
      <c r="E34" s="419"/>
      <c r="F34" s="419"/>
      <c r="G34" s="419"/>
      <c r="H34" s="420"/>
      <c r="I34" s="419"/>
      <c r="J34" s="421"/>
      <c r="K34" s="421"/>
      <c r="L34" s="421"/>
      <c r="M34" s="421"/>
      <c r="N34" s="421"/>
      <c r="O34" s="421"/>
      <c r="P34" s="421"/>
      <c r="Q34" s="421"/>
      <c r="R34" s="421"/>
      <c r="S34" s="421"/>
      <c r="T34" s="421"/>
      <c r="U34" s="421"/>
    </row>
    <row r="35" spans="4:22" ht="13.5" customHeight="1" x14ac:dyDescent="0.2">
      <c r="D35" s="414"/>
      <c r="E35" s="419"/>
      <c r="F35" s="419"/>
      <c r="G35" s="419"/>
      <c r="H35" s="420"/>
      <c r="I35" s="419"/>
      <c r="J35" s="421"/>
      <c r="K35" s="421"/>
      <c r="L35" s="421"/>
      <c r="M35" s="421"/>
      <c r="N35" s="421"/>
      <c r="O35" s="421"/>
      <c r="P35" s="421"/>
      <c r="Q35" s="421"/>
      <c r="R35" s="421"/>
      <c r="S35" s="421"/>
      <c r="T35" s="421"/>
      <c r="U35" s="421"/>
    </row>
    <row r="36" spans="4:22" ht="13.5" customHeight="1" x14ac:dyDescent="0.2">
      <c r="D36" s="418"/>
      <c r="E36" s="418"/>
      <c r="F36" s="418"/>
      <c r="G36" s="418"/>
      <c r="H36" s="418"/>
      <c r="I36" s="418"/>
      <c r="J36" s="422"/>
      <c r="K36" s="422"/>
      <c r="L36" s="422"/>
      <c r="M36" s="422"/>
      <c r="N36" s="422"/>
      <c r="O36" s="422"/>
      <c r="P36" s="422"/>
      <c r="Q36" s="422"/>
      <c r="R36" s="422"/>
      <c r="S36" s="422"/>
      <c r="T36" s="422"/>
      <c r="U36" s="422"/>
    </row>
    <row r="37" spans="4:22" ht="13.5" customHeight="1" x14ac:dyDescent="0.2">
      <c r="D37" s="414"/>
      <c r="E37" s="419"/>
      <c r="F37" s="419"/>
      <c r="G37" s="419"/>
      <c r="H37" s="420"/>
      <c r="I37" s="419"/>
      <c r="J37" s="421"/>
      <c r="K37" s="421"/>
      <c r="L37" s="421"/>
      <c r="M37" s="421"/>
      <c r="N37" s="421"/>
      <c r="O37" s="421"/>
      <c r="P37" s="421"/>
      <c r="Q37" s="421"/>
      <c r="R37" s="421"/>
      <c r="S37" s="421"/>
      <c r="T37" s="421"/>
      <c r="U37" s="421"/>
    </row>
    <row r="38" spans="4:22" ht="13.5" customHeight="1" x14ac:dyDescent="0.2">
      <c r="D38" s="414"/>
      <c r="E38" s="419"/>
      <c r="F38" s="419"/>
      <c r="G38" s="419"/>
      <c r="H38" s="420"/>
      <c r="I38" s="419"/>
      <c r="J38" s="421"/>
      <c r="K38" s="421"/>
      <c r="L38" s="421"/>
      <c r="M38" s="421"/>
      <c r="N38" s="421"/>
      <c r="O38" s="421"/>
      <c r="P38" s="421"/>
      <c r="Q38" s="421"/>
      <c r="R38" s="421"/>
      <c r="S38" s="421"/>
      <c r="T38" s="421"/>
      <c r="U38" s="421"/>
    </row>
    <row r="39" spans="4:22" ht="13.5" x14ac:dyDescent="0.25">
      <c r="D39" s="80" t="s">
        <v>203</v>
      </c>
      <c r="E39" s="417"/>
      <c r="F39" s="417"/>
      <c r="G39" s="417"/>
      <c r="H39" s="417"/>
      <c r="I39" s="80"/>
      <c r="J39" s="80"/>
      <c r="K39" s="80"/>
      <c r="L39" s="80"/>
      <c r="M39" s="80"/>
      <c r="N39" s="80"/>
      <c r="O39" s="80"/>
      <c r="P39" s="80"/>
      <c r="Q39" s="80"/>
      <c r="R39" s="80"/>
      <c r="S39" s="80"/>
      <c r="T39" s="80"/>
      <c r="U39" s="77" t="s">
        <v>421</v>
      </c>
      <c r="V39" s="68" t="s">
        <v>204</v>
      </c>
    </row>
    <row r="40" spans="4:22" x14ac:dyDescent="0.2">
      <c r="D40" s="66" t="s">
        <v>13</v>
      </c>
      <c r="E40" s="746" t="s">
        <v>380</v>
      </c>
      <c r="F40" s="746"/>
      <c r="G40" s="746"/>
      <c r="H40" s="746"/>
      <c r="I40" s="746"/>
      <c r="J40" s="746"/>
      <c r="K40" s="746"/>
      <c r="L40" s="746"/>
      <c r="M40" s="746"/>
      <c r="N40" s="746"/>
      <c r="O40" s="746"/>
      <c r="P40" s="746"/>
      <c r="Q40" s="746"/>
      <c r="R40" s="556"/>
      <c r="S40" s="556"/>
      <c r="T40" s="556"/>
      <c r="U40" s="576"/>
    </row>
  </sheetData>
  <mergeCells count="1">
    <mergeCell ref="E40:Q40"/>
  </mergeCells>
  <phoneticPr fontId="0" type="noConversion"/>
  <conditionalFormatting sqref="D6:D7">
    <cfRule type="cellIs" dxfId="9" priority="2" stopIfTrue="1" operator="equal">
      <formula>"   sem (do závorky) poznámku, proč vývojová řada nezačíná jako obvykle - nebo červenou buňku vymazat"</formula>
    </cfRule>
  </conditionalFormatting>
  <conditionalFormatting sqref="G6:G7">
    <cfRule type="expression" dxfId="8" priority="1" stopIfTrue="1">
      <formula>V6="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  <drawing r:id="rId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sheetPr codeName="List57">
    <pageSetUpPr autoPageBreaks="0"/>
  </sheetPr>
  <dimension ref="A1:V34"/>
  <sheetViews>
    <sheetView showGridLines="0" showOutlineSymbol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9.140625" style="68" hidden="1" customWidth="1"/>
    <col min="3" max="3" width="1.7109375" style="68" customWidth="1"/>
    <col min="4" max="4" width="1.140625" style="68" customWidth="1"/>
    <col min="5" max="6" width="1.7109375" style="68" customWidth="1"/>
    <col min="7" max="21" width="8.7109375" style="68" customWidth="1"/>
    <col min="22" max="45" width="1.7109375" style="68" customWidth="1"/>
    <col min="46" max="16384" width="9.140625" style="68"/>
  </cols>
  <sheetData>
    <row r="1" spans="3:22" hidden="1" x14ac:dyDescent="0.2"/>
    <row r="2" spans="3:22" hidden="1" x14ac:dyDescent="0.2"/>
    <row r="3" spans="3:22" ht="9" customHeight="1" x14ac:dyDescent="0.2">
      <c r="C3" s="67"/>
    </row>
    <row r="4" spans="3:22" s="69" customFormat="1" ht="15.75" x14ac:dyDescent="0.2">
      <c r="D4" s="15" t="s">
        <v>323</v>
      </c>
      <c r="E4" s="70"/>
      <c r="F4" s="70"/>
      <c r="G4" s="70"/>
      <c r="H4" s="15" t="s">
        <v>127</v>
      </c>
      <c r="I4" s="15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</row>
    <row r="5" spans="3:22" s="69" customFormat="1" ht="15.75" x14ac:dyDescent="0.2">
      <c r="D5" s="94" t="s">
        <v>554</v>
      </c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</row>
    <row r="6" spans="3:22" s="72" customFormat="1" ht="14.25" customHeight="1" x14ac:dyDescent="0.2">
      <c r="D6" s="322"/>
      <c r="E6" s="414"/>
      <c r="F6" s="414"/>
      <c r="G6" s="414"/>
      <c r="H6" s="414"/>
      <c r="I6" s="415"/>
      <c r="J6" s="415"/>
      <c r="K6" s="415"/>
      <c r="L6" s="415"/>
      <c r="M6" s="415"/>
      <c r="N6" s="415"/>
      <c r="O6" s="415"/>
      <c r="P6" s="415"/>
      <c r="Q6" s="415"/>
      <c r="R6" s="415"/>
      <c r="S6" s="415"/>
      <c r="T6" s="415"/>
      <c r="U6" s="416"/>
      <c r="V6" s="14" t="s">
        <v>204</v>
      </c>
    </row>
    <row r="7" spans="3:22" ht="13.5" customHeight="1" x14ac:dyDescent="0.2">
      <c r="D7" s="424"/>
      <c r="E7" s="424"/>
      <c r="F7" s="424"/>
      <c r="G7" s="424"/>
      <c r="H7" s="424"/>
      <c r="I7" s="424"/>
      <c r="J7" s="423"/>
      <c r="K7" s="423"/>
      <c r="L7" s="423"/>
      <c r="M7" s="423"/>
      <c r="N7" s="423"/>
      <c r="O7" s="423"/>
      <c r="P7" s="423"/>
      <c r="Q7" s="423"/>
      <c r="R7" s="423"/>
      <c r="S7" s="423"/>
      <c r="T7" s="423"/>
      <c r="U7" s="423"/>
    </row>
    <row r="8" spans="3:22" ht="13.5" customHeight="1" x14ac:dyDescent="0.2">
      <c r="D8" s="424"/>
      <c r="E8" s="424"/>
      <c r="F8" s="424"/>
      <c r="G8" s="424"/>
      <c r="H8" s="424"/>
      <c r="I8" s="424"/>
      <c r="J8" s="423"/>
      <c r="K8" s="423"/>
      <c r="L8" s="423"/>
      <c r="M8" s="423"/>
      <c r="N8" s="423"/>
      <c r="O8" s="423"/>
      <c r="P8" s="423"/>
      <c r="Q8" s="423"/>
      <c r="R8" s="423"/>
      <c r="S8" s="423"/>
      <c r="T8" s="423"/>
      <c r="U8" s="423"/>
    </row>
    <row r="9" spans="3:22" ht="13.5" customHeight="1" x14ac:dyDescent="0.2">
      <c r="D9" s="424"/>
      <c r="E9" s="424"/>
      <c r="F9" s="424"/>
      <c r="G9" s="424"/>
      <c r="H9" s="424"/>
      <c r="I9" s="424"/>
      <c r="J9" s="423"/>
      <c r="K9" s="423"/>
      <c r="L9" s="423"/>
      <c r="M9" s="423"/>
      <c r="N9" s="423"/>
      <c r="O9" s="423"/>
      <c r="P9" s="423"/>
      <c r="Q9" s="423"/>
      <c r="R9" s="423"/>
      <c r="S9" s="423"/>
      <c r="T9" s="423"/>
      <c r="U9" s="423"/>
    </row>
    <row r="10" spans="3:22" ht="13.5" customHeight="1" x14ac:dyDescent="0.2">
      <c r="D10" s="424"/>
      <c r="E10" s="424"/>
      <c r="F10" s="424"/>
      <c r="G10" s="424"/>
      <c r="H10" s="424"/>
      <c r="I10" s="424"/>
      <c r="J10" s="425"/>
      <c r="K10" s="425" t="s">
        <v>423</v>
      </c>
      <c r="L10" s="425" t="s">
        <v>426</v>
      </c>
      <c r="M10" s="425" t="s">
        <v>438</v>
      </c>
      <c r="N10" s="425" t="s">
        <v>440</v>
      </c>
      <c r="O10" s="425" t="s">
        <v>444</v>
      </c>
      <c r="P10" s="425" t="s">
        <v>448</v>
      </c>
      <c r="Q10" s="425" t="s">
        <v>475</v>
      </c>
      <c r="R10" s="425" t="s">
        <v>480</v>
      </c>
      <c r="S10" s="425" t="s">
        <v>507</v>
      </c>
      <c r="T10" s="425" t="s">
        <v>518</v>
      </c>
      <c r="U10" s="425" t="s">
        <v>526</v>
      </c>
    </row>
    <row r="11" spans="3:22" ht="13.5" customHeight="1" x14ac:dyDescent="0.2">
      <c r="D11" s="424"/>
      <c r="E11" s="424"/>
      <c r="F11" s="424"/>
      <c r="G11" s="424"/>
      <c r="H11" s="424"/>
      <c r="I11" s="424"/>
      <c r="J11" s="668" t="s">
        <v>125</v>
      </c>
      <c r="K11" s="426">
        <v>50699</v>
      </c>
      <c r="L11" s="426">
        <v>47751</v>
      </c>
      <c r="M11" s="426">
        <v>40737</v>
      </c>
      <c r="N11" s="426">
        <v>38234</v>
      </c>
      <c r="O11" s="426">
        <v>36953</v>
      </c>
      <c r="P11" s="426">
        <v>37791</v>
      </c>
      <c r="Q11" s="426">
        <v>38124</v>
      </c>
      <c r="R11" s="426">
        <v>40466</v>
      </c>
      <c r="S11" s="426">
        <v>43035</v>
      </c>
      <c r="T11" s="426">
        <v>43369</v>
      </c>
      <c r="U11" s="426">
        <v>43369</v>
      </c>
    </row>
    <row r="12" spans="3:22" ht="13.5" customHeight="1" x14ac:dyDescent="0.2">
      <c r="D12" s="418"/>
      <c r="E12" s="418"/>
      <c r="F12" s="418"/>
      <c r="G12" s="418"/>
      <c r="H12" s="418"/>
      <c r="I12" s="418"/>
      <c r="J12" s="669" t="s">
        <v>126</v>
      </c>
      <c r="K12" s="426">
        <v>122809</v>
      </c>
      <c r="L12" s="426">
        <v>109039</v>
      </c>
      <c r="M12" s="426">
        <v>98773</v>
      </c>
      <c r="N12" s="426">
        <v>93352</v>
      </c>
      <c r="O12" s="426">
        <v>93131</v>
      </c>
      <c r="P12" s="426">
        <v>92799</v>
      </c>
      <c r="Q12" s="426">
        <v>92144</v>
      </c>
      <c r="R12" s="426">
        <v>94396</v>
      </c>
      <c r="S12" s="426">
        <v>95638</v>
      </c>
      <c r="T12" s="426">
        <v>96895</v>
      </c>
      <c r="U12" s="426">
        <v>103679</v>
      </c>
    </row>
    <row r="13" spans="3:22" ht="13.5" customHeight="1" x14ac:dyDescent="0.2">
      <c r="D13" s="414"/>
      <c r="E13" s="419"/>
      <c r="F13" s="419"/>
      <c r="G13" s="419"/>
      <c r="H13" s="420"/>
      <c r="I13" s="419"/>
      <c r="J13" s="670" t="s">
        <v>495</v>
      </c>
      <c r="K13" s="426">
        <v>70027</v>
      </c>
      <c r="L13" s="426">
        <v>60796</v>
      </c>
      <c r="M13" s="426">
        <v>56121</v>
      </c>
      <c r="N13" s="426">
        <v>52336</v>
      </c>
      <c r="O13" s="426">
        <v>52455</v>
      </c>
      <c r="P13" s="426">
        <v>52764</v>
      </c>
      <c r="Q13" s="426">
        <v>54534</v>
      </c>
      <c r="R13" s="426">
        <v>57572</v>
      </c>
      <c r="S13" s="426">
        <v>62004</v>
      </c>
      <c r="T13" s="426">
        <v>58849</v>
      </c>
      <c r="U13" s="426">
        <v>0</v>
      </c>
    </row>
    <row r="14" spans="3:22" ht="13.5" customHeight="1" x14ac:dyDescent="0.2">
      <c r="D14" s="414"/>
      <c r="E14" s="419"/>
      <c r="F14" s="419"/>
      <c r="G14" s="419"/>
      <c r="H14" s="420"/>
      <c r="I14" s="419"/>
      <c r="J14" s="421"/>
      <c r="K14" s="421"/>
      <c r="L14" s="421"/>
      <c r="M14" s="421"/>
      <c r="N14" s="421"/>
      <c r="O14" s="421"/>
      <c r="P14" s="421"/>
      <c r="Q14" s="421"/>
      <c r="R14" s="421"/>
      <c r="S14" s="421"/>
      <c r="T14" s="421"/>
      <c r="U14" s="421"/>
    </row>
    <row r="15" spans="3:22" ht="13.5" customHeight="1" x14ac:dyDescent="0.2">
      <c r="D15" s="414"/>
      <c r="E15" s="419"/>
      <c r="F15" s="419"/>
      <c r="G15" s="419"/>
      <c r="H15" s="420"/>
      <c r="I15" s="419"/>
      <c r="J15" s="421"/>
      <c r="K15" s="421">
        <v>66789</v>
      </c>
      <c r="L15" s="421">
        <v>58093</v>
      </c>
      <c r="M15" s="421">
        <v>54146</v>
      </c>
      <c r="N15" s="421">
        <v>50782</v>
      </c>
      <c r="O15" s="421">
        <v>50810</v>
      </c>
      <c r="P15" s="421">
        <v>51154</v>
      </c>
      <c r="Q15" s="421">
        <v>52933</v>
      </c>
      <c r="R15" s="421">
        <v>55629</v>
      </c>
      <c r="S15" s="421">
        <v>59694</v>
      </c>
      <c r="T15" s="421">
        <v>56673</v>
      </c>
      <c r="U15" s="421">
        <v>0</v>
      </c>
    </row>
    <row r="16" spans="3:22" ht="13.5" customHeight="1" x14ac:dyDescent="0.2">
      <c r="D16" s="414"/>
      <c r="E16" s="419"/>
      <c r="F16" s="419"/>
      <c r="G16" s="419"/>
      <c r="H16" s="420"/>
      <c r="I16" s="419"/>
      <c r="J16" s="421"/>
      <c r="K16" s="421">
        <v>3238</v>
      </c>
      <c r="L16" s="421">
        <v>2703</v>
      </c>
      <c r="M16" s="421">
        <v>1975</v>
      </c>
      <c r="N16" s="421">
        <v>1554</v>
      </c>
      <c r="O16" s="421">
        <v>1645</v>
      </c>
      <c r="P16" s="421">
        <v>1610</v>
      </c>
      <c r="Q16" s="421">
        <v>1601</v>
      </c>
      <c r="R16" s="421">
        <v>1943</v>
      </c>
      <c r="S16" s="421">
        <v>2310</v>
      </c>
      <c r="T16" s="421">
        <v>2176</v>
      </c>
      <c r="U16" s="421">
        <v>0</v>
      </c>
    </row>
    <row r="17" spans="4:21" ht="13.5" customHeight="1" x14ac:dyDescent="0.2">
      <c r="D17" s="414"/>
      <c r="E17" s="419"/>
      <c r="F17" s="419"/>
      <c r="G17" s="419"/>
      <c r="H17" s="420"/>
      <c r="I17" s="419"/>
      <c r="J17" s="421"/>
      <c r="K17" s="421"/>
      <c r="L17" s="421"/>
      <c r="M17" s="421"/>
      <c r="N17" s="421"/>
      <c r="O17" s="421"/>
      <c r="P17" s="421"/>
      <c r="Q17" s="421"/>
      <c r="R17" s="421"/>
      <c r="S17" s="421"/>
      <c r="T17" s="421"/>
      <c r="U17" s="421"/>
    </row>
    <row r="18" spans="4:21" ht="13.5" customHeight="1" x14ac:dyDescent="0.2">
      <c r="D18" s="414"/>
      <c r="E18" s="419"/>
      <c r="F18" s="419"/>
      <c r="G18" s="419"/>
      <c r="H18" s="420"/>
      <c r="I18" s="419"/>
      <c r="J18" s="421"/>
      <c r="K18" s="421"/>
      <c r="L18" s="421"/>
      <c r="M18" s="421"/>
      <c r="N18" s="421"/>
      <c r="O18" s="421"/>
      <c r="P18" s="421"/>
      <c r="Q18" s="421"/>
      <c r="R18" s="421"/>
      <c r="S18" s="421"/>
      <c r="T18" s="421"/>
      <c r="U18" s="421"/>
    </row>
    <row r="19" spans="4:21" ht="13.5" customHeight="1" x14ac:dyDescent="0.2">
      <c r="D19" s="414"/>
      <c r="E19" s="419"/>
      <c r="F19" s="419"/>
      <c r="G19" s="419"/>
      <c r="H19" s="420"/>
      <c r="I19" s="419"/>
      <c r="J19" s="421"/>
      <c r="K19" s="421"/>
      <c r="L19" s="421"/>
      <c r="M19" s="421"/>
      <c r="N19" s="421"/>
      <c r="O19" s="421"/>
      <c r="P19" s="421"/>
      <c r="Q19" s="421"/>
      <c r="R19" s="421"/>
      <c r="S19" s="421"/>
      <c r="T19" s="421"/>
      <c r="U19" s="421"/>
    </row>
    <row r="20" spans="4:21" ht="13.5" customHeight="1" x14ac:dyDescent="0.2">
      <c r="D20" s="414"/>
      <c r="E20" s="419"/>
      <c r="F20" s="419"/>
      <c r="G20" s="419"/>
      <c r="H20" s="420"/>
      <c r="I20" s="419"/>
      <c r="J20" s="421"/>
      <c r="K20" s="421"/>
      <c r="L20" s="421"/>
      <c r="M20" s="421"/>
      <c r="N20" s="421"/>
      <c r="O20" s="421"/>
      <c r="P20" s="421"/>
      <c r="Q20" s="421"/>
      <c r="R20" s="421"/>
      <c r="S20" s="421"/>
      <c r="T20" s="421"/>
      <c r="U20" s="421"/>
    </row>
    <row r="21" spans="4:21" ht="13.5" customHeight="1" x14ac:dyDescent="0.2">
      <c r="D21" s="414"/>
      <c r="E21" s="419"/>
      <c r="F21" s="419"/>
      <c r="G21" s="419"/>
      <c r="H21" s="420"/>
      <c r="I21" s="419"/>
      <c r="J21" s="421"/>
      <c r="K21" s="421"/>
      <c r="L21" s="421"/>
      <c r="M21" s="421"/>
      <c r="N21" s="421"/>
      <c r="O21" s="421"/>
      <c r="P21" s="421"/>
      <c r="Q21" s="421"/>
      <c r="R21" s="421"/>
      <c r="S21" s="421"/>
      <c r="T21" s="421"/>
      <c r="U21" s="421"/>
    </row>
    <row r="22" spans="4:21" ht="13.5" customHeight="1" x14ac:dyDescent="0.2">
      <c r="D22" s="414"/>
      <c r="E22" s="419"/>
      <c r="F22" s="419"/>
      <c r="G22" s="419"/>
      <c r="H22" s="420"/>
      <c r="I22" s="419"/>
      <c r="J22" s="421"/>
      <c r="K22" s="421"/>
      <c r="L22" s="421"/>
      <c r="M22" s="421"/>
      <c r="N22" s="421"/>
      <c r="O22" s="421"/>
      <c r="P22" s="421"/>
      <c r="Q22" s="421"/>
      <c r="R22" s="421"/>
      <c r="S22" s="421"/>
      <c r="T22" s="421"/>
      <c r="U22" s="421"/>
    </row>
    <row r="23" spans="4:21" ht="13.5" customHeight="1" x14ac:dyDescent="0.2">
      <c r="D23" s="418"/>
      <c r="E23" s="418"/>
      <c r="F23" s="418"/>
      <c r="G23" s="418"/>
      <c r="H23" s="418"/>
      <c r="I23" s="418"/>
      <c r="J23" s="422"/>
      <c r="K23" s="422"/>
      <c r="L23" s="422"/>
      <c r="M23" s="422"/>
      <c r="N23" s="422"/>
      <c r="O23" s="422"/>
      <c r="P23" s="422"/>
      <c r="Q23" s="422"/>
      <c r="R23" s="422"/>
      <c r="S23" s="422"/>
      <c r="T23" s="422"/>
      <c r="U23" s="422"/>
    </row>
    <row r="24" spans="4:21" ht="13.5" customHeight="1" x14ac:dyDescent="0.2">
      <c r="D24" s="414"/>
      <c r="E24" s="419"/>
      <c r="F24" s="419"/>
      <c r="G24" s="419"/>
      <c r="H24" s="420"/>
      <c r="I24" s="419"/>
      <c r="J24" s="421"/>
      <c r="K24" s="421"/>
      <c r="L24" s="421"/>
      <c r="M24" s="421"/>
      <c r="N24" s="421"/>
      <c r="O24" s="421"/>
      <c r="P24" s="421"/>
      <c r="Q24" s="421"/>
      <c r="R24" s="421"/>
      <c r="S24" s="421"/>
      <c r="T24" s="421"/>
      <c r="U24" s="421"/>
    </row>
    <row r="25" spans="4:21" ht="13.5" customHeight="1" x14ac:dyDescent="0.2">
      <c r="D25" s="414"/>
      <c r="E25" s="419"/>
      <c r="F25" s="419"/>
      <c r="G25" s="419"/>
      <c r="H25" s="420"/>
      <c r="I25" s="419"/>
      <c r="J25" s="421"/>
      <c r="K25" s="421"/>
      <c r="L25" s="421"/>
      <c r="M25" s="421"/>
      <c r="N25" s="421"/>
      <c r="O25" s="421"/>
      <c r="P25" s="421"/>
      <c r="Q25" s="421"/>
      <c r="R25" s="421"/>
      <c r="S25" s="421"/>
      <c r="T25" s="421"/>
      <c r="U25" s="421"/>
    </row>
    <row r="26" spans="4:21" ht="13.5" customHeight="1" x14ac:dyDescent="0.2">
      <c r="D26" s="414"/>
      <c r="E26" s="419"/>
      <c r="F26" s="419"/>
      <c r="G26" s="419"/>
      <c r="H26" s="420"/>
      <c r="I26" s="419"/>
      <c r="J26" s="421"/>
      <c r="K26" s="421"/>
      <c r="L26" s="421"/>
      <c r="M26" s="421"/>
      <c r="N26" s="421"/>
      <c r="O26" s="421"/>
      <c r="P26" s="421"/>
      <c r="Q26" s="421"/>
      <c r="R26" s="421"/>
      <c r="S26" s="421"/>
      <c r="T26" s="421"/>
      <c r="U26" s="421"/>
    </row>
    <row r="27" spans="4:21" ht="13.5" customHeight="1" x14ac:dyDescent="0.2">
      <c r="D27" s="414"/>
      <c r="E27" s="419"/>
      <c r="F27" s="419"/>
      <c r="G27" s="419"/>
      <c r="H27" s="420"/>
      <c r="I27" s="419"/>
      <c r="J27" s="421"/>
      <c r="K27" s="421"/>
      <c r="L27" s="421"/>
      <c r="M27" s="421"/>
      <c r="N27" s="421"/>
      <c r="O27" s="421"/>
      <c r="P27" s="421"/>
      <c r="Q27" s="421"/>
      <c r="R27" s="421"/>
      <c r="S27" s="421"/>
      <c r="T27" s="421"/>
      <c r="U27" s="421"/>
    </row>
    <row r="28" spans="4:21" ht="13.5" customHeight="1" x14ac:dyDescent="0.2">
      <c r="D28" s="414"/>
      <c r="E28" s="419"/>
      <c r="F28" s="419"/>
      <c r="G28" s="419"/>
      <c r="H28" s="420"/>
      <c r="I28" s="419"/>
      <c r="J28" s="421"/>
      <c r="K28" s="421"/>
      <c r="L28" s="421"/>
      <c r="M28" s="421"/>
      <c r="N28" s="421"/>
      <c r="O28" s="421"/>
      <c r="P28" s="421"/>
      <c r="Q28" s="421"/>
      <c r="R28" s="421"/>
      <c r="S28" s="421"/>
      <c r="T28" s="421"/>
      <c r="U28" s="421"/>
    </row>
    <row r="29" spans="4:21" ht="13.5" customHeight="1" x14ac:dyDescent="0.2">
      <c r="D29" s="414"/>
      <c r="E29" s="419"/>
      <c r="F29" s="419"/>
      <c r="G29" s="419"/>
      <c r="H29" s="420"/>
      <c r="I29" s="419"/>
      <c r="J29" s="421"/>
      <c r="K29" s="421"/>
      <c r="L29" s="421"/>
      <c r="M29" s="421"/>
      <c r="N29" s="421"/>
      <c r="O29" s="421"/>
      <c r="P29" s="421"/>
      <c r="Q29" s="421"/>
      <c r="R29" s="421"/>
      <c r="S29" s="421"/>
      <c r="T29" s="421"/>
      <c r="U29" s="421"/>
    </row>
    <row r="30" spans="4:21" ht="13.5" customHeight="1" x14ac:dyDescent="0.2">
      <c r="D30" s="414"/>
      <c r="E30" s="419"/>
      <c r="F30" s="419"/>
      <c r="G30" s="419"/>
      <c r="H30" s="420"/>
      <c r="I30" s="419"/>
      <c r="J30" s="421"/>
      <c r="K30" s="421"/>
      <c r="L30" s="421"/>
      <c r="M30" s="421"/>
      <c r="N30" s="421"/>
      <c r="O30" s="421"/>
      <c r="P30" s="421"/>
      <c r="Q30" s="421"/>
      <c r="R30" s="421"/>
      <c r="S30" s="421"/>
      <c r="T30" s="421"/>
      <c r="U30" s="421"/>
    </row>
    <row r="31" spans="4:21" ht="13.5" customHeight="1" x14ac:dyDescent="0.2">
      <c r="D31" s="414"/>
      <c r="E31" s="419"/>
      <c r="F31" s="419"/>
      <c r="G31" s="419"/>
      <c r="H31" s="420"/>
      <c r="I31" s="419"/>
      <c r="J31" s="421"/>
      <c r="K31" s="421"/>
      <c r="L31" s="421"/>
      <c r="M31" s="421"/>
      <c r="N31" s="421"/>
      <c r="O31" s="421"/>
      <c r="P31" s="421"/>
      <c r="Q31" s="421"/>
      <c r="R31" s="421"/>
      <c r="S31" s="421"/>
      <c r="T31" s="421"/>
      <c r="U31" s="421"/>
    </row>
    <row r="32" spans="4:21" ht="13.5" customHeight="1" x14ac:dyDescent="0.2">
      <c r="D32" s="414"/>
      <c r="E32" s="419"/>
      <c r="F32" s="419"/>
      <c r="G32" s="419"/>
      <c r="H32" s="420"/>
      <c r="I32" s="419"/>
      <c r="J32" s="421"/>
      <c r="K32" s="421"/>
      <c r="L32" s="421"/>
      <c r="M32" s="421"/>
      <c r="N32" s="421"/>
      <c r="O32" s="421"/>
      <c r="P32" s="421"/>
      <c r="Q32" s="421"/>
      <c r="R32" s="421"/>
      <c r="S32" s="421"/>
      <c r="T32" s="421"/>
      <c r="U32" s="421"/>
    </row>
    <row r="33" spans="4:22" ht="13.5" x14ac:dyDescent="0.25">
      <c r="D33" s="80" t="s">
        <v>203</v>
      </c>
      <c r="E33" s="417"/>
      <c r="F33" s="417"/>
      <c r="G33" s="417"/>
      <c r="H33" s="417"/>
      <c r="I33" s="80"/>
      <c r="J33" s="80"/>
      <c r="K33" s="80"/>
      <c r="L33" s="80"/>
      <c r="M33" s="80"/>
      <c r="N33" s="80"/>
      <c r="O33" s="80"/>
      <c r="P33" s="80"/>
      <c r="Q33" s="80"/>
      <c r="R33" s="80"/>
      <c r="S33" s="80"/>
      <c r="T33" s="80"/>
      <c r="U33" s="77" t="s">
        <v>421</v>
      </c>
      <c r="V33" s="68" t="s">
        <v>204</v>
      </c>
    </row>
    <row r="34" spans="4:22" ht="26.25" customHeight="1" x14ac:dyDescent="0.2">
      <c r="D34" s="66" t="s">
        <v>13</v>
      </c>
      <c r="E34" s="746" t="s">
        <v>442</v>
      </c>
      <c r="F34" s="746"/>
      <c r="G34" s="746"/>
      <c r="H34" s="746"/>
      <c r="I34" s="746"/>
      <c r="J34" s="746"/>
      <c r="K34" s="746"/>
      <c r="L34" s="746"/>
      <c r="M34" s="746"/>
      <c r="N34" s="746"/>
      <c r="O34" s="746"/>
      <c r="P34" s="746"/>
      <c r="Q34" s="746"/>
      <c r="R34" s="746"/>
      <c r="S34" s="746"/>
      <c r="T34" s="746"/>
      <c r="U34" s="746"/>
    </row>
  </sheetData>
  <mergeCells count="1">
    <mergeCell ref="E34:U34"/>
  </mergeCells>
  <phoneticPr fontId="0" type="noConversion"/>
  <conditionalFormatting sqref="D6">
    <cfRule type="cellIs" dxfId="7" priority="2" stopIfTrue="1" operator="equal">
      <formula>"   sem (do závorky) poznámku, proč vývojová řada nezačíná jako obvykle - nebo červenou buňku vymazat"</formula>
    </cfRule>
  </conditionalFormatting>
  <conditionalFormatting sqref="G6">
    <cfRule type="expression" dxfId="6" priority="1" stopIfTrue="1">
      <formula>V6="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  <drawing r:id="rId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sheetPr codeName="List58">
    <pageSetUpPr autoPageBreaks="0"/>
  </sheetPr>
  <dimension ref="A1:U40"/>
  <sheetViews>
    <sheetView showGridLines="0" showOutlineSymbol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9.140625" style="68" hidden="1" customWidth="1"/>
    <col min="3" max="3" width="1.7109375" style="68" customWidth="1"/>
    <col min="4" max="4" width="1.140625" style="68" customWidth="1"/>
    <col min="5" max="6" width="1.7109375" style="68" customWidth="1"/>
    <col min="7" max="21" width="8.7109375" style="68" customWidth="1"/>
    <col min="22" max="44" width="1.7109375" style="68" customWidth="1"/>
    <col min="45" max="16384" width="9.140625" style="68"/>
  </cols>
  <sheetData>
    <row r="1" spans="3:21" hidden="1" x14ac:dyDescent="0.2"/>
    <row r="2" spans="3:21" hidden="1" x14ac:dyDescent="0.2"/>
    <row r="3" spans="3:21" ht="9" customHeight="1" x14ac:dyDescent="0.2">
      <c r="C3" s="67"/>
    </row>
    <row r="4" spans="3:21" s="69" customFormat="1" ht="15.75" x14ac:dyDescent="0.2">
      <c r="D4" s="15" t="s">
        <v>322</v>
      </c>
      <c r="E4" s="70"/>
      <c r="F4" s="70"/>
      <c r="G4" s="70"/>
      <c r="H4" s="15" t="s">
        <v>555</v>
      </c>
      <c r="I4" s="15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</row>
    <row r="5" spans="3:21" s="69" customFormat="1" ht="15.75" x14ac:dyDescent="0.2">
      <c r="D5" s="94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</row>
    <row r="6" spans="3:21" s="72" customFormat="1" ht="14.25" customHeight="1" x14ac:dyDescent="0.2">
      <c r="D6" s="322"/>
      <c r="E6" s="414"/>
      <c r="F6" s="414"/>
      <c r="G6" s="414"/>
      <c r="H6" s="414"/>
      <c r="I6" s="415"/>
      <c r="J6" s="415"/>
      <c r="K6" s="415"/>
      <c r="L6" s="415"/>
      <c r="M6" s="415"/>
      <c r="N6" s="415"/>
      <c r="O6" s="415"/>
      <c r="P6" s="416"/>
      <c r="Q6" s="416"/>
      <c r="R6" s="416"/>
      <c r="S6" s="416"/>
      <c r="T6" s="416"/>
      <c r="U6" s="416"/>
    </row>
    <row r="7" spans="3:21" ht="13.5" customHeight="1" x14ac:dyDescent="0.2">
      <c r="D7" s="424"/>
      <c r="E7" s="424"/>
      <c r="F7" s="424"/>
      <c r="G7" s="424"/>
      <c r="H7" s="424"/>
      <c r="I7" s="424"/>
      <c r="J7" s="423"/>
      <c r="K7" s="423"/>
      <c r="L7" s="423"/>
      <c r="M7" s="423"/>
      <c r="N7" s="423"/>
      <c r="O7" s="423"/>
      <c r="P7" s="423"/>
      <c r="Q7" s="423"/>
      <c r="R7" s="423"/>
      <c r="S7" s="423"/>
      <c r="T7" s="423"/>
      <c r="U7" s="423"/>
    </row>
    <row r="8" spans="3:21" ht="13.5" customHeight="1" x14ac:dyDescent="0.2">
      <c r="D8" s="424"/>
      <c r="E8" s="424"/>
      <c r="F8" s="424"/>
      <c r="G8" s="424"/>
      <c r="H8" s="424"/>
      <c r="I8" s="424"/>
      <c r="J8" s="423"/>
      <c r="K8" s="423"/>
      <c r="L8" s="423"/>
      <c r="M8" s="423"/>
      <c r="N8" s="423"/>
      <c r="O8" s="423"/>
      <c r="P8" s="423"/>
      <c r="Q8" s="423"/>
      <c r="R8" s="423"/>
      <c r="S8" s="423"/>
      <c r="T8" s="423"/>
      <c r="U8" s="423"/>
    </row>
    <row r="9" spans="3:21" ht="13.5" customHeight="1" x14ac:dyDescent="0.2">
      <c r="D9" s="424"/>
      <c r="E9" s="424"/>
      <c r="F9" s="424"/>
      <c r="G9" s="424"/>
      <c r="H9" s="424"/>
      <c r="I9" s="424"/>
      <c r="J9" s="423"/>
      <c r="K9" s="423"/>
      <c r="L9" s="423"/>
      <c r="M9" s="423"/>
      <c r="N9" s="423"/>
      <c r="O9" s="423"/>
      <c r="P9" s="423"/>
      <c r="Q9" s="423"/>
      <c r="R9" s="423"/>
      <c r="S9" s="423"/>
      <c r="T9" s="423"/>
      <c r="U9" s="423"/>
    </row>
    <row r="10" spans="3:21" ht="13.5" customHeight="1" x14ac:dyDescent="0.2">
      <c r="D10" s="424"/>
      <c r="E10" s="424"/>
      <c r="F10" s="424"/>
      <c r="G10" s="424"/>
      <c r="H10" s="424"/>
      <c r="I10" s="424"/>
      <c r="J10" s="425"/>
      <c r="K10" s="425">
        <v>2012</v>
      </c>
      <c r="L10" s="425">
        <v>2013</v>
      </c>
      <c r="M10" s="425">
        <v>2014</v>
      </c>
      <c r="N10" s="425">
        <v>2015</v>
      </c>
      <c r="O10" s="425">
        <v>2016</v>
      </c>
      <c r="P10" s="425">
        <v>2017</v>
      </c>
      <c r="Q10" s="425">
        <v>2018</v>
      </c>
      <c r="R10" s="425">
        <v>2019</v>
      </c>
      <c r="S10" s="425">
        <v>2020</v>
      </c>
      <c r="T10" s="425">
        <v>2021</v>
      </c>
      <c r="U10" s="425">
        <v>2022</v>
      </c>
    </row>
    <row r="11" spans="3:21" ht="13.5" customHeight="1" x14ac:dyDescent="0.2">
      <c r="D11" s="424"/>
      <c r="E11" s="424"/>
      <c r="F11" s="424"/>
      <c r="G11" s="424"/>
      <c r="H11" s="424"/>
      <c r="I11" s="424"/>
      <c r="J11" s="427" t="s">
        <v>128</v>
      </c>
      <c r="K11" s="426">
        <v>380891</v>
      </c>
      <c r="L11" s="426">
        <v>367768</v>
      </c>
      <c r="M11" s="426">
        <v>346799</v>
      </c>
      <c r="N11" s="426">
        <v>326423</v>
      </c>
      <c r="O11" s="426">
        <v>311045</v>
      </c>
      <c r="P11" s="426">
        <v>298663</v>
      </c>
      <c r="Q11" s="426">
        <v>289649</v>
      </c>
      <c r="R11" s="426">
        <v>288577</v>
      </c>
      <c r="S11" s="426">
        <v>298986</v>
      </c>
      <c r="T11" s="426">
        <v>303633</v>
      </c>
      <c r="U11" s="426">
        <v>304518</v>
      </c>
    </row>
    <row r="12" spans="3:21" ht="13.5" customHeight="1" x14ac:dyDescent="0.2">
      <c r="D12" s="418"/>
      <c r="E12" s="418"/>
      <c r="F12" s="418"/>
      <c r="G12" s="418"/>
      <c r="H12" s="418"/>
      <c r="I12" s="418"/>
      <c r="J12" s="426" t="s">
        <v>129</v>
      </c>
      <c r="K12" s="426">
        <v>72158</v>
      </c>
      <c r="L12" s="426">
        <v>67722</v>
      </c>
      <c r="M12" s="426">
        <v>59297</v>
      </c>
      <c r="N12" s="426">
        <v>55603</v>
      </c>
      <c r="O12" s="426">
        <v>53560</v>
      </c>
      <c r="P12" s="426">
        <v>53335</v>
      </c>
      <c r="Q12" s="426">
        <v>53843</v>
      </c>
      <c r="R12" s="426">
        <v>56903</v>
      </c>
      <c r="S12" s="426">
        <v>61150</v>
      </c>
      <c r="T12" s="426">
        <v>61696</v>
      </c>
      <c r="U12" s="426">
        <v>60715</v>
      </c>
    </row>
    <row r="13" spans="3:21" ht="13.5" customHeight="1" x14ac:dyDescent="0.2">
      <c r="D13" s="414"/>
      <c r="E13" s="419"/>
      <c r="F13" s="419"/>
      <c r="G13" s="419"/>
      <c r="H13" s="420"/>
      <c r="I13" s="419"/>
      <c r="J13" s="421" t="s">
        <v>130</v>
      </c>
      <c r="K13" s="426">
        <v>94090</v>
      </c>
      <c r="L13" s="426">
        <v>91693</v>
      </c>
      <c r="M13" s="426">
        <v>88257</v>
      </c>
      <c r="N13" s="426">
        <v>82039</v>
      </c>
      <c r="O13" s="426">
        <v>77382</v>
      </c>
      <c r="P13" s="426">
        <v>72084</v>
      </c>
      <c r="Q13" s="426">
        <v>68576</v>
      </c>
      <c r="R13" s="426">
        <v>64253</v>
      </c>
      <c r="S13" s="426">
        <v>62961</v>
      </c>
      <c r="T13" s="426">
        <v>60595</v>
      </c>
      <c r="U13" s="426">
        <v>58699</v>
      </c>
    </row>
    <row r="14" spans="3:21" ht="13.5" customHeight="1" x14ac:dyDescent="0.2">
      <c r="D14" s="414"/>
      <c r="E14" s="419"/>
      <c r="F14" s="419"/>
      <c r="G14" s="419"/>
      <c r="H14" s="420"/>
      <c r="I14" s="419"/>
      <c r="J14" s="421"/>
      <c r="K14" s="421"/>
      <c r="L14" s="421"/>
      <c r="M14" s="421"/>
      <c r="N14" s="421"/>
      <c r="O14" s="421"/>
      <c r="P14" s="421"/>
      <c r="Q14" s="421"/>
      <c r="R14" s="421"/>
      <c r="S14" s="421"/>
      <c r="T14" s="421"/>
      <c r="U14" s="421"/>
    </row>
    <row r="15" spans="3:21" ht="13.5" customHeight="1" x14ac:dyDescent="0.2">
      <c r="D15" s="414"/>
      <c r="E15" s="419"/>
      <c r="F15" s="419"/>
      <c r="G15" s="419"/>
      <c r="H15" s="420"/>
      <c r="I15" s="419"/>
      <c r="J15" s="421"/>
      <c r="K15" s="421"/>
      <c r="L15" s="421"/>
      <c r="M15" s="421"/>
      <c r="N15" s="421"/>
      <c r="O15" s="421"/>
      <c r="P15" s="421"/>
      <c r="Q15" s="421"/>
      <c r="R15" s="421"/>
      <c r="S15" s="421"/>
      <c r="T15" s="421"/>
      <c r="U15" s="421"/>
    </row>
    <row r="16" spans="3:21" ht="13.5" customHeight="1" x14ac:dyDescent="0.2">
      <c r="D16" s="414"/>
      <c r="E16" s="419"/>
      <c r="F16" s="419"/>
      <c r="G16" s="419"/>
      <c r="H16" s="420"/>
      <c r="I16" s="419"/>
      <c r="J16" s="421"/>
      <c r="K16" s="421"/>
      <c r="L16" s="421"/>
      <c r="M16" s="421"/>
      <c r="N16" s="421"/>
      <c r="O16" s="421"/>
      <c r="P16" s="421"/>
      <c r="Q16" s="421"/>
      <c r="R16" s="421"/>
      <c r="S16" s="421"/>
      <c r="T16" s="421"/>
      <c r="U16" s="421"/>
    </row>
    <row r="17" spans="4:21" ht="13.5" customHeight="1" x14ac:dyDescent="0.2">
      <c r="D17" s="414"/>
      <c r="E17" s="419"/>
      <c r="F17" s="419"/>
      <c r="G17" s="419"/>
      <c r="H17" s="420"/>
      <c r="I17" s="419"/>
      <c r="J17" s="421"/>
      <c r="K17" s="421"/>
      <c r="L17" s="421"/>
      <c r="M17" s="421"/>
      <c r="N17" s="421"/>
      <c r="O17" s="421"/>
      <c r="P17" s="421"/>
      <c r="Q17" s="421"/>
      <c r="R17" s="421"/>
      <c r="S17" s="421"/>
      <c r="T17" s="421"/>
      <c r="U17" s="421"/>
    </row>
    <row r="18" spans="4:21" ht="13.5" customHeight="1" x14ac:dyDescent="0.2">
      <c r="D18" s="414"/>
      <c r="E18" s="419"/>
      <c r="F18" s="419"/>
      <c r="G18" s="419"/>
      <c r="H18" s="420"/>
      <c r="I18" s="419"/>
      <c r="J18" s="421"/>
      <c r="K18" s="421"/>
      <c r="L18" s="421"/>
      <c r="M18" s="421"/>
      <c r="N18" s="421"/>
      <c r="O18" s="421"/>
      <c r="P18" s="421"/>
      <c r="Q18" s="421"/>
      <c r="R18" s="421"/>
      <c r="S18" s="421"/>
      <c r="T18" s="421"/>
      <c r="U18" s="421"/>
    </row>
    <row r="19" spans="4:21" ht="13.5" customHeight="1" x14ac:dyDescent="0.2">
      <c r="D19" s="414"/>
      <c r="E19" s="419"/>
      <c r="F19" s="419"/>
      <c r="G19" s="419"/>
      <c r="H19" s="420"/>
      <c r="I19" s="419"/>
      <c r="J19" s="421"/>
      <c r="K19" s="421"/>
      <c r="L19" s="421"/>
      <c r="M19" s="421"/>
      <c r="N19" s="421"/>
      <c r="O19" s="421"/>
      <c r="P19" s="421"/>
      <c r="Q19" s="421"/>
      <c r="R19" s="421"/>
      <c r="S19" s="421"/>
      <c r="T19" s="421"/>
      <c r="U19" s="421"/>
    </row>
    <row r="20" spans="4:21" ht="13.5" customHeight="1" x14ac:dyDescent="0.2">
      <c r="D20" s="414"/>
      <c r="E20" s="419"/>
      <c r="F20" s="419"/>
      <c r="G20" s="419"/>
      <c r="H20" s="420"/>
      <c r="I20" s="419"/>
      <c r="J20" s="421"/>
      <c r="K20" s="421"/>
      <c r="L20" s="421"/>
      <c r="M20" s="421"/>
      <c r="N20" s="421"/>
      <c r="O20" s="421"/>
      <c r="P20" s="421"/>
      <c r="Q20" s="421"/>
      <c r="R20" s="421"/>
      <c r="S20" s="421"/>
      <c r="T20" s="421"/>
      <c r="U20" s="421"/>
    </row>
    <row r="21" spans="4:21" ht="13.5" customHeight="1" x14ac:dyDescent="0.2">
      <c r="D21" s="414"/>
      <c r="E21" s="419"/>
      <c r="F21" s="419"/>
      <c r="G21" s="419"/>
      <c r="H21" s="420"/>
      <c r="I21" s="419"/>
      <c r="J21" s="421"/>
      <c r="K21" s="421"/>
      <c r="L21" s="421"/>
      <c r="M21" s="421"/>
      <c r="N21" s="421"/>
      <c r="O21" s="421"/>
      <c r="P21" s="421"/>
      <c r="Q21" s="421"/>
      <c r="R21" s="421"/>
      <c r="S21" s="421"/>
      <c r="T21" s="421"/>
      <c r="U21" s="421"/>
    </row>
    <row r="22" spans="4:21" ht="13.5" customHeight="1" x14ac:dyDescent="0.2">
      <c r="D22" s="414"/>
      <c r="E22" s="419"/>
      <c r="F22" s="419"/>
      <c r="G22" s="419"/>
      <c r="H22" s="420"/>
      <c r="I22" s="419"/>
      <c r="J22" s="421"/>
      <c r="K22" s="421"/>
      <c r="L22" s="421"/>
      <c r="M22" s="421"/>
      <c r="N22" s="421"/>
      <c r="O22" s="421"/>
      <c r="P22" s="421"/>
      <c r="Q22" s="421"/>
      <c r="R22" s="421"/>
      <c r="S22" s="421"/>
      <c r="T22" s="421"/>
      <c r="U22" s="421"/>
    </row>
    <row r="23" spans="4:21" ht="13.5" customHeight="1" x14ac:dyDescent="0.2">
      <c r="D23" s="414"/>
      <c r="E23" s="419"/>
      <c r="F23" s="419"/>
      <c r="G23" s="419"/>
      <c r="H23" s="420"/>
      <c r="I23" s="419"/>
      <c r="J23" s="421"/>
      <c r="K23" s="421"/>
      <c r="L23" s="421"/>
      <c r="M23" s="421"/>
      <c r="N23" s="421"/>
      <c r="O23" s="421"/>
      <c r="P23" s="421"/>
      <c r="Q23" s="421"/>
      <c r="R23" s="421"/>
      <c r="S23" s="421"/>
      <c r="T23" s="421"/>
      <c r="U23" s="421"/>
    </row>
    <row r="24" spans="4:21" ht="13.5" customHeight="1" x14ac:dyDescent="0.2">
      <c r="D24" s="414"/>
      <c r="E24" s="419"/>
      <c r="F24" s="419"/>
      <c r="G24" s="419"/>
      <c r="H24" s="420"/>
      <c r="I24" s="419"/>
      <c r="J24" s="421"/>
      <c r="K24" s="421"/>
      <c r="L24" s="421"/>
      <c r="M24" s="421"/>
      <c r="N24" s="421"/>
      <c r="O24" s="421"/>
      <c r="P24" s="421"/>
      <c r="Q24" s="421"/>
      <c r="R24" s="421"/>
      <c r="S24" s="421"/>
      <c r="T24" s="421"/>
      <c r="U24" s="421"/>
    </row>
    <row r="25" spans="4:21" ht="13.5" customHeight="1" x14ac:dyDescent="0.2">
      <c r="D25" s="418"/>
      <c r="E25" s="418"/>
      <c r="F25" s="418"/>
      <c r="G25" s="418"/>
      <c r="H25" s="418"/>
      <c r="I25" s="418"/>
      <c r="J25" s="422"/>
      <c r="K25" s="422"/>
      <c r="L25" s="422"/>
      <c r="M25" s="422"/>
      <c r="N25" s="422"/>
      <c r="O25" s="422"/>
      <c r="P25" s="422"/>
      <c r="Q25" s="422"/>
      <c r="R25" s="422"/>
      <c r="S25" s="422"/>
      <c r="T25" s="422"/>
      <c r="U25" s="422"/>
    </row>
    <row r="26" spans="4:21" ht="13.5" customHeight="1" x14ac:dyDescent="0.2">
      <c r="D26" s="414"/>
      <c r="E26" s="419"/>
      <c r="F26" s="419"/>
      <c r="G26" s="419"/>
      <c r="H26" s="420"/>
      <c r="I26" s="419"/>
      <c r="J26" s="421"/>
      <c r="K26" s="421"/>
      <c r="L26" s="421"/>
      <c r="M26" s="421"/>
      <c r="N26" s="421"/>
      <c r="O26" s="421"/>
      <c r="P26" s="421"/>
      <c r="Q26" s="421"/>
      <c r="R26" s="421"/>
      <c r="S26" s="421"/>
      <c r="T26" s="421"/>
      <c r="U26" s="421"/>
    </row>
    <row r="27" spans="4:21" ht="13.5" customHeight="1" x14ac:dyDescent="0.2">
      <c r="D27" s="414"/>
      <c r="E27" s="419"/>
      <c r="F27" s="419"/>
      <c r="G27" s="419"/>
      <c r="H27" s="420"/>
      <c r="I27" s="419"/>
      <c r="J27" s="421"/>
      <c r="K27" s="421"/>
      <c r="L27" s="421"/>
      <c r="M27" s="421"/>
      <c r="N27" s="421"/>
      <c r="O27" s="421"/>
      <c r="P27" s="421"/>
      <c r="Q27" s="421"/>
      <c r="R27" s="421"/>
      <c r="S27" s="421"/>
      <c r="T27" s="421"/>
      <c r="U27" s="421"/>
    </row>
    <row r="28" spans="4:21" ht="13.5" customHeight="1" x14ac:dyDescent="0.2">
      <c r="D28" s="414"/>
      <c r="E28" s="419"/>
      <c r="F28" s="419"/>
      <c r="G28" s="419"/>
      <c r="H28" s="420"/>
      <c r="I28" s="419"/>
      <c r="J28" s="421"/>
      <c r="K28" s="421"/>
      <c r="L28" s="421"/>
      <c r="M28" s="421"/>
      <c r="N28" s="421"/>
      <c r="O28" s="421"/>
      <c r="P28" s="421"/>
      <c r="Q28" s="421"/>
      <c r="R28" s="421"/>
      <c r="S28" s="421"/>
      <c r="T28" s="421"/>
      <c r="U28" s="421"/>
    </row>
    <row r="29" spans="4:21" ht="13.5" customHeight="1" x14ac:dyDescent="0.2">
      <c r="D29" s="414"/>
      <c r="E29" s="419"/>
      <c r="F29" s="419"/>
      <c r="G29" s="419"/>
      <c r="H29" s="420"/>
      <c r="I29" s="419"/>
      <c r="J29" s="421"/>
      <c r="K29" s="421"/>
      <c r="L29" s="421"/>
      <c r="M29" s="421"/>
      <c r="N29" s="421"/>
      <c r="O29" s="421"/>
      <c r="P29" s="421"/>
      <c r="Q29" s="421"/>
      <c r="R29" s="421"/>
      <c r="S29" s="421"/>
      <c r="T29" s="421"/>
      <c r="U29" s="421"/>
    </row>
    <row r="30" spans="4:21" ht="13.5" customHeight="1" x14ac:dyDescent="0.2">
      <c r="D30" s="414"/>
      <c r="E30" s="419"/>
      <c r="F30" s="419"/>
      <c r="G30" s="419"/>
      <c r="H30" s="420"/>
      <c r="I30" s="419"/>
      <c r="J30" s="421"/>
      <c r="K30" s="421"/>
      <c r="L30" s="421"/>
      <c r="M30" s="421"/>
      <c r="N30" s="421"/>
      <c r="O30" s="421"/>
      <c r="P30" s="421"/>
      <c r="Q30" s="421"/>
      <c r="R30" s="421"/>
      <c r="S30" s="421"/>
      <c r="T30" s="421"/>
      <c r="U30" s="421"/>
    </row>
    <row r="31" spans="4:21" ht="13.5" customHeight="1" x14ac:dyDescent="0.2">
      <c r="D31" s="414"/>
      <c r="E31" s="419"/>
      <c r="F31" s="419"/>
      <c r="G31" s="419"/>
      <c r="H31" s="420"/>
      <c r="I31" s="419"/>
      <c r="J31" s="421"/>
      <c r="K31" s="421"/>
      <c r="L31" s="421"/>
      <c r="M31" s="421"/>
      <c r="N31" s="421"/>
      <c r="O31" s="421"/>
      <c r="P31" s="421"/>
      <c r="Q31" s="421"/>
      <c r="R31" s="421"/>
      <c r="S31" s="421"/>
      <c r="T31" s="421"/>
      <c r="U31" s="421"/>
    </row>
    <row r="32" spans="4:21" ht="13.5" customHeight="1" x14ac:dyDescent="0.2">
      <c r="D32" s="414"/>
      <c r="E32" s="419"/>
      <c r="F32" s="419"/>
      <c r="G32" s="419"/>
      <c r="H32" s="420"/>
      <c r="I32" s="419"/>
      <c r="J32" s="421"/>
      <c r="K32" s="421"/>
      <c r="L32" s="421"/>
      <c r="M32" s="421"/>
      <c r="N32" s="421"/>
      <c r="O32" s="421"/>
      <c r="P32" s="421"/>
      <c r="Q32" s="421"/>
      <c r="R32" s="421"/>
      <c r="S32" s="421"/>
      <c r="T32" s="421"/>
      <c r="U32" s="421"/>
    </row>
    <row r="33" spans="4:21" ht="13.5" customHeight="1" x14ac:dyDescent="0.2">
      <c r="D33" s="414"/>
      <c r="E33" s="419"/>
      <c r="F33" s="419"/>
      <c r="G33" s="419"/>
      <c r="H33" s="420"/>
      <c r="I33" s="419"/>
      <c r="J33" s="421"/>
      <c r="K33" s="421"/>
      <c r="L33" s="421"/>
      <c r="M33" s="421"/>
      <c r="N33" s="421"/>
      <c r="O33" s="421"/>
      <c r="P33" s="421"/>
      <c r="Q33" s="421"/>
      <c r="R33" s="421"/>
      <c r="S33" s="421"/>
      <c r="T33" s="421"/>
      <c r="U33" s="421"/>
    </row>
    <row r="34" spans="4:21" ht="13.5" customHeight="1" x14ac:dyDescent="0.2">
      <c r="D34" s="414"/>
      <c r="E34" s="419"/>
      <c r="F34" s="419"/>
      <c r="G34" s="419"/>
      <c r="H34" s="420"/>
      <c r="I34" s="419"/>
      <c r="J34" s="421"/>
      <c r="K34" s="421"/>
      <c r="L34" s="421"/>
      <c r="M34" s="421"/>
      <c r="N34" s="421"/>
      <c r="O34" s="421"/>
      <c r="P34" s="421"/>
      <c r="Q34" s="421"/>
      <c r="R34" s="421"/>
      <c r="S34" s="421"/>
      <c r="T34" s="421"/>
      <c r="U34" s="421"/>
    </row>
    <row r="35" spans="4:21" ht="13.5" customHeight="1" x14ac:dyDescent="0.2">
      <c r="D35" s="414"/>
      <c r="E35" s="419"/>
      <c r="F35" s="419"/>
      <c r="G35" s="419"/>
      <c r="H35" s="420"/>
      <c r="I35" s="419"/>
      <c r="J35" s="421"/>
      <c r="K35" s="421"/>
      <c r="L35" s="421"/>
      <c r="M35" s="421"/>
      <c r="N35" s="421"/>
      <c r="O35" s="421"/>
      <c r="P35" s="421"/>
      <c r="Q35" s="421"/>
      <c r="R35" s="421"/>
      <c r="S35" s="421"/>
      <c r="T35" s="421"/>
      <c r="U35" s="421"/>
    </row>
    <row r="36" spans="4:21" ht="13.5" x14ac:dyDescent="0.25">
      <c r="D36" s="80" t="s">
        <v>203</v>
      </c>
      <c r="E36" s="417"/>
      <c r="F36" s="417"/>
      <c r="G36" s="417"/>
      <c r="H36" s="417"/>
      <c r="I36" s="80"/>
      <c r="J36" s="80"/>
      <c r="K36" s="80"/>
      <c r="L36" s="80"/>
      <c r="M36" s="80"/>
      <c r="N36" s="80"/>
      <c r="O36" s="80"/>
      <c r="P36" s="77"/>
      <c r="Q36" s="77"/>
      <c r="R36" s="77"/>
      <c r="S36" s="77"/>
      <c r="T36" s="77"/>
      <c r="U36" s="77" t="s">
        <v>420</v>
      </c>
    </row>
    <row r="37" spans="4:21" ht="12.75" customHeight="1" x14ac:dyDescent="0.2">
      <c r="D37" s="66" t="s">
        <v>13</v>
      </c>
      <c r="E37" s="321" t="s">
        <v>38</v>
      </c>
      <c r="F37" s="321"/>
      <c r="G37" s="321"/>
      <c r="H37" s="321"/>
      <c r="I37" s="321"/>
      <c r="J37" s="321"/>
      <c r="K37" s="321"/>
      <c r="L37" s="321"/>
      <c r="M37" s="321"/>
      <c r="N37" s="321"/>
      <c r="O37" s="321"/>
      <c r="P37" s="321"/>
      <c r="Q37" s="321"/>
      <c r="R37" s="321"/>
      <c r="S37" s="321"/>
      <c r="T37" s="321"/>
      <c r="U37" s="421"/>
    </row>
    <row r="38" spans="4:21" ht="12.75" customHeight="1" x14ac:dyDescent="0.2">
      <c r="D38" s="66" t="s">
        <v>14</v>
      </c>
      <c r="E38" s="321" t="s">
        <v>547</v>
      </c>
      <c r="F38" s="321"/>
      <c r="G38" s="321"/>
      <c r="H38" s="321"/>
      <c r="I38" s="321"/>
      <c r="J38" s="321"/>
      <c r="K38" s="321"/>
      <c r="L38" s="321"/>
      <c r="M38" s="321"/>
      <c r="N38" s="321"/>
      <c r="O38" s="321"/>
      <c r="P38" s="321"/>
      <c r="Q38" s="321"/>
      <c r="R38" s="321"/>
      <c r="S38" s="321"/>
      <c r="T38" s="321"/>
      <c r="U38" s="421"/>
    </row>
    <row r="39" spans="4:21" ht="24" customHeight="1" x14ac:dyDescent="0.2">
      <c r="D39" s="66" t="s">
        <v>15</v>
      </c>
      <c r="E39" s="746" t="s">
        <v>442</v>
      </c>
      <c r="F39" s="746"/>
      <c r="G39" s="746"/>
      <c r="H39" s="746"/>
      <c r="I39" s="746"/>
      <c r="J39" s="746"/>
      <c r="K39" s="746"/>
      <c r="L39" s="746"/>
      <c r="M39" s="746"/>
      <c r="N39" s="746"/>
      <c r="O39" s="746"/>
      <c r="P39" s="746"/>
      <c r="Q39" s="556"/>
      <c r="R39" s="556"/>
      <c r="S39" s="556"/>
      <c r="T39" s="556"/>
      <c r="U39" s="421"/>
    </row>
    <row r="40" spans="4:21" ht="12.75" customHeight="1" x14ac:dyDescent="0.2">
      <c r="D40" s="66" t="s">
        <v>19</v>
      </c>
      <c r="E40" s="321" t="s">
        <v>441</v>
      </c>
      <c r="F40" s="321"/>
      <c r="G40" s="321"/>
      <c r="H40" s="321"/>
      <c r="I40" s="321"/>
      <c r="J40" s="321"/>
      <c r="K40" s="321"/>
      <c r="L40" s="321"/>
      <c r="M40" s="321"/>
      <c r="N40" s="321"/>
      <c r="O40" s="321"/>
      <c r="P40" s="321"/>
      <c r="Q40" s="321"/>
      <c r="R40" s="321"/>
      <c r="S40" s="321"/>
      <c r="T40" s="321"/>
      <c r="U40" s="421"/>
    </row>
  </sheetData>
  <mergeCells count="1">
    <mergeCell ref="E39:P39"/>
  </mergeCells>
  <phoneticPr fontId="0" type="noConversion"/>
  <conditionalFormatting sqref="D6">
    <cfRule type="cellIs" dxfId="5" priority="2" stopIfTrue="1" operator="equal">
      <formula>"   sem (do závorky) poznámku, proč vývojová řada nezačíná jako obvykle - nebo červenou buňku vymazat"</formula>
    </cfRule>
  </conditionalFormatting>
  <conditionalFormatting sqref="G6">
    <cfRule type="expression" dxfId="4" priority="1" stopIfTrue="1">
      <formula>U6="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  <drawing r:id="rId2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sheetPr codeName="List59">
    <pageSetUpPr autoPageBreaks="0"/>
  </sheetPr>
  <dimension ref="A1:U42"/>
  <sheetViews>
    <sheetView showGridLines="0" showOutlineSymbol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9.140625" style="68" hidden="1" customWidth="1"/>
    <col min="3" max="3" width="1.7109375" style="68" customWidth="1"/>
    <col min="4" max="4" width="1.140625" style="68" customWidth="1"/>
    <col min="5" max="6" width="1.7109375" style="68" customWidth="1"/>
    <col min="7" max="21" width="8.7109375" style="68" customWidth="1"/>
    <col min="22" max="43" width="1.7109375" style="68" customWidth="1"/>
    <col min="44" max="16384" width="9.140625" style="68"/>
  </cols>
  <sheetData>
    <row r="1" spans="3:21" hidden="1" x14ac:dyDescent="0.2"/>
    <row r="2" spans="3:21" hidden="1" x14ac:dyDescent="0.2"/>
    <row r="3" spans="3:21" ht="9" customHeight="1" x14ac:dyDescent="0.2">
      <c r="C3" s="67"/>
    </row>
    <row r="4" spans="3:21" s="69" customFormat="1" ht="15.75" x14ac:dyDescent="0.2">
      <c r="D4" s="15" t="s">
        <v>321</v>
      </c>
      <c r="E4" s="70"/>
      <c r="F4" s="70"/>
      <c r="G4" s="70"/>
      <c r="H4" s="15" t="s">
        <v>556</v>
      </c>
      <c r="I4" s="15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</row>
    <row r="5" spans="3:21" s="69" customFormat="1" ht="15.75" x14ac:dyDescent="0.2">
      <c r="D5" s="94"/>
      <c r="E5" s="71"/>
      <c r="F5" s="71"/>
      <c r="G5" s="71"/>
      <c r="H5" s="71" t="s">
        <v>282</v>
      </c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</row>
    <row r="6" spans="3:21" s="72" customFormat="1" ht="14.25" customHeight="1" x14ac:dyDescent="0.2">
      <c r="D6" s="322"/>
      <c r="E6" s="414"/>
      <c r="F6" s="414"/>
      <c r="G6" s="414"/>
      <c r="H6" s="414"/>
      <c r="I6" s="415"/>
      <c r="J6" s="415"/>
      <c r="K6" s="415"/>
      <c r="L6" s="415"/>
      <c r="M6" s="415"/>
      <c r="N6" s="415"/>
      <c r="O6" s="415"/>
      <c r="P6" s="416"/>
      <c r="Q6" s="416"/>
      <c r="R6" s="416"/>
      <c r="S6" s="416"/>
      <c r="T6" s="416"/>
      <c r="U6" s="416"/>
    </row>
    <row r="7" spans="3:21" ht="13.5" customHeight="1" x14ac:dyDescent="0.2">
      <c r="D7" s="424"/>
      <c r="E7" s="424"/>
      <c r="F7" s="424"/>
      <c r="G7" s="424"/>
      <c r="H7" s="424"/>
      <c r="I7" s="424"/>
      <c r="J7" s="423"/>
      <c r="K7" s="423"/>
      <c r="L7" s="423"/>
      <c r="M7" s="423"/>
      <c r="N7" s="423"/>
      <c r="O7" s="423"/>
      <c r="P7" s="423"/>
      <c r="Q7" s="423"/>
      <c r="R7" s="423"/>
      <c r="S7" s="423"/>
      <c r="T7" s="423"/>
      <c r="U7" s="423"/>
    </row>
    <row r="8" spans="3:21" ht="13.5" customHeight="1" x14ac:dyDescent="0.2">
      <c r="D8" s="424"/>
      <c r="E8" s="424"/>
      <c r="F8" s="424"/>
      <c r="G8" s="424"/>
      <c r="H8" s="424"/>
      <c r="I8" s="424"/>
      <c r="J8" s="423"/>
      <c r="K8" s="423"/>
      <c r="L8" s="423"/>
      <c r="M8" s="423"/>
      <c r="N8" s="423"/>
      <c r="O8" s="423"/>
      <c r="P8" s="423"/>
      <c r="Q8" s="423"/>
      <c r="R8" s="423"/>
      <c r="S8" s="423"/>
      <c r="T8" s="423"/>
      <c r="U8" s="423"/>
    </row>
    <row r="9" spans="3:21" ht="13.5" customHeight="1" x14ac:dyDescent="0.2">
      <c r="D9" s="424"/>
      <c r="E9" s="424"/>
      <c r="F9" s="424"/>
      <c r="G9" s="424"/>
      <c r="H9" s="424"/>
      <c r="I9" s="424"/>
      <c r="J9" s="423"/>
      <c r="K9" s="423"/>
      <c r="L9" s="423"/>
      <c r="M9" s="423"/>
      <c r="N9" s="423"/>
      <c r="O9" s="423"/>
      <c r="P9" s="423"/>
      <c r="Q9" s="423"/>
      <c r="R9" s="423"/>
      <c r="S9" s="423"/>
      <c r="T9" s="423"/>
      <c r="U9" s="423"/>
    </row>
    <row r="10" spans="3:21" ht="13.5" customHeight="1" x14ac:dyDescent="0.2">
      <c r="D10" s="424"/>
      <c r="E10" s="424"/>
      <c r="F10" s="424"/>
      <c r="G10" s="424"/>
      <c r="H10" s="424"/>
      <c r="I10" s="424"/>
      <c r="J10" s="430"/>
      <c r="K10" s="430">
        <v>2012</v>
      </c>
      <c r="L10" s="430">
        <v>2013</v>
      </c>
      <c r="M10" s="430">
        <v>2014</v>
      </c>
      <c r="N10" s="430">
        <v>2015</v>
      </c>
      <c r="O10" s="430">
        <v>2016</v>
      </c>
      <c r="P10" s="430">
        <v>2017</v>
      </c>
      <c r="Q10" s="430">
        <v>2018</v>
      </c>
      <c r="R10" s="430">
        <v>2019</v>
      </c>
      <c r="S10" s="430">
        <v>2020</v>
      </c>
      <c r="T10" s="430">
        <v>2021</v>
      </c>
      <c r="U10" s="430">
        <v>2022</v>
      </c>
    </row>
    <row r="11" spans="3:21" ht="13.5" customHeight="1" x14ac:dyDescent="0.2">
      <c r="D11" s="424"/>
      <c r="E11" s="424"/>
      <c r="F11" s="424"/>
      <c r="G11" s="424"/>
      <c r="H11" s="424"/>
      <c r="I11" s="424"/>
      <c r="J11" s="431" t="s">
        <v>428</v>
      </c>
      <c r="K11" s="432">
        <v>4.7778874629812486E-3</v>
      </c>
      <c r="L11" s="432">
        <v>3.4830000000000139E-3</v>
      </c>
      <c r="M11" s="432">
        <v>4.6310000000000517E-3</v>
      </c>
      <c r="N11" s="432">
        <v>5.0000000000000001E-3</v>
      </c>
      <c r="O11" s="432">
        <v>5.5343713589662115E-3</v>
      </c>
      <c r="P11" s="432">
        <v>6.4000000000000003E-3</v>
      </c>
      <c r="Q11" s="432">
        <v>6.1000000000000004E-3</v>
      </c>
      <c r="R11" s="432">
        <v>6.6E-3</v>
      </c>
      <c r="S11" s="432">
        <v>7.7999999999999996E-3</v>
      </c>
      <c r="T11" s="432">
        <v>8.0000000000000002E-3</v>
      </c>
      <c r="U11" s="432">
        <v>8.6E-3</v>
      </c>
    </row>
    <row r="12" spans="3:21" ht="13.5" customHeight="1" x14ac:dyDescent="0.2">
      <c r="D12" s="418"/>
      <c r="E12" s="418"/>
      <c r="F12" s="418"/>
      <c r="G12" s="418"/>
      <c r="H12" s="418"/>
      <c r="I12" s="418"/>
      <c r="J12" s="433" t="s">
        <v>429</v>
      </c>
      <c r="K12" s="434">
        <v>0.43363277393879607</v>
      </c>
      <c r="L12" s="434">
        <v>0.41340900000000003</v>
      </c>
      <c r="M12" s="434">
        <v>0.39259300000000003</v>
      </c>
      <c r="N12" s="434">
        <v>0.40089999999999998</v>
      </c>
      <c r="O12" s="434">
        <v>0.42549782861984958</v>
      </c>
      <c r="P12" s="434">
        <v>0.44040000000000001</v>
      </c>
      <c r="Q12" s="434">
        <v>0.45200000000000001</v>
      </c>
      <c r="R12" s="434">
        <v>0.45810000000000001</v>
      </c>
      <c r="S12" s="434">
        <v>0.46810000000000002</v>
      </c>
      <c r="T12" s="434">
        <v>0.47489999999999999</v>
      </c>
      <c r="U12" s="434">
        <v>0.47139999999999999</v>
      </c>
    </row>
    <row r="13" spans="3:21" ht="13.5" customHeight="1" x14ac:dyDescent="0.2">
      <c r="D13" s="414"/>
      <c r="E13" s="419"/>
      <c r="F13" s="419"/>
      <c r="G13" s="419"/>
      <c r="H13" s="420"/>
      <c r="I13" s="419"/>
      <c r="J13" s="435" t="s">
        <v>430</v>
      </c>
      <c r="K13" s="434">
        <v>0.24906219151036549</v>
      </c>
      <c r="L13" s="434">
        <v>0.258913</v>
      </c>
      <c r="M13" s="434">
        <v>0.25536599999999998</v>
      </c>
      <c r="N13" s="434">
        <v>0.2422</v>
      </c>
      <c r="O13" s="434">
        <v>0.24173816333015571</v>
      </c>
      <c r="P13" s="434">
        <v>0.2495</v>
      </c>
      <c r="Q13" s="434">
        <v>0.251</v>
      </c>
      <c r="R13" s="434">
        <v>0.24349999999999999</v>
      </c>
      <c r="S13" s="434">
        <v>0.2477</v>
      </c>
      <c r="T13" s="434">
        <v>0.24679999999999999</v>
      </c>
      <c r="U13" s="434">
        <v>0.24379999999999999</v>
      </c>
    </row>
    <row r="14" spans="3:21" ht="13.5" customHeight="1" x14ac:dyDescent="0.2">
      <c r="D14" s="414"/>
      <c r="E14" s="419"/>
      <c r="F14" s="419"/>
      <c r="G14" s="419"/>
      <c r="H14" s="420"/>
      <c r="I14" s="419"/>
      <c r="J14" s="435" t="s">
        <v>431</v>
      </c>
      <c r="K14" s="434">
        <v>0.11353405725567633</v>
      </c>
      <c r="L14" s="434">
        <v>0.11442099999999999</v>
      </c>
      <c r="M14" s="434">
        <v>0.121367</v>
      </c>
      <c r="N14" s="434">
        <v>0.1197</v>
      </c>
      <c r="O14" s="434">
        <v>0.11107139074250609</v>
      </c>
      <c r="P14" s="434">
        <v>0.10299999999999999</v>
      </c>
      <c r="Q14" s="434">
        <v>0.104</v>
      </c>
      <c r="R14" s="434">
        <v>0.10580000000000001</v>
      </c>
      <c r="S14" s="434">
        <v>0.1012</v>
      </c>
      <c r="T14" s="434">
        <v>9.9599999999999994E-2</v>
      </c>
      <c r="U14" s="434">
        <v>0.10100000000000001</v>
      </c>
    </row>
    <row r="15" spans="3:21" ht="13.5" customHeight="1" x14ac:dyDescent="0.2">
      <c r="D15" s="414"/>
      <c r="E15" s="419"/>
      <c r="F15" s="419"/>
      <c r="G15" s="419"/>
      <c r="H15" s="420"/>
      <c r="I15" s="419"/>
      <c r="J15" s="435" t="s">
        <v>432</v>
      </c>
      <c r="K15" s="434">
        <v>7.5320829220138275E-2</v>
      </c>
      <c r="L15" s="434">
        <v>8.0181000000000002E-2</v>
      </c>
      <c r="M15" s="434">
        <v>8.1558000000000005E-2</v>
      </c>
      <c r="N15" s="434">
        <v>8.5099999999999995E-2</v>
      </c>
      <c r="O15" s="434">
        <v>7.745471877979028E-2</v>
      </c>
      <c r="P15" s="434">
        <v>6.7500000000000004E-2</v>
      </c>
      <c r="Q15" s="434">
        <v>6.2100000000000002E-2</v>
      </c>
      <c r="R15" s="434">
        <v>6.5600000000000006E-2</v>
      </c>
      <c r="S15" s="434">
        <v>6.0600000000000001E-2</v>
      </c>
      <c r="T15" s="434">
        <v>5.8500000000000003E-2</v>
      </c>
      <c r="U15" s="434">
        <v>6.4000000000000001E-2</v>
      </c>
    </row>
    <row r="16" spans="3:21" ht="13.5" customHeight="1" x14ac:dyDescent="0.2">
      <c r="D16" s="414"/>
      <c r="E16" s="419"/>
      <c r="F16" s="419"/>
      <c r="G16" s="419"/>
      <c r="H16" s="420"/>
      <c r="I16" s="419"/>
      <c r="J16" s="435" t="s">
        <v>433</v>
      </c>
      <c r="K16" s="434">
        <v>4.6495557749259675E-2</v>
      </c>
      <c r="L16" s="434">
        <v>4.7744000000000002E-2</v>
      </c>
      <c r="M16" s="434">
        <v>5.5384000000000003E-2</v>
      </c>
      <c r="N16" s="434">
        <v>5.2999999999999999E-2</v>
      </c>
      <c r="O16" s="434">
        <v>5.0325707022561172E-2</v>
      </c>
      <c r="P16" s="434">
        <v>4.48E-2</v>
      </c>
      <c r="Q16" s="434">
        <v>3.9800000000000002E-2</v>
      </c>
      <c r="R16" s="434">
        <v>3.7900000000000003E-2</v>
      </c>
      <c r="S16" s="434">
        <v>3.8199999999999998E-2</v>
      </c>
      <c r="T16" s="434">
        <v>3.6299999999999999E-2</v>
      </c>
      <c r="U16" s="434">
        <v>3.78E-2</v>
      </c>
    </row>
    <row r="17" spans="4:21" ht="13.5" customHeight="1" x14ac:dyDescent="0.2">
      <c r="D17" s="414"/>
      <c r="E17" s="419"/>
      <c r="F17" s="419"/>
      <c r="G17" s="419"/>
      <c r="H17" s="420"/>
      <c r="I17" s="419"/>
      <c r="J17" s="435" t="s">
        <v>434</v>
      </c>
      <c r="K17" s="434">
        <v>2.8983218163869725E-2</v>
      </c>
      <c r="L17" s="434">
        <v>3.0522000000000001E-2</v>
      </c>
      <c r="M17" s="434">
        <v>3.2780999999999998E-2</v>
      </c>
      <c r="N17" s="434">
        <v>3.5499999999999997E-2</v>
      </c>
      <c r="O17" s="434">
        <v>3.2451541150301876E-2</v>
      </c>
      <c r="P17" s="434">
        <v>3.2800000000000003E-2</v>
      </c>
      <c r="Q17" s="434">
        <v>3.1099999999999999E-2</v>
      </c>
      <c r="R17" s="434">
        <v>3.0700000000000002E-2</v>
      </c>
      <c r="S17" s="434">
        <v>2.9000000000000001E-2</v>
      </c>
      <c r="T17" s="434">
        <v>2.8400000000000002E-2</v>
      </c>
      <c r="U17" s="434">
        <v>2.9600000000000001E-2</v>
      </c>
    </row>
    <row r="18" spans="4:21" ht="13.5" customHeight="1" x14ac:dyDescent="0.2">
      <c r="D18" s="414"/>
      <c r="E18" s="419"/>
      <c r="F18" s="419"/>
      <c r="G18" s="419"/>
      <c r="H18" s="420"/>
      <c r="I18" s="419"/>
      <c r="J18" s="435" t="s">
        <v>435</v>
      </c>
      <c r="K18" s="434">
        <v>4.8193484698913255E-2</v>
      </c>
      <c r="L18" s="434">
        <v>5.1326999999999998E-2</v>
      </c>
      <c r="M18" s="434">
        <v>5.6319999999999995E-2</v>
      </c>
      <c r="N18" s="434">
        <v>5.6499999999999995E-2</v>
      </c>
      <c r="O18" s="434">
        <v>5.5926278995869078E-2</v>
      </c>
      <c r="P18" s="434">
        <v>5.5599999999999997E-2</v>
      </c>
      <c r="Q18" s="434">
        <v>5.3799999999999994E-2</v>
      </c>
      <c r="R18" s="434">
        <v>5.1799999999999999E-2</v>
      </c>
      <c r="S18" s="434">
        <v>4.7299999999999995E-2</v>
      </c>
      <c r="T18" s="434">
        <v>4.7500000000000001E-2</v>
      </c>
      <c r="U18" s="434">
        <v>4.36E-2</v>
      </c>
    </row>
    <row r="19" spans="4:21" ht="13.5" customHeight="1" x14ac:dyDescent="0.2">
      <c r="D19" s="414"/>
      <c r="E19" s="419"/>
      <c r="F19" s="419"/>
      <c r="G19" s="419"/>
      <c r="H19" s="420"/>
      <c r="I19" s="419"/>
      <c r="J19" s="421"/>
      <c r="K19" s="421"/>
      <c r="L19" s="421"/>
      <c r="M19" s="421"/>
      <c r="N19" s="421"/>
      <c r="O19" s="421"/>
      <c r="P19" s="421"/>
      <c r="Q19" s="421"/>
      <c r="R19" s="421"/>
      <c r="S19" s="421"/>
      <c r="T19" s="421"/>
      <c r="U19" s="421"/>
    </row>
    <row r="20" spans="4:21" ht="13.5" customHeight="1" x14ac:dyDescent="0.2">
      <c r="D20" s="414"/>
      <c r="E20" s="419"/>
      <c r="F20" s="419"/>
      <c r="G20" s="419"/>
      <c r="H20" s="420"/>
      <c r="I20" s="419"/>
      <c r="J20" s="421"/>
      <c r="K20" s="434"/>
      <c r="L20" s="434"/>
      <c r="M20" s="434"/>
      <c r="N20" s="434"/>
      <c r="O20" s="434"/>
      <c r="P20" s="434"/>
      <c r="Q20" s="434"/>
      <c r="R20" s="434"/>
      <c r="S20" s="434"/>
      <c r="T20" s="434"/>
      <c r="U20" s="434"/>
    </row>
    <row r="21" spans="4:21" ht="13.5" customHeight="1" x14ac:dyDescent="0.2">
      <c r="D21" s="414"/>
      <c r="E21" s="419"/>
      <c r="F21" s="419"/>
      <c r="G21" s="419"/>
      <c r="H21" s="420"/>
      <c r="I21" s="419"/>
      <c r="J21"/>
      <c r="K21" s="434"/>
      <c r="L21" s="434"/>
      <c r="M21" s="434"/>
      <c r="N21" s="434"/>
      <c r="O21" s="434"/>
      <c r="P21" s="434"/>
      <c r="Q21" s="434"/>
      <c r="R21" s="434"/>
      <c r="S21" s="434"/>
      <c r="T21" s="434"/>
      <c r="U21" s="434"/>
    </row>
    <row r="22" spans="4:21" ht="13.5" customHeight="1" x14ac:dyDescent="0.2">
      <c r="D22" s="414"/>
      <c r="E22" s="419"/>
      <c r="F22" s="419"/>
      <c r="G22" s="419"/>
      <c r="H22" s="420"/>
      <c r="I22" s="419"/>
      <c r="J22"/>
      <c r="K22" s="434"/>
      <c r="L22" s="434"/>
      <c r="M22" s="434"/>
      <c r="N22" s="434"/>
      <c r="O22" s="434"/>
      <c r="P22" s="434"/>
      <c r="Q22" s="434"/>
      <c r="R22" s="434"/>
      <c r="S22" s="434"/>
      <c r="T22" s="434"/>
      <c r="U22" s="434"/>
    </row>
    <row r="23" spans="4:21" ht="13.5" customHeight="1" x14ac:dyDescent="0.2">
      <c r="D23" s="414"/>
      <c r="E23" s="419"/>
      <c r="F23" s="419"/>
      <c r="G23" s="419"/>
      <c r="H23" s="420"/>
      <c r="I23" s="419"/>
      <c r="J23"/>
      <c r="K23" s="434"/>
      <c r="L23" s="434"/>
      <c r="M23" s="434"/>
      <c r="N23" s="434"/>
      <c r="O23" s="434"/>
      <c r="P23" s="577"/>
      <c r="Q23" s="577"/>
      <c r="R23" s="577"/>
      <c r="S23" s="577"/>
      <c r="T23" s="577"/>
      <c r="U23" s="577"/>
    </row>
    <row r="24" spans="4:21" ht="13.5" customHeight="1" x14ac:dyDescent="0.2">
      <c r="D24" s="414"/>
      <c r="E24" s="419"/>
      <c r="F24" s="419"/>
      <c r="G24" s="419"/>
      <c r="H24" s="420"/>
      <c r="I24" s="419"/>
      <c r="J24"/>
      <c r="K24" s="434"/>
      <c r="L24" s="434"/>
      <c r="M24" s="434"/>
      <c r="N24" s="434"/>
      <c r="O24" s="434"/>
      <c r="P24" s="577"/>
      <c r="Q24" s="577"/>
      <c r="R24" s="577"/>
      <c r="S24" s="577"/>
      <c r="T24" s="577"/>
      <c r="U24" s="577"/>
    </row>
    <row r="25" spans="4:21" ht="13.5" customHeight="1" x14ac:dyDescent="0.2">
      <c r="D25" s="418"/>
      <c r="E25" s="418"/>
      <c r="F25" s="418"/>
      <c r="G25" s="418"/>
      <c r="H25" s="418"/>
      <c r="I25" s="418"/>
      <c r="J25"/>
      <c r="K25" s="434"/>
      <c r="L25" s="434"/>
      <c r="M25" s="434"/>
      <c r="N25" s="434"/>
      <c r="O25" s="434"/>
      <c r="P25" s="577"/>
      <c r="Q25" s="577"/>
      <c r="R25" s="577"/>
      <c r="S25" s="577"/>
      <c r="T25" s="577"/>
      <c r="U25" s="577"/>
    </row>
    <row r="26" spans="4:21" ht="13.5" customHeight="1" x14ac:dyDescent="0.2">
      <c r="D26" s="414"/>
      <c r="E26" s="419"/>
      <c r="F26" s="419"/>
      <c r="G26" s="419"/>
      <c r="H26" s="420"/>
      <c r="I26" s="419"/>
      <c r="J26"/>
      <c r="K26" s="434"/>
      <c r="L26" s="434"/>
      <c r="M26" s="434"/>
      <c r="N26" s="434"/>
      <c r="O26" s="434"/>
      <c r="P26" s="577"/>
      <c r="Q26" s="577"/>
      <c r="R26" s="577"/>
      <c r="S26" s="577"/>
      <c r="T26" s="577"/>
      <c r="U26" s="577"/>
    </row>
    <row r="27" spans="4:21" ht="13.5" customHeight="1" x14ac:dyDescent="0.2">
      <c r="D27" s="414"/>
      <c r="E27" s="419"/>
      <c r="F27" s="419"/>
      <c r="G27" s="419"/>
      <c r="H27" s="420"/>
      <c r="I27" s="419"/>
      <c r="J27"/>
      <c r="K27" s="434"/>
      <c r="L27" s="434"/>
      <c r="M27" s="434"/>
      <c r="N27" s="434"/>
      <c r="O27" s="434"/>
      <c r="P27" s="577"/>
      <c r="Q27" s="577"/>
      <c r="R27" s="577"/>
      <c r="S27" s="577"/>
      <c r="T27" s="577"/>
      <c r="U27" s="577"/>
    </row>
    <row r="28" spans="4:21" ht="13.5" customHeight="1" x14ac:dyDescent="0.2">
      <c r="D28" s="414"/>
      <c r="E28" s="419"/>
      <c r="F28" s="419"/>
      <c r="G28" s="419"/>
      <c r="H28" s="420"/>
      <c r="I28" s="419"/>
      <c r="J28"/>
      <c r="K28" s="434"/>
      <c r="L28" s="434"/>
      <c r="M28" s="434"/>
      <c r="N28" s="434"/>
      <c r="O28" s="434"/>
      <c r="P28" s="577"/>
      <c r="Q28" s="577"/>
      <c r="R28" s="577"/>
      <c r="S28" s="577"/>
      <c r="T28" s="577"/>
      <c r="U28" s="577"/>
    </row>
    <row r="29" spans="4:21" ht="13.5" customHeight="1" x14ac:dyDescent="0.2">
      <c r="D29" s="414"/>
      <c r="E29" s="419"/>
      <c r="F29" s="419"/>
      <c r="G29" s="419"/>
      <c r="H29" s="420"/>
      <c r="I29" s="419"/>
      <c r="J29"/>
      <c r="K29" s="434"/>
      <c r="L29" s="434"/>
      <c r="M29" s="434"/>
      <c r="N29" s="434"/>
      <c r="O29" s="434"/>
      <c r="P29" s="577"/>
      <c r="Q29" s="577"/>
      <c r="R29" s="577"/>
      <c r="S29" s="577"/>
      <c r="T29" s="577"/>
      <c r="U29" s="577"/>
    </row>
    <row r="30" spans="4:21" ht="13.5" customHeight="1" x14ac:dyDescent="0.2">
      <c r="D30" s="414"/>
      <c r="E30" s="419"/>
      <c r="F30" s="419"/>
      <c r="G30" s="419"/>
      <c r="H30" s="420"/>
      <c r="I30" s="419"/>
      <c r="J30"/>
      <c r="K30" s="434"/>
      <c r="L30" s="434"/>
      <c r="M30" s="434"/>
      <c r="N30" s="434"/>
      <c r="O30" s="434"/>
      <c r="P30" s="434"/>
      <c r="Q30" s="434"/>
      <c r="R30" s="434"/>
      <c r="S30" s="434"/>
      <c r="T30" s="434"/>
      <c r="U30" s="434"/>
    </row>
    <row r="31" spans="4:21" ht="13.5" customHeight="1" x14ac:dyDescent="0.2">
      <c r="D31" s="414"/>
      <c r="E31" s="419"/>
      <c r="F31" s="419"/>
      <c r="G31" s="419"/>
      <c r="H31" s="420"/>
      <c r="I31" s="419"/>
      <c r="J31"/>
      <c r="K31" s="434"/>
      <c r="L31" s="434"/>
      <c r="M31" s="434"/>
      <c r="N31" s="434"/>
      <c r="O31" s="434"/>
      <c r="P31" s="434"/>
      <c r="Q31" s="434"/>
      <c r="R31" s="434"/>
      <c r="S31" s="434"/>
      <c r="T31" s="434"/>
      <c r="U31" s="434"/>
    </row>
    <row r="32" spans="4:21" ht="13.5" customHeight="1" x14ac:dyDescent="0.2">
      <c r="D32" s="414"/>
      <c r="E32" s="419"/>
      <c r="F32" s="419"/>
      <c r="G32" s="419"/>
      <c r="H32" s="420"/>
      <c r="I32" s="419"/>
      <c r="J32"/>
      <c r="K32" s="434"/>
      <c r="L32" s="434"/>
      <c r="M32" s="434"/>
      <c r="N32" s="434"/>
      <c r="O32" s="434"/>
      <c r="P32" s="434"/>
      <c r="Q32" s="434"/>
      <c r="R32" s="434"/>
      <c r="S32" s="434"/>
      <c r="T32" s="434"/>
      <c r="U32" s="434"/>
    </row>
    <row r="33" spans="4:21" ht="13.5" customHeight="1" x14ac:dyDescent="0.2">
      <c r="D33" s="414"/>
      <c r="E33" s="419"/>
      <c r="F33" s="419"/>
      <c r="G33" s="419"/>
      <c r="H33" s="420"/>
      <c r="I33" s="419"/>
      <c r="J33"/>
      <c r="K33" s="421"/>
      <c r="L33" s="421"/>
      <c r="M33" s="421"/>
      <c r="N33" s="421"/>
      <c r="O33" s="421"/>
      <c r="P33" s="421"/>
      <c r="Q33" s="421"/>
      <c r="R33" s="421"/>
      <c r="S33" s="421"/>
      <c r="T33" s="421"/>
      <c r="U33" s="421"/>
    </row>
    <row r="34" spans="4:21" ht="13.5" customHeight="1" x14ac:dyDescent="0.2">
      <c r="D34" s="414"/>
      <c r="E34" s="419"/>
      <c r="F34" s="419"/>
      <c r="G34" s="419"/>
      <c r="H34" s="420"/>
      <c r="I34" s="419"/>
      <c r="J34"/>
      <c r="K34" s="428"/>
      <c r="L34" s="428"/>
      <c r="M34" s="428"/>
      <c r="N34" s="428"/>
      <c r="O34" s="428"/>
      <c r="P34" s="428"/>
      <c r="Q34" s="428"/>
      <c r="R34" s="428"/>
      <c r="S34" s="428"/>
      <c r="T34" s="428"/>
      <c r="U34" s="428"/>
    </row>
    <row r="35" spans="4:21" ht="13.5" customHeight="1" x14ac:dyDescent="0.2">
      <c r="D35" s="418"/>
      <c r="E35" s="418"/>
      <c r="F35" s="418"/>
      <c r="G35" s="418"/>
      <c r="H35" s="418"/>
      <c r="I35" s="418"/>
      <c r="J35" s="422"/>
      <c r="K35" s="422"/>
      <c r="L35" s="422"/>
      <c r="M35" s="422"/>
      <c r="N35" s="422"/>
      <c r="O35" s="422"/>
      <c r="P35" s="422"/>
      <c r="Q35" s="422"/>
      <c r="R35" s="422"/>
      <c r="S35" s="422"/>
      <c r="T35" s="422"/>
      <c r="U35" s="422"/>
    </row>
    <row r="36" spans="4:21" ht="13.5" customHeight="1" x14ac:dyDescent="0.2">
      <c r="D36" s="414"/>
      <c r="E36" s="419"/>
      <c r="F36" s="419"/>
      <c r="G36" s="419"/>
      <c r="H36" s="420"/>
      <c r="I36" s="419"/>
      <c r="J36" s="421"/>
      <c r="K36" s="421"/>
      <c r="L36" s="421"/>
      <c r="M36" s="421"/>
      <c r="N36" s="421"/>
      <c r="O36" s="421"/>
      <c r="P36" s="421"/>
      <c r="Q36" s="421"/>
      <c r="R36" s="421"/>
      <c r="S36" s="421"/>
      <c r="T36" s="421"/>
      <c r="U36" s="421"/>
    </row>
    <row r="37" spans="4:21" ht="13.5" customHeight="1" x14ac:dyDescent="0.2">
      <c r="D37" s="414"/>
      <c r="E37" s="419"/>
      <c r="F37" s="419"/>
      <c r="G37" s="419"/>
      <c r="H37" s="420"/>
      <c r="I37" s="419"/>
      <c r="J37" s="421"/>
      <c r="K37" s="421"/>
      <c r="L37" s="421"/>
      <c r="M37" s="421"/>
      <c r="N37" s="421"/>
      <c r="O37" s="421"/>
      <c r="P37" s="421"/>
      <c r="Q37" s="421"/>
      <c r="R37" s="421"/>
      <c r="S37" s="421"/>
      <c r="T37" s="421"/>
      <c r="U37" s="421"/>
    </row>
    <row r="38" spans="4:21" ht="13.5" x14ac:dyDescent="0.25">
      <c r="D38" s="80" t="s">
        <v>203</v>
      </c>
      <c r="E38" s="417"/>
      <c r="F38" s="417"/>
      <c r="G38" s="417"/>
      <c r="H38" s="417"/>
      <c r="I38" s="80"/>
      <c r="J38" s="80"/>
      <c r="K38" s="80"/>
      <c r="L38" s="80"/>
      <c r="M38" s="80"/>
      <c r="N38" s="80"/>
      <c r="O38" s="80"/>
      <c r="P38" s="77"/>
      <c r="Q38" s="77"/>
      <c r="R38" s="77"/>
      <c r="S38" s="77"/>
      <c r="T38" s="77"/>
      <c r="U38" s="77" t="s">
        <v>420</v>
      </c>
    </row>
    <row r="39" spans="4:21" ht="12.75" customHeight="1" x14ac:dyDescent="0.2">
      <c r="D39" s="66" t="s">
        <v>13</v>
      </c>
      <c r="E39" s="321" t="s">
        <v>38</v>
      </c>
      <c r="F39" s="321"/>
      <c r="G39" s="321"/>
      <c r="H39" s="321"/>
      <c r="I39" s="321"/>
      <c r="J39" s="321"/>
      <c r="K39" s="321"/>
      <c r="L39" s="321"/>
      <c r="M39" s="321"/>
      <c r="N39" s="321"/>
      <c r="O39" s="321"/>
      <c r="P39" s="321"/>
      <c r="Q39" s="321"/>
      <c r="R39" s="321"/>
      <c r="S39" s="321"/>
      <c r="T39" s="321"/>
      <c r="U39" s="321"/>
    </row>
    <row r="40" spans="4:21" ht="12.75" customHeight="1" x14ac:dyDescent="0.2">
      <c r="D40" s="66" t="s">
        <v>14</v>
      </c>
      <c r="E40" s="321" t="s">
        <v>131</v>
      </c>
      <c r="F40" s="321"/>
      <c r="G40" s="321"/>
      <c r="H40" s="321"/>
      <c r="I40" s="321"/>
      <c r="J40" s="321"/>
      <c r="K40" s="321"/>
      <c r="L40" s="321"/>
      <c r="M40" s="321"/>
      <c r="N40" s="321"/>
      <c r="O40" s="321"/>
      <c r="P40" s="321"/>
      <c r="Q40" s="321"/>
      <c r="R40" s="321"/>
      <c r="S40" s="321"/>
      <c r="T40" s="321"/>
      <c r="U40" s="321"/>
    </row>
    <row r="41" spans="4:21" ht="12.75" customHeight="1" x14ac:dyDescent="0.2">
      <c r="D41" s="66" t="s">
        <v>15</v>
      </c>
      <c r="E41" s="321" t="s">
        <v>374</v>
      </c>
      <c r="F41" s="321"/>
      <c r="G41" s="321"/>
      <c r="H41" s="321"/>
      <c r="I41" s="321"/>
      <c r="J41" s="321"/>
      <c r="K41" s="321"/>
      <c r="L41" s="321"/>
      <c r="M41" s="321"/>
      <c r="N41" s="321"/>
      <c r="O41" s="321"/>
      <c r="P41" s="321"/>
      <c r="Q41" s="321"/>
      <c r="R41" s="321"/>
      <c r="S41" s="321"/>
      <c r="T41" s="321"/>
      <c r="U41" s="321"/>
    </row>
    <row r="42" spans="4:21" ht="12.75" customHeight="1" x14ac:dyDescent="0.2">
      <c r="D42" s="66" t="s">
        <v>19</v>
      </c>
      <c r="E42" s="321" t="s">
        <v>262</v>
      </c>
      <c r="F42" s="321"/>
      <c r="G42" s="321"/>
      <c r="H42" s="321"/>
      <c r="I42" s="321"/>
      <c r="J42" s="321"/>
      <c r="K42" s="321"/>
      <c r="L42" s="321"/>
      <c r="M42" s="321"/>
      <c r="N42" s="321"/>
      <c r="O42" s="321"/>
      <c r="P42" s="321"/>
      <c r="Q42" s="321"/>
      <c r="R42" s="321"/>
      <c r="S42" s="321"/>
      <c r="T42" s="321"/>
      <c r="U42" s="321"/>
    </row>
  </sheetData>
  <phoneticPr fontId="0" type="noConversion"/>
  <conditionalFormatting sqref="D6">
    <cfRule type="cellIs" dxfId="3" priority="2" stopIfTrue="1" operator="equal">
      <formula>"   sem (do závorky) poznámku, proč vývojová řada nezačíná jako obvykle - nebo červenou buňku vymazat"</formula>
    </cfRule>
  </conditionalFormatting>
  <conditionalFormatting sqref="G6">
    <cfRule type="expression" dxfId="2" priority="1" stopIfTrue="1">
      <formula>U6="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  <drawing r:id="rId2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sheetPr codeName="List61">
    <pageSetUpPr autoPageBreaks="0"/>
  </sheetPr>
  <dimension ref="A1:V40"/>
  <sheetViews>
    <sheetView showGridLines="0" showOutlineSymbol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9.140625" style="68" hidden="1" customWidth="1"/>
    <col min="3" max="3" width="1.7109375" style="68" customWidth="1"/>
    <col min="4" max="4" width="1.140625" style="68" customWidth="1"/>
    <col min="5" max="6" width="1.7109375" style="68" customWidth="1"/>
    <col min="7" max="21" width="8.7109375" style="68" customWidth="1"/>
    <col min="22" max="45" width="1.7109375" style="68" customWidth="1"/>
    <col min="46" max="16384" width="9.140625" style="68"/>
  </cols>
  <sheetData>
    <row r="1" spans="3:22" hidden="1" x14ac:dyDescent="0.2"/>
    <row r="2" spans="3:22" hidden="1" x14ac:dyDescent="0.2"/>
    <row r="3" spans="3:22" ht="9" customHeight="1" x14ac:dyDescent="0.2">
      <c r="C3" s="67"/>
    </row>
    <row r="4" spans="3:22" s="69" customFormat="1" ht="15.75" x14ac:dyDescent="0.2">
      <c r="D4" s="15" t="s">
        <v>320</v>
      </c>
      <c r="E4" s="70"/>
      <c r="F4" s="70"/>
      <c r="G4" s="70"/>
      <c r="H4" s="15" t="s">
        <v>497</v>
      </c>
      <c r="I4" s="15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</row>
    <row r="5" spans="3:22" s="69" customFormat="1" ht="15.75" x14ac:dyDescent="0.2">
      <c r="D5" s="429" t="s">
        <v>557</v>
      </c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</row>
    <row r="6" spans="3:22" s="72" customFormat="1" ht="14.25" customHeight="1" x14ac:dyDescent="0.2">
      <c r="D6" s="322"/>
      <c r="E6" s="414"/>
      <c r="F6" s="414"/>
      <c r="G6" s="414"/>
      <c r="H6" s="414"/>
      <c r="I6" s="415"/>
      <c r="J6" s="415"/>
      <c r="K6" s="415"/>
      <c r="L6" s="415"/>
      <c r="M6" s="415"/>
      <c r="N6" s="415"/>
      <c r="O6" s="415"/>
      <c r="P6" s="415"/>
      <c r="Q6" s="415"/>
      <c r="R6" s="415"/>
      <c r="S6" s="415"/>
      <c r="T6" s="415"/>
      <c r="U6" s="416"/>
      <c r="V6" s="14"/>
    </row>
    <row r="7" spans="3:22" ht="13.5" customHeight="1" x14ac:dyDescent="0.2">
      <c r="D7" s="424"/>
      <c r="E7" s="424"/>
      <c r="F7" s="424"/>
      <c r="G7" s="424"/>
      <c r="H7" s="424"/>
      <c r="I7" s="424"/>
      <c r="J7" s="423"/>
      <c r="K7" s="423"/>
      <c r="L7" s="423"/>
      <c r="M7" s="423"/>
      <c r="N7" s="423"/>
      <c r="O7" s="423"/>
      <c r="P7" s="423"/>
      <c r="Q7" s="423"/>
      <c r="R7" s="423"/>
      <c r="S7" s="423"/>
      <c r="T7" s="423"/>
      <c r="U7" s="423"/>
    </row>
    <row r="8" spans="3:22" ht="13.5" customHeight="1" x14ac:dyDescent="0.2">
      <c r="D8" s="424"/>
      <c r="E8" s="424"/>
      <c r="F8" s="424"/>
      <c r="G8" s="424"/>
      <c r="H8" s="424"/>
      <c r="I8" s="424"/>
      <c r="J8" s="423"/>
      <c r="K8" s="423"/>
      <c r="L8" s="423"/>
      <c r="M8" s="423"/>
      <c r="N8" s="423"/>
      <c r="O8" s="423"/>
      <c r="P8" s="423"/>
      <c r="Q8" s="423"/>
      <c r="R8" s="423"/>
      <c r="S8" s="423"/>
      <c r="T8" s="423"/>
      <c r="U8" s="423"/>
    </row>
    <row r="9" spans="3:22" ht="13.5" customHeight="1" x14ac:dyDescent="0.2">
      <c r="D9" s="424"/>
      <c r="E9" s="424"/>
      <c r="F9" s="424"/>
      <c r="G9" s="424"/>
      <c r="H9" s="424"/>
      <c r="I9" s="424"/>
      <c r="J9" s="423" t="s">
        <v>341</v>
      </c>
      <c r="K9" s="423"/>
      <c r="L9" s="423"/>
      <c r="M9" s="423"/>
      <c r="N9" s="423"/>
      <c r="O9" s="423"/>
      <c r="P9" s="423"/>
      <c r="Q9" s="423"/>
      <c r="R9" s="423"/>
      <c r="S9" s="423"/>
      <c r="T9" s="423"/>
      <c r="U9" s="423"/>
    </row>
    <row r="10" spans="3:22" ht="13.5" customHeight="1" x14ac:dyDescent="0.2">
      <c r="D10" s="424"/>
      <c r="E10" s="424"/>
      <c r="F10" s="424"/>
      <c r="G10" s="424"/>
      <c r="H10" s="424"/>
      <c r="I10" s="424"/>
      <c r="J10" s="425"/>
      <c r="K10" s="425">
        <v>2012</v>
      </c>
      <c r="L10" s="425">
        <v>2013</v>
      </c>
      <c r="M10" s="425">
        <v>2014</v>
      </c>
      <c r="N10" s="425">
        <v>2015</v>
      </c>
      <c r="O10" s="425">
        <v>2016</v>
      </c>
      <c r="P10" s="425">
        <v>2017</v>
      </c>
      <c r="Q10" s="425">
        <v>2018</v>
      </c>
      <c r="R10" s="425">
        <v>2019</v>
      </c>
      <c r="S10" s="425">
        <v>2020</v>
      </c>
      <c r="T10" s="425">
        <v>2021</v>
      </c>
      <c r="U10" s="425">
        <v>2022</v>
      </c>
    </row>
    <row r="11" spans="3:22" ht="13.5" customHeight="1" x14ac:dyDescent="0.2">
      <c r="D11" s="424"/>
      <c r="E11" s="424"/>
      <c r="F11" s="424"/>
      <c r="G11" s="424"/>
      <c r="H11" s="424"/>
      <c r="I11" s="424"/>
      <c r="J11" s="427" t="s">
        <v>335</v>
      </c>
      <c r="K11" s="421">
        <v>32609.449038218612</v>
      </c>
      <c r="L11" s="421">
        <v>33636.062327988016</v>
      </c>
      <c r="M11" s="421">
        <v>34724.096814412696</v>
      </c>
      <c r="N11" s="421">
        <v>34991.675138257844</v>
      </c>
      <c r="O11" s="421">
        <v>35692.203422821032</v>
      </c>
      <c r="P11" s="421">
        <v>38027.504602528774</v>
      </c>
      <c r="Q11" s="421">
        <v>41754.678578384788</v>
      </c>
      <c r="R11" s="421">
        <v>45543.218542665047</v>
      </c>
      <c r="S11" s="421">
        <v>47096.222829356615</v>
      </c>
      <c r="T11" s="421">
        <v>48504.067649548924</v>
      </c>
      <c r="U11" s="421">
        <v>50224.550503033606</v>
      </c>
    </row>
    <row r="12" spans="3:22" ht="13.5" customHeight="1" x14ac:dyDescent="0.2">
      <c r="D12" s="418"/>
      <c r="E12" s="418"/>
      <c r="F12" s="418"/>
      <c r="G12" s="418"/>
      <c r="H12" s="418"/>
      <c r="I12" s="418"/>
      <c r="J12" s="426" t="s">
        <v>336</v>
      </c>
      <c r="K12" s="421">
        <v>33308.936709109919</v>
      </c>
      <c r="L12" s="421">
        <v>33873.174549836876</v>
      </c>
      <c r="M12" s="421">
        <v>34828.582562098993</v>
      </c>
      <c r="N12" s="421">
        <v>34991.675138257844</v>
      </c>
      <c r="O12" s="421">
        <v>35444.0947595045</v>
      </c>
      <c r="P12" s="421">
        <v>36884.09757762248</v>
      </c>
      <c r="Q12" s="421">
        <v>39653.06607633883</v>
      </c>
      <c r="R12" s="421">
        <v>42052.833372728579</v>
      </c>
      <c r="S12" s="421">
        <v>42125.422924290353</v>
      </c>
      <c r="T12" s="421">
        <v>42140.80595095476</v>
      </c>
      <c r="U12" s="421">
        <v>43635.578195511393</v>
      </c>
    </row>
    <row r="13" spans="3:22" ht="13.5" customHeight="1" x14ac:dyDescent="0.2">
      <c r="D13" s="414"/>
      <c r="E13" s="419"/>
      <c r="F13" s="419"/>
      <c r="G13" s="419"/>
      <c r="H13" s="420"/>
      <c r="I13" s="419"/>
      <c r="J13" s="421" t="s">
        <v>337</v>
      </c>
      <c r="K13" s="421">
        <v>29.289279000000008</v>
      </c>
      <c r="L13" s="421">
        <v>29.078761000000011</v>
      </c>
      <c r="M13" s="421">
        <v>29.455814000000018</v>
      </c>
      <c r="N13" s="421">
        <v>29.853698999999992</v>
      </c>
      <c r="O13" s="421">
        <v>30.940228999999999</v>
      </c>
      <c r="P13" s="421">
        <v>30.022445000000008</v>
      </c>
      <c r="Q13" s="421">
        <v>29.345220999999981</v>
      </c>
      <c r="R13" s="421">
        <v>29.259318000000007</v>
      </c>
      <c r="S13" s="421">
        <v>29.490084999999993</v>
      </c>
      <c r="T13" s="421">
        <v>30.060501000000016</v>
      </c>
      <c r="U13" s="421">
        <v>30.664685999999996</v>
      </c>
    </row>
    <row r="14" spans="3:22" ht="13.5" customHeight="1" x14ac:dyDescent="0.2">
      <c r="D14" s="414"/>
      <c r="E14" s="419"/>
      <c r="F14" s="419"/>
      <c r="G14" s="419"/>
      <c r="H14" s="420"/>
      <c r="I14" s="419"/>
      <c r="J14" s="421"/>
      <c r="K14" s="421"/>
      <c r="L14" s="421"/>
      <c r="M14" s="421"/>
      <c r="N14" s="421"/>
      <c r="O14" s="421"/>
      <c r="P14" s="421"/>
      <c r="Q14" s="421"/>
      <c r="R14" s="421"/>
      <c r="S14" s="421"/>
      <c r="T14" s="421"/>
      <c r="U14" s="421"/>
    </row>
    <row r="15" spans="3:22" ht="13.5" customHeight="1" x14ac:dyDescent="0.2">
      <c r="D15" s="414"/>
      <c r="E15" s="419"/>
      <c r="F15" s="419"/>
      <c r="G15" s="419"/>
      <c r="H15" s="420"/>
      <c r="I15" s="419"/>
      <c r="J15" s="421" t="s">
        <v>133</v>
      </c>
      <c r="K15" s="421"/>
      <c r="L15" s="421"/>
      <c r="M15" s="421"/>
      <c r="N15" s="421"/>
      <c r="O15" s="421"/>
      <c r="P15" s="421"/>
      <c r="Q15" s="421"/>
      <c r="R15" s="421"/>
      <c r="S15" s="421"/>
      <c r="T15" s="421"/>
      <c r="U15" s="421"/>
    </row>
    <row r="16" spans="3:22" ht="13.5" customHeight="1" x14ac:dyDescent="0.2">
      <c r="D16" s="414"/>
      <c r="E16" s="419"/>
      <c r="F16" s="419"/>
      <c r="G16" s="419"/>
      <c r="H16" s="420"/>
      <c r="I16" s="419"/>
      <c r="J16" s="421"/>
      <c r="K16" s="425">
        <v>2012</v>
      </c>
      <c r="L16" s="425">
        <v>2013</v>
      </c>
      <c r="M16" s="425">
        <v>2014</v>
      </c>
      <c r="N16" s="425">
        <v>2015</v>
      </c>
      <c r="O16" s="425">
        <v>2016</v>
      </c>
      <c r="P16" s="425">
        <v>2017</v>
      </c>
      <c r="Q16" s="425">
        <v>2018</v>
      </c>
      <c r="R16" s="425">
        <v>2019</v>
      </c>
      <c r="S16" s="425">
        <v>2020</v>
      </c>
      <c r="T16" s="425">
        <v>2021</v>
      </c>
      <c r="U16" s="425">
        <v>2022</v>
      </c>
    </row>
    <row r="17" spans="4:21" ht="13.5" customHeight="1" x14ac:dyDescent="0.2">
      <c r="D17" s="414"/>
      <c r="E17" s="419"/>
      <c r="F17" s="419"/>
      <c r="G17" s="419"/>
      <c r="H17" s="420"/>
      <c r="I17" s="419"/>
      <c r="J17" s="421" t="s">
        <v>339</v>
      </c>
      <c r="K17" s="421">
        <v>39171.217274722985</v>
      </c>
      <c r="L17" s="421">
        <v>40895.461842872639</v>
      </c>
      <c r="M17" s="421">
        <v>42222.526317870608</v>
      </c>
      <c r="N17" s="421">
        <v>41870.772319381264</v>
      </c>
      <c r="O17" s="421">
        <v>42724.979622680847</v>
      </c>
      <c r="P17" s="421">
        <v>45798.447985414983</v>
      </c>
      <c r="Q17" s="421">
        <v>50494.723498914529</v>
      </c>
      <c r="R17" s="421">
        <v>55152.773599655069</v>
      </c>
      <c r="S17" s="421">
        <v>56844.088597034046</v>
      </c>
      <c r="T17" s="421">
        <v>58176.810442091395</v>
      </c>
      <c r="U17" s="421">
        <v>60049.479640219964</v>
      </c>
    </row>
    <row r="18" spans="4:21" ht="13.5" customHeight="1" x14ac:dyDescent="0.2">
      <c r="D18" s="414"/>
      <c r="E18" s="419"/>
      <c r="F18" s="419"/>
      <c r="G18" s="419"/>
      <c r="H18" s="420"/>
      <c r="I18" s="419"/>
      <c r="J18" s="421" t="s">
        <v>340</v>
      </c>
      <c r="K18" s="421">
        <v>40011.457890421843</v>
      </c>
      <c r="L18" s="421">
        <v>41183.748079428638</v>
      </c>
      <c r="M18" s="421">
        <v>42349.575042999604</v>
      </c>
      <c r="N18" s="421">
        <v>41870.772319381264</v>
      </c>
      <c r="O18" s="421">
        <v>42427.983736525166</v>
      </c>
      <c r="P18" s="421">
        <v>44421.385048899108</v>
      </c>
      <c r="Q18" s="421">
        <v>47953.203702672872</v>
      </c>
      <c r="R18" s="421">
        <v>50925.922068010223</v>
      </c>
      <c r="S18" s="421">
        <v>50844.4441833936</v>
      </c>
      <c r="T18" s="421">
        <v>50544.579011373935</v>
      </c>
      <c r="U18" s="421">
        <v>52171.572233032122</v>
      </c>
    </row>
    <row r="19" spans="4:21" ht="13.5" customHeight="1" x14ac:dyDescent="0.2">
      <c r="D19" s="414"/>
      <c r="E19" s="419"/>
      <c r="F19" s="419"/>
      <c r="G19" s="419"/>
      <c r="H19" s="420"/>
      <c r="I19" s="419"/>
      <c r="J19" s="421" t="s">
        <v>337</v>
      </c>
      <c r="K19" s="421">
        <v>15.449309000000003</v>
      </c>
      <c r="L19" s="421">
        <v>15.026070000000001</v>
      </c>
      <c r="M19" s="421">
        <v>15.072743000000004</v>
      </c>
      <c r="N19" s="421">
        <v>15.299711000000006</v>
      </c>
      <c r="O19" s="421">
        <v>15.585955999999998</v>
      </c>
      <c r="P19" s="421">
        <v>15.038249999999998</v>
      </c>
      <c r="Q19" s="421">
        <v>14.590003000000003</v>
      </c>
      <c r="R19" s="421">
        <v>14.536699000000013</v>
      </c>
      <c r="S19" s="421">
        <v>14.648835000000004</v>
      </c>
      <c r="T19" s="421">
        <v>15.047355999999997</v>
      </c>
      <c r="U19" s="421">
        <v>15.271292999999996</v>
      </c>
    </row>
    <row r="20" spans="4:21" ht="13.5" customHeight="1" x14ac:dyDescent="0.2">
      <c r="D20" s="414"/>
      <c r="E20" s="419"/>
      <c r="F20" s="419"/>
      <c r="G20" s="419"/>
      <c r="H20" s="420"/>
      <c r="I20" s="419"/>
      <c r="J20" s="421"/>
      <c r="K20" s="421"/>
      <c r="L20" s="421"/>
      <c r="M20" s="421"/>
      <c r="N20" s="421"/>
      <c r="O20" s="421"/>
      <c r="P20" s="421"/>
      <c r="Q20" s="421"/>
      <c r="R20" s="421"/>
      <c r="S20" s="421"/>
      <c r="T20" s="421"/>
      <c r="U20" s="421"/>
    </row>
    <row r="21" spans="4:21" ht="13.5" customHeight="1" x14ac:dyDescent="0.2">
      <c r="D21" s="414"/>
      <c r="E21" s="419"/>
      <c r="F21" s="419"/>
      <c r="G21" s="419"/>
      <c r="H21" s="420"/>
      <c r="I21" s="419"/>
      <c r="J21" s="421"/>
      <c r="K21" s="421"/>
      <c r="L21" s="421"/>
      <c r="M21" s="421"/>
      <c r="N21" s="421"/>
      <c r="O21" s="421"/>
      <c r="P21" s="421"/>
      <c r="Q21" s="421"/>
      <c r="R21" s="421"/>
      <c r="S21" s="421"/>
      <c r="T21" s="421"/>
      <c r="U21" s="421"/>
    </row>
    <row r="22" spans="4:21" ht="13.5" customHeight="1" x14ac:dyDescent="0.2">
      <c r="D22" s="414"/>
      <c r="E22" s="419"/>
      <c r="F22" s="419"/>
      <c r="G22" s="419"/>
      <c r="H22" s="420"/>
      <c r="I22" s="419"/>
      <c r="J22" s="421"/>
      <c r="K22" s="421"/>
      <c r="L22" s="421"/>
      <c r="M22" s="421"/>
      <c r="N22" s="421"/>
      <c r="O22" s="421"/>
      <c r="P22" s="421"/>
      <c r="Q22" s="421"/>
      <c r="R22" s="421"/>
      <c r="S22" s="421"/>
      <c r="T22" s="421"/>
      <c r="U22" s="421"/>
    </row>
    <row r="23" spans="4:21" ht="13.5" customHeight="1" x14ac:dyDescent="0.2">
      <c r="D23" s="414"/>
      <c r="E23" s="419"/>
      <c r="F23" s="419"/>
      <c r="G23" s="419"/>
      <c r="H23" s="420"/>
      <c r="I23" s="419"/>
      <c r="J23" s="421"/>
      <c r="K23" s="421"/>
      <c r="L23" s="421"/>
      <c r="M23" s="421"/>
      <c r="N23" s="421"/>
      <c r="O23" s="421"/>
      <c r="P23" s="421"/>
      <c r="Q23" s="421"/>
      <c r="R23" s="421"/>
      <c r="S23" s="421"/>
      <c r="T23" s="421"/>
      <c r="U23" s="421"/>
    </row>
    <row r="24" spans="4:21" ht="13.5" customHeight="1" x14ac:dyDescent="0.2">
      <c r="D24" s="414"/>
      <c r="E24" s="419"/>
      <c r="F24" s="419"/>
      <c r="G24" s="419"/>
      <c r="H24" s="420"/>
      <c r="I24" s="419"/>
      <c r="J24" s="421"/>
      <c r="K24" s="421"/>
      <c r="L24" s="421"/>
      <c r="M24" s="421"/>
      <c r="N24" s="421"/>
      <c r="O24" s="421"/>
      <c r="P24" s="421"/>
      <c r="Q24" s="421"/>
      <c r="R24" s="421"/>
      <c r="S24" s="421"/>
      <c r="T24" s="421"/>
      <c r="U24" s="421"/>
    </row>
    <row r="25" spans="4:21" ht="13.5" customHeight="1" x14ac:dyDescent="0.2">
      <c r="D25" s="418"/>
      <c r="E25" s="418"/>
      <c r="F25" s="418"/>
      <c r="G25" s="418"/>
      <c r="H25" s="418"/>
      <c r="I25" s="418"/>
      <c r="J25" s="422"/>
      <c r="K25" s="422"/>
      <c r="L25" s="422"/>
      <c r="M25" s="422"/>
      <c r="N25" s="422"/>
      <c r="O25" s="422"/>
      <c r="P25" s="422"/>
      <c r="Q25" s="422"/>
      <c r="R25" s="422"/>
      <c r="S25" s="422"/>
      <c r="T25" s="422"/>
      <c r="U25" s="422"/>
    </row>
    <row r="26" spans="4:21" ht="13.5" customHeight="1" x14ac:dyDescent="0.2">
      <c r="D26" s="414"/>
      <c r="E26" s="419"/>
      <c r="F26" s="419"/>
      <c r="G26" s="419"/>
      <c r="H26" s="420"/>
      <c r="I26" s="419"/>
      <c r="J26" s="421"/>
      <c r="K26" s="421"/>
      <c r="L26" s="421"/>
      <c r="M26" s="421"/>
      <c r="N26" s="421"/>
      <c r="O26" s="421"/>
      <c r="P26" s="421"/>
      <c r="Q26" s="421"/>
      <c r="R26" s="421"/>
      <c r="S26" s="421"/>
      <c r="T26" s="421"/>
      <c r="U26" s="421"/>
    </row>
    <row r="27" spans="4:21" ht="13.5" customHeight="1" x14ac:dyDescent="0.2">
      <c r="D27" s="414"/>
      <c r="E27" s="419"/>
      <c r="F27" s="419"/>
      <c r="G27" s="419"/>
      <c r="H27" s="420"/>
      <c r="I27" s="419"/>
      <c r="J27" s="421"/>
      <c r="K27" s="421"/>
      <c r="L27" s="421"/>
      <c r="M27" s="421"/>
      <c r="N27" s="421"/>
      <c r="O27" s="421"/>
      <c r="P27" s="421"/>
      <c r="Q27" s="421"/>
      <c r="R27" s="421"/>
      <c r="S27" s="421"/>
      <c r="T27" s="421"/>
      <c r="U27" s="421"/>
    </row>
    <row r="28" spans="4:21" ht="13.5" customHeight="1" x14ac:dyDescent="0.2">
      <c r="D28" s="414"/>
      <c r="E28" s="419"/>
      <c r="F28" s="419"/>
      <c r="G28" s="419"/>
      <c r="H28" s="420"/>
      <c r="I28" s="419"/>
      <c r="J28" s="421"/>
      <c r="K28" s="421"/>
      <c r="L28" s="421"/>
      <c r="M28" s="421"/>
      <c r="N28" s="421"/>
      <c r="O28" s="421"/>
      <c r="P28" s="421"/>
      <c r="Q28" s="421"/>
      <c r="R28" s="421"/>
      <c r="S28" s="421"/>
      <c r="T28" s="421"/>
      <c r="U28" s="421"/>
    </row>
    <row r="29" spans="4:21" ht="13.5" customHeight="1" x14ac:dyDescent="0.2">
      <c r="D29" s="414"/>
      <c r="E29" s="419"/>
      <c r="F29" s="419"/>
      <c r="G29" s="419"/>
      <c r="H29" s="420"/>
      <c r="I29" s="419"/>
      <c r="J29" s="421"/>
      <c r="K29" s="421"/>
      <c r="L29" s="421"/>
      <c r="M29" s="421"/>
      <c r="N29" s="421"/>
      <c r="O29" s="421"/>
      <c r="P29" s="421"/>
      <c r="Q29" s="421"/>
      <c r="R29" s="421"/>
      <c r="S29" s="421"/>
      <c r="T29" s="421"/>
      <c r="U29" s="421"/>
    </row>
    <row r="30" spans="4:21" ht="13.5" customHeight="1" x14ac:dyDescent="0.2">
      <c r="D30" s="414"/>
      <c r="E30" s="419"/>
      <c r="F30" s="419"/>
      <c r="G30" s="419"/>
      <c r="H30" s="420"/>
      <c r="I30" s="419"/>
      <c r="J30" s="421"/>
      <c r="K30" s="421"/>
      <c r="L30" s="421"/>
      <c r="M30" s="421"/>
      <c r="N30" s="421"/>
      <c r="O30" s="421"/>
      <c r="P30" s="421"/>
      <c r="Q30" s="421"/>
      <c r="R30" s="421"/>
      <c r="S30" s="421"/>
      <c r="T30" s="421"/>
      <c r="U30" s="421"/>
    </row>
    <row r="31" spans="4:21" ht="13.5" customHeight="1" x14ac:dyDescent="0.2">
      <c r="D31" s="414"/>
      <c r="E31" s="419"/>
      <c r="F31" s="419"/>
      <c r="G31" s="419"/>
      <c r="H31" s="420"/>
      <c r="I31" s="419"/>
      <c r="J31" s="421"/>
      <c r="K31" s="421"/>
      <c r="L31" s="421"/>
      <c r="M31" s="421"/>
      <c r="N31" s="421"/>
      <c r="O31" s="421"/>
      <c r="P31" s="421"/>
      <c r="Q31" s="421"/>
      <c r="R31" s="421"/>
      <c r="S31" s="421"/>
      <c r="T31" s="421"/>
      <c r="U31" s="421"/>
    </row>
    <row r="32" spans="4:21" ht="13.5" customHeight="1" x14ac:dyDescent="0.2">
      <c r="D32" s="414"/>
      <c r="E32" s="419"/>
      <c r="F32" s="419"/>
      <c r="G32" s="419"/>
      <c r="H32" s="420"/>
      <c r="I32" s="419"/>
      <c r="J32" s="421"/>
      <c r="K32" s="421"/>
      <c r="L32" s="421"/>
      <c r="M32" s="421"/>
      <c r="N32" s="421"/>
      <c r="O32" s="421"/>
      <c r="P32" s="421"/>
      <c r="Q32" s="421"/>
      <c r="R32" s="421"/>
      <c r="S32" s="421"/>
      <c r="T32" s="421"/>
      <c r="U32" s="421"/>
    </row>
    <row r="33" spans="4:21" ht="13.5" customHeight="1" x14ac:dyDescent="0.2">
      <c r="D33" s="414"/>
      <c r="E33" s="419"/>
      <c r="F33" s="419"/>
      <c r="G33" s="419"/>
      <c r="H33" s="420"/>
      <c r="I33" s="419"/>
      <c r="J33" s="421"/>
      <c r="K33" s="421"/>
      <c r="L33" s="421"/>
      <c r="M33" s="421"/>
      <c r="N33" s="421"/>
      <c r="O33" s="421"/>
      <c r="P33" s="421"/>
      <c r="Q33" s="421"/>
      <c r="R33" s="421"/>
      <c r="S33" s="421"/>
      <c r="T33" s="421"/>
      <c r="U33" s="421"/>
    </row>
    <row r="34" spans="4:21" ht="13.5" customHeight="1" x14ac:dyDescent="0.2">
      <c r="D34" s="414"/>
      <c r="E34" s="419"/>
      <c r="F34" s="419"/>
      <c r="G34" s="419"/>
      <c r="H34" s="420"/>
      <c r="I34" s="419"/>
      <c r="J34" s="421"/>
      <c r="K34" s="421"/>
      <c r="L34" s="421"/>
      <c r="M34" s="421"/>
      <c r="N34" s="421"/>
      <c r="O34" s="421"/>
      <c r="P34" s="421"/>
      <c r="Q34" s="421"/>
      <c r="R34" s="421"/>
      <c r="S34" s="421"/>
      <c r="T34" s="421"/>
      <c r="U34" s="421"/>
    </row>
    <row r="35" spans="4:21" ht="13.5" customHeight="1" x14ac:dyDescent="0.2">
      <c r="D35" s="418"/>
      <c r="E35" s="418"/>
      <c r="F35" s="418"/>
      <c r="G35" s="418"/>
      <c r="H35" s="418"/>
      <c r="I35" s="418"/>
      <c r="J35" s="422"/>
      <c r="K35" s="422"/>
      <c r="L35" s="422"/>
      <c r="M35" s="422"/>
      <c r="N35" s="422"/>
      <c r="O35" s="422"/>
      <c r="P35" s="422"/>
      <c r="Q35" s="422"/>
      <c r="R35" s="422"/>
      <c r="S35" s="422"/>
      <c r="T35" s="422"/>
      <c r="U35" s="422"/>
    </row>
    <row r="36" spans="4:21" ht="13.5" customHeight="1" x14ac:dyDescent="0.2">
      <c r="D36" s="414"/>
      <c r="E36" s="419"/>
      <c r="F36" s="419"/>
      <c r="G36" s="419"/>
      <c r="H36" s="420"/>
      <c r="I36" s="419"/>
      <c r="J36" s="421"/>
      <c r="K36" s="421"/>
      <c r="L36" s="421"/>
      <c r="M36" s="421"/>
      <c r="N36" s="421"/>
      <c r="O36" s="421"/>
      <c r="P36" s="421"/>
      <c r="Q36" s="421"/>
      <c r="R36" s="421"/>
      <c r="S36" s="421"/>
      <c r="T36" s="421"/>
      <c r="U36" s="421"/>
    </row>
    <row r="37" spans="4:21" ht="13.5" customHeight="1" x14ac:dyDescent="0.2">
      <c r="D37" s="414"/>
      <c r="E37" s="419"/>
      <c r="F37" s="419"/>
      <c r="G37" s="419"/>
      <c r="H37" s="420"/>
      <c r="I37" s="419"/>
      <c r="J37" s="421"/>
      <c r="K37" s="421"/>
      <c r="L37" s="421"/>
      <c r="M37" s="421"/>
      <c r="N37" s="421"/>
      <c r="O37" s="421"/>
      <c r="P37" s="421"/>
      <c r="Q37" s="421"/>
      <c r="R37" s="421"/>
      <c r="S37" s="421"/>
      <c r="T37" s="421"/>
      <c r="U37" s="421"/>
    </row>
    <row r="38" spans="4:21" ht="13.5" customHeight="1" x14ac:dyDescent="0.2">
      <c r="D38" s="414"/>
      <c r="E38" s="419"/>
      <c r="F38" s="419"/>
      <c r="G38" s="419"/>
      <c r="H38" s="420"/>
      <c r="I38" s="419"/>
      <c r="J38" s="421"/>
      <c r="K38" s="421"/>
      <c r="L38" s="421"/>
      <c r="M38" s="421"/>
      <c r="N38" s="421"/>
      <c r="O38" s="421"/>
      <c r="P38" s="421"/>
      <c r="Q38" s="421"/>
      <c r="R38" s="421"/>
      <c r="S38" s="421"/>
      <c r="T38" s="421"/>
      <c r="U38" s="421"/>
    </row>
    <row r="39" spans="4:21" ht="13.5" x14ac:dyDescent="0.25">
      <c r="D39" s="80" t="s">
        <v>203</v>
      </c>
      <c r="E39" s="417"/>
      <c r="F39" s="417"/>
      <c r="G39" s="417"/>
      <c r="H39" s="417"/>
      <c r="I39" s="80"/>
      <c r="J39" s="80"/>
      <c r="K39" s="80"/>
      <c r="L39" s="80"/>
      <c r="M39" s="80"/>
      <c r="N39" s="80"/>
      <c r="O39" s="80"/>
      <c r="P39" s="80"/>
      <c r="Q39" s="80"/>
      <c r="R39" s="80"/>
      <c r="S39" s="80"/>
      <c r="T39" s="80"/>
      <c r="U39" s="77" t="s">
        <v>421</v>
      </c>
    </row>
    <row r="40" spans="4:21" ht="12.75" customHeight="1" x14ac:dyDescent="0.2">
      <c r="D40" s="66"/>
      <c r="E40" s="321" t="s">
        <v>447</v>
      </c>
      <c r="F40" s="321"/>
      <c r="G40" s="321"/>
      <c r="H40" s="321"/>
      <c r="I40" s="321"/>
      <c r="J40" s="321"/>
      <c r="K40" s="321"/>
      <c r="L40" s="321"/>
      <c r="M40" s="321"/>
      <c r="N40" s="321"/>
      <c r="O40" s="321"/>
      <c r="P40" s="321"/>
      <c r="Q40" s="321"/>
      <c r="R40" s="321"/>
      <c r="S40" s="321"/>
      <c r="T40" s="321"/>
      <c r="U40" s="321"/>
    </row>
  </sheetData>
  <phoneticPr fontId="0" type="noConversion"/>
  <conditionalFormatting sqref="D6">
    <cfRule type="cellIs" dxfId="1" priority="2" stopIfTrue="1" operator="equal">
      <formula>"   sem (do závorky) poznámku, proč vývojová řada nezačíná jako obvykle - nebo červenou buňku vymazat"</formula>
    </cfRule>
  </conditionalFormatting>
  <conditionalFormatting sqref="G6">
    <cfRule type="expression" dxfId="0" priority="1" stopIfTrue="1">
      <formula>V6="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8">
    <pageSetUpPr autoPageBreaks="0"/>
  </sheetPr>
  <dimension ref="C1:AJ46"/>
  <sheetViews>
    <sheetView showGridLines="0" showOutlineSymbol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68" hidden="1" customWidth="1"/>
    <col min="3" max="3" width="1.7109375" style="68" customWidth="1"/>
    <col min="4" max="4" width="1.140625" style="68" customWidth="1"/>
    <col min="5" max="5" width="2.140625" style="68" customWidth="1"/>
    <col min="6" max="6" width="1.7109375" style="68" customWidth="1"/>
    <col min="7" max="7" width="8.7109375" style="68" customWidth="1"/>
    <col min="8" max="8" width="3.42578125" style="68" customWidth="1"/>
    <col min="9" max="9" width="11.140625" style="68" customWidth="1"/>
    <col min="10" max="20" width="8.140625" style="68" customWidth="1"/>
    <col min="21" max="21" width="1.7109375" style="68" customWidth="1"/>
    <col min="22" max="26" width="6.5703125" style="68" customWidth="1"/>
    <col min="27" max="43" width="6.85546875" style="68" customWidth="1"/>
    <col min="44" max="16384" width="9.140625" style="68"/>
  </cols>
  <sheetData>
    <row r="1" spans="3:36" hidden="1" x14ac:dyDescent="0.2"/>
    <row r="2" spans="3:36" hidden="1" x14ac:dyDescent="0.2"/>
    <row r="3" spans="3:36" ht="9" customHeight="1" x14ac:dyDescent="0.2">
      <c r="C3" s="67"/>
    </row>
    <row r="4" spans="3:36" s="69" customFormat="1" ht="15.75" x14ac:dyDescent="0.2">
      <c r="D4" s="15" t="s">
        <v>210</v>
      </c>
      <c r="E4" s="70"/>
      <c r="F4" s="70"/>
      <c r="G4" s="70"/>
      <c r="H4" s="15" t="s">
        <v>167</v>
      </c>
      <c r="I4" s="15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</row>
    <row r="5" spans="3:36" s="69" customFormat="1" ht="15.75" x14ac:dyDescent="0.2">
      <c r="D5" s="94" t="s">
        <v>529</v>
      </c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</row>
    <row r="6" spans="3:36" s="72" customFormat="1" ht="13.5" customHeight="1" thickBot="1" x14ac:dyDescent="0.25">
      <c r="C6" s="69"/>
      <c r="D6" s="16"/>
      <c r="E6" s="78"/>
      <c r="F6" s="78"/>
      <c r="G6" s="78"/>
      <c r="H6" s="78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6"/>
      <c r="U6" s="14"/>
    </row>
    <row r="7" spans="3:36" ht="6" customHeight="1" x14ac:dyDescent="0.2">
      <c r="C7" s="23"/>
      <c r="D7" s="766" t="s">
        <v>222</v>
      </c>
      <c r="E7" s="767"/>
      <c r="F7" s="767"/>
      <c r="G7" s="767"/>
      <c r="H7" s="767"/>
      <c r="I7" s="768"/>
      <c r="J7" s="757" t="s">
        <v>423</v>
      </c>
      <c r="K7" s="757" t="s">
        <v>426</v>
      </c>
      <c r="L7" s="757" t="s">
        <v>438</v>
      </c>
      <c r="M7" s="757" t="s">
        <v>440</v>
      </c>
      <c r="N7" s="757" t="s">
        <v>444</v>
      </c>
      <c r="O7" s="757" t="s">
        <v>448</v>
      </c>
      <c r="P7" s="757" t="s">
        <v>475</v>
      </c>
      <c r="Q7" s="757" t="s">
        <v>480</v>
      </c>
      <c r="R7" s="757" t="s">
        <v>507</v>
      </c>
      <c r="S7" s="757" t="s">
        <v>518</v>
      </c>
      <c r="T7" s="747" t="s">
        <v>526</v>
      </c>
      <c r="U7" s="73"/>
    </row>
    <row r="8" spans="3:36" ht="6" customHeight="1" x14ac:dyDescent="0.2">
      <c r="C8" s="23"/>
      <c r="D8" s="769"/>
      <c r="E8" s="770"/>
      <c r="F8" s="770"/>
      <c r="G8" s="770"/>
      <c r="H8" s="770"/>
      <c r="I8" s="771"/>
      <c r="J8" s="758"/>
      <c r="K8" s="758"/>
      <c r="L8" s="758"/>
      <c r="M8" s="758"/>
      <c r="N8" s="758"/>
      <c r="O8" s="758"/>
      <c r="P8" s="758"/>
      <c r="Q8" s="758"/>
      <c r="R8" s="758"/>
      <c r="S8" s="758"/>
      <c r="T8" s="748"/>
      <c r="U8" s="73"/>
    </row>
    <row r="9" spans="3:36" ht="6" customHeight="1" x14ac:dyDescent="0.2">
      <c r="C9" s="23"/>
      <c r="D9" s="769"/>
      <c r="E9" s="770"/>
      <c r="F9" s="770"/>
      <c r="G9" s="770"/>
      <c r="H9" s="770"/>
      <c r="I9" s="771"/>
      <c r="J9" s="758"/>
      <c r="K9" s="758"/>
      <c r="L9" s="758"/>
      <c r="M9" s="758"/>
      <c r="N9" s="758"/>
      <c r="O9" s="758"/>
      <c r="P9" s="758"/>
      <c r="Q9" s="758"/>
      <c r="R9" s="758"/>
      <c r="S9" s="758"/>
      <c r="T9" s="748"/>
      <c r="U9" s="73"/>
    </row>
    <row r="10" spans="3:36" ht="6" customHeight="1" x14ac:dyDescent="0.2">
      <c r="C10" s="23"/>
      <c r="D10" s="769"/>
      <c r="E10" s="770"/>
      <c r="F10" s="770"/>
      <c r="G10" s="770"/>
      <c r="H10" s="770"/>
      <c r="I10" s="771"/>
      <c r="J10" s="758"/>
      <c r="K10" s="758"/>
      <c r="L10" s="758"/>
      <c r="M10" s="758"/>
      <c r="N10" s="758"/>
      <c r="O10" s="758"/>
      <c r="P10" s="758"/>
      <c r="Q10" s="758"/>
      <c r="R10" s="758"/>
      <c r="S10" s="758"/>
      <c r="T10" s="748"/>
      <c r="U10" s="73"/>
    </row>
    <row r="11" spans="3:36" ht="15" customHeight="1" thickBot="1" x14ac:dyDescent="0.25">
      <c r="C11" s="23"/>
      <c r="D11" s="772"/>
      <c r="E11" s="773"/>
      <c r="F11" s="773"/>
      <c r="G11" s="773"/>
      <c r="H11" s="773"/>
      <c r="I11" s="774"/>
      <c r="J11" s="343"/>
      <c r="K11" s="343"/>
      <c r="L11" s="343"/>
      <c r="M11" s="343"/>
      <c r="N11" s="343"/>
      <c r="O11" s="343"/>
      <c r="P11" s="18"/>
      <c r="Q11" s="18"/>
      <c r="R11" s="18"/>
      <c r="S11" s="18"/>
      <c r="T11" s="491"/>
      <c r="U11" s="73"/>
    </row>
    <row r="12" spans="3:36" ht="16.5" thickTop="1" thickBot="1" x14ac:dyDescent="0.25">
      <c r="C12" s="23"/>
      <c r="D12" s="20" t="s">
        <v>53</v>
      </c>
      <c r="E12" s="21"/>
      <c r="F12" s="21"/>
      <c r="G12" s="21"/>
      <c r="H12" s="21"/>
      <c r="I12" s="21"/>
      <c r="J12" s="347"/>
      <c r="K12" s="347"/>
      <c r="L12" s="347"/>
      <c r="M12" s="347"/>
      <c r="N12" s="347"/>
      <c r="O12" s="347"/>
      <c r="P12" s="22"/>
      <c r="Q12" s="22"/>
      <c r="R12" s="22"/>
      <c r="S12" s="22"/>
      <c r="T12" s="492"/>
      <c r="U12" s="73"/>
    </row>
    <row r="13" spans="3:36" x14ac:dyDescent="0.2">
      <c r="C13" s="23"/>
      <c r="D13" s="96"/>
      <c r="E13" s="97" t="s">
        <v>16</v>
      </c>
      <c r="F13" s="97"/>
      <c r="G13" s="97"/>
      <c r="H13" s="98"/>
      <c r="I13" s="117"/>
      <c r="J13" s="301">
        <v>150411</v>
      </c>
      <c r="K13" s="301">
        <v>143019</v>
      </c>
      <c r="L13" s="301">
        <v>130090</v>
      </c>
      <c r="M13" s="301">
        <v>121269</v>
      </c>
      <c r="N13" s="301">
        <v>110163</v>
      </c>
      <c r="O13" s="301">
        <v>105039</v>
      </c>
      <c r="P13" s="100">
        <v>101834</v>
      </c>
      <c r="Q13" s="100">
        <v>104521</v>
      </c>
      <c r="R13" s="100">
        <v>105829</v>
      </c>
      <c r="S13" s="100">
        <v>110195</v>
      </c>
      <c r="T13" s="496">
        <v>108378</v>
      </c>
      <c r="U13" s="73"/>
    </row>
    <row r="14" spans="3:36" x14ac:dyDescent="0.2">
      <c r="C14" s="23"/>
      <c r="D14" s="118"/>
      <c r="E14" s="785" t="s">
        <v>18</v>
      </c>
      <c r="F14" s="87" t="s">
        <v>50</v>
      </c>
      <c r="G14" s="87"/>
      <c r="H14" s="88"/>
      <c r="I14" s="89"/>
      <c r="J14" s="356">
        <v>132806</v>
      </c>
      <c r="K14" s="356">
        <v>126233</v>
      </c>
      <c r="L14" s="356">
        <v>114385</v>
      </c>
      <c r="M14" s="356">
        <v>106872</v>
      </c>
      <c r="N14" s="356">
        <v>97464</v>
      </c>
      <c r="O14" s="356">
        <v>93307</v>
      </c>
      <c r="P14" s="119">
        <v>90828</v>
      </c>
      <c r="Q14" s="119">
        <v>93605</v>
      </c>
      <c r="R14" s="119">
        <v>94275</v>
      </c>
      <c r="S14" s="119">
        <v>96479</v>
      </c>
      <c r="T14" s="497">
        <v>94952</v>
      </c>
      <c r="U14" s="73"/>
      <c r="Z14" s="488"/>
      <c r="AA14" s="488"/>
      <c r="AB14" s="488"/>
      <c r="AC14" s="488"/>
      <c r="AD14" s="488"/>
      <c r="AE14" s="488"/>
      <c r="AF14" s="488"/>
      <c r="AG14" s="488"/>
      <c r="AH14" s="488"/>
      <c r="AI14" s="488"/>
      <c r="AJ14" s="488"/>
    </row>
    <row r="15" spans="3:36" x14ac:dyDescent="0.2">
      <c r="C15" s="23"/>
      <c r="D15" s="106"/>
      <c r="E15" s="786"/>
      <c r="F15" s="31" t="s">
        <v>51</v>
      </c>
      <c r="G15" s="31"/>
      <c r="H15" s="32"/>
      <c r="I15" s="33"/>
      <c r="J15" s="300">
        <v>9357</v>
      </c>
      <c r="K15" s="300">
        <v>8762</v>
      </c>
      <c r="L15" s="300">
        <v>8329</v>
      </c>
      <c r="M15" s="300">
        <v>8112</v>
      </c>
      <c r="N15" s="300">
        <v>7324</v>
      </c>
      <c r="O15" s="300">
        <v>7017</v>
      </c>
      <c r="P15" s="35">
        <v>6664</v>
      </c>
      <c r="Q15" s="35">
        <v>6394</v>
      </c>
      <c r="R15" s="35">
        <v>6961</v>
      </c>
      <c r="S15" s="35">
        <v>7840</v>
      </c>
      <c r="T15" s="494">
        <v>7429</v>
      </c>
      <c r="U15" s="73"/>
      <c r="Z15" s="488"/>
      <c r="AA15" s="488"/>
      <c r="AB15" s="488"/>
      <c r="AC15" s="488"/>
      <c r="AD15" s="488"/>
      <c r="AE15" s="488"/>
      <c r="AF15" s="488"/>
    </row>
    <row r="16" spans="3:36" ht="13.5" thickBot="1" x14ac:dyDescent="0.25">
      <c r="C16" s="23"/>
      <c r="D16" s="36"/>
      <c r="E16" s="787"/>
      <c r="F16" s="59" t="s">
        <v>52</v>
      </c>
      <c r="G16" s="59"/>
      <c r="H16" s="120"/>
      <c r="I16" s="121"/>
      <c r="J16" s="204">
        <v>8248</v>
      </c>
      <c r="K16" s="204">
        <v>8024</v>
      </c>
      <c r="L16" s="204">
        <v>7376</v>
      </c>
      <c r="M16" s="204">
        <v>6285</v>
      </c>
      <c r="N16" s="204">
        <v>5375</v>
      </c>
      <c r="O16" s="204">
        <v>4715</v>
      </c>
      <c r="P16" s="41">
        <v>4342</v>
      </c>
      <c r="Q16" s="41">
        <v>4522</v>
      </c>
      <c r="R16" s="41">
        <v>4593</v>
      </c>
      <c r="S16" s="41">
        <v>5876</v>
      </c>
      <c r="T16" s="495">
        <v>5997</v>
      </c>
      <c r="U16" s="73"/>
      <c r="Z16" s="488"/>
      <c r="AA16" s="488"/>
      <c r="AB16" s="488"/>
      <c r="AC16" s="488"/>
      <c r="AD16" s="488"/>
      <c r="AE16" s="488"/>
      <c r="AF16" s="488"/>
    </row>
    <row r="17" spans="3:32" ht="15.75" thickBot="1" x14ac:dyDescent="0.25">
      <c r="C17" s="23"/>
      <c r="D17" s="42" t="s">
        <v>54</v>
      </c>
      <c r="E17" s="43"/>
      <c r="F17" s="43"/>
      <c r="G17" s="43"/>
      <c r="H17" s="43"/>
      <c r="I17" s="43"/>
      <c r="J17" s="46"/>
      <c r="K17" s="46"/>
      <c r="L17" s="46"/>
      <c r="M17" s="46"/>
      <c r="N17" s="46"/>
      <c r="O17" s="46"/>
      <c r="P17" s="45"/>
      <c r="Q17" s="45"/>
      <c r="R17" s="45"/>
      <c r="S17" s="45"/>
      <c r="T17" s="95"/>
      <c r="U17" s="73"/>
      <c r="Z17" s="488"/>
      <c r="AA17" s="488"/>
      <c r="AB17" s="488"/>
    </row>
    <row r="18" spans="3:32" x14ac:dyDescent="0.2">
      <c r="C18" s="23"/>
      <c r="D18" s="96"/>
      <c r="E18" s="97" t="s">
        <v>16</v>
      </c>
      <c r="F18" s="97"/>
      <c r="G18" s="97"/>
      <c r="H18" s="98"/>
      <c r="I18" s="117"/>
      <c r="J18" s="301">
        <v>109919</v>
      </c>
      <c r="K18" s="301">
        <v>105074</v>
      </c>
      <c r="L18" s="301">
        <v>95146</v>
      </c>
      <c r="M18" s="301">
        <v>89413</v>
      </c>
      <c r="N18" s="301">
        <v>82862</v>
      </c>
      <c r="O18" s="301">
        <v>82539</v>
      </c>
      <c r="P18" s="100">
        <v>80910</v>
      </c>
      <c r="Q18" s="100">
        <v>84782</v>
      </c>
      <c r="R18" s="100">
        <v>87432</v>
      </c>
      <c r="S18" s="100">
        <v>88587</v>
      </c>
      <c r="T18" s="496">
        <v>84839</v>
      </c>
      <c r="U18" s="73"/>
      <c r="Z18" s="488"/>
      <c r="AA18" s="488"/>
      <c r="AB18" s="488"/>
    </row>
    <row r="19" spans="3:32" x14ac:dyDescent="0.2">
      <c r="C19" s="23"/>
      <c r="D19" s="118"/>
      <c r="E19" s="785" t="s">
        <v>18</v>
      </c>
      <c r="F19" s="87" t="s">
        <v>50</v>
      </c>
      <c r="G19" s="87"/>
      <c r="H19" s="88"/>
      <c r="I19" s="89"/>
      <c r="J19" s="356">
        <v>96121</v>
      </c>
      <c r="K19" s="356">
        <v>91707</v>
      </c>
      <c r="L19" s="356">
        <v>82853</v>
      </c>
      <c r="M19" s="356">
        <v>79381</v>
      </c>
      <c r="N19" s="356">
        <v>73837</v>
      </c>
      <c r="O19" s="356">
        <v>73027</v>
      </c>
      <c r="P19" s="119">
        <v>71882</v>
      </c>
      <c r="Q19" s="119">
        <v>75882</v>
      </c>
      <c r="R19" s="119">
        <v>78220</v>
      </c>
      <c r="S19" s="119">
        <v>77794</v>
      </c>
      <c r="T19" s="497">
        <v>74413</v>
      </c>
      <c r="U19" s="73"/>
      <c r="Z19" s="488"/>
      <c r="AA19" s="488"/>
      <c r="AB19" s="488"/>
      <c r="AC19" s="488"/>
      <c r="AD19" s="488"/>
      <c r="AE19" s="488"/>
      <c r="AF19" s="488"/>
    </row>
    <row r="20" spans="3:32" x14ac:dyDescent="0.2">
      <c r="C20" s="23"/>
      <c r="D20" s="106"/>
      <c r="E20" s="786"/>
      <c r="F20" s="31" t="s">
        <v>51</v>
      </c>
      <c r="G20" s="31"/>
      <c r="H20" s="32"/>
      <c r="I20" s="33"/>
      <c r="J20" s="300">
        <v>11658</v>
      </c>
      <c r="K20" s="300">
        <v>11360</v>
      </c>
      <c r="L20" s="300">
        <v>10382</v>
      </c>
      <c r="M20" s="300">
        <v>9074</v>
      </c>
      <c r="N20" s="300">
        <v>8067</v>
      </c>
      <c r="O20" s="300">
        <v>7905</v>
      </c>
      <c r="P20" s="35">
        <v>7548</v>
      </c>
      <c r="Q20" s="35">
        <v>7297</v>
      </c>
      <c r="R20" s="35">
        <v>7632</v>
      </c>
      <c r="S20" s="35">
        <v>8966</v>
      </c>
      <c r="T20" s="494">
        <v>8701</v>
      </c>
      <c r="U20" s="73"/>
      <c r="Z20" s="488"/>
      <c r="AA20" s="488"/>
      <c r="AB20" s="488"/>
      <c r="AC20" s="488"/>
      <c r="AD20" s="488"/>
      <c r="AE20" s="488"/>
      <c r="AF20" s="488"/>
    </row>
    <row r="21" spans="3:32" ht="13.5" thickBot="1" x14ac:dyDescent="0.25">
      <c r="C21" s="23"/>
      <c r="D21" s="36"/>
      <c r="E21" s="787"/>
      <c r="F21" s="59" t="s">
        <v>52</v>
      </c>
      <c r="G21" s="59"/>
      <c r="H21" s="120"/>
      <c r="I21" s="121"/>
      <c r="J21" s="204">
        <v>2140</v>
      </c>
      <c r="K21" s="204">
        <v>2007</v>
      </c>
      <c r="L21" s="204">
        <v>1911</v>
      </c>
      <c r="M21" s="204">
        <v>958</v>
      </c>
      <c r="N21" s="204">
        <v>958</v>
      </c>
      <c r="O21" s="204">
        <v>1607</v>
      </c>
      <c r="P21" s="41">
        <v>1480</v>
      </c>
      <c r="Q21" s="41">
        <v>1603</v>
      </c>
      <c r="R21" s="41">
        <v>1580</v>
      </c>
      <c r="S21" s="41">
        <v>1827</v>
      </c>
      <c r="T21" s="495">
        <v>1725</v>
      </c>
      <c r="U21" s="73"/>
      <c r="Z21" s="488"/>
      <c r="AA21" s="488"/>
      <c r="AB21" s="488"/>
      <c r="AC21" s="488"/>
      <c r="AD21" s="488"/>
      <c r="AE21" s="488"/>
      <c r="AF21" s="488"/>
    </row>
    <row r="22" spans="3:32" ht="15.75" thickBot="1" x14ac:dyDescent="0.25">
      <c r="C22" s="23"/>
      <c r="D22" s="42" t="s">
        <v>55</v>
      </c>
      <c r="E22" s="43"/>
      <c r="F22" s="43"/>
      <c r="G22" s="43"/>
      <c r="H22" s="43"/>
      <c r="I22" s="43"/>
      <c r="J22" s="46"/>
      <c r="K22" s="46"/>
      <c r="L22" s="46"/>
      <c r="M22" s="46"/>
      <c r="N22" s="46"/>
      <c r="O22" s="46"/>
      <c r="P22" s="45"/>
      <c r="Q22" s="45"/>
      <c r="R22" s="45"/>
      <c r="S22" s="45"/>
      <c r="T22" s="95"/>
      <c r="U22" s="73"/>
      <c r="Z22" s="488"/>
      <c r="AA22" s="488"/>
      <c r="AB22" s="488"/>
    </row>
    <row r="23" spans="3:32" x14ac:dyDescent="0.2">
      <c r="C23" s="23"/>
      <c r="D23" s="96"/>
      <c r="E23" s="97" t="s">
        <v>16</v>
      </c>
      <c r="F23" s="97"/>
      <c r="G23" s="97"/>
      <c r="H23" s="98"/>
      <c r="I23" s="117"/>
      <c r="J23" s="301">
        <v>103822</v>
      </c>
      <c r="K23" s="301">
        <v>99145</v>
      </c>
      <c r="L23" s="301">
        <v>89229</v>
      </c>
      <c r="M23" s="301">
        <v>84278</v>
      </c>
      <c r="N23" s="301">
        <v>78257</v>
      </c>
      <c r="O23" s="301">
        <v>77587</v>
      </c>
      <c r="P23" s="100">
        <v>76012</v>
      </c>
      <c r="Q23" s="100">
        <v>79919</v>
      </c>
      <c r="R23" s="100">
        <v>83062</v>
      </c>
      <c r="S23" s="100">
        <v>83978</v>
      </c>
      <c r="T23" s="496">
        <v>80943</v>
      </c>
      <c r="U23" s="73"/>
      <c r="Z23" s="488"/>
      <c r="AA23" s="488"/>
      <c r="AB23" s="488"/>
    </row>
    <row r="24" spans="3:32" x14ac:dyDescent="0.2">
      <c r="C24" s="23"/>
      <c r="D24" s="118"/>
      <c r="E24" s="785" t="s">
        <v>18</v>
      </c>
      <c r="F24" s="87" t="s">
        <v>50</v>
      </c>
      <c r="G24" s="87"/>
      <c r="H24" s="88"/>
      <c r="I24" s="89"/>
      <c r="J24" s="356">
        <v>91779</v>
      </c>
      <c r="K24" s="356">
        <v>87520</v>
      </c>
      <c r="L24" s="356">
        <v>78409</v>
      </c>
      <c r="M24" s="356">
        <v>74246</v>
      </c>
      <c r="N24" s="356">
        <v>69232</v>
      </c>
      <c r="O24" s="356">
        <v>69283</v>
      </c>
      <c r="P24" s="119">
        <v>68168</v>
      </c>
      <c r="Q24" s="119">
        <v>72094</v>
      </c>
      <c r="R24" s="119">
        <v>74987</v>
      </c>
      <c r="S24" s="119">
        <v>74609</v>
      </c>
      <c r="T24" s="497">
        <v>72088</v>
      </c>
      <c r="U24" s="73"/>
      <c r="Z24" s="488"/>
      <c r="AA24" s="488"/>
      <c r="AB24" s="488"/>
      <c r="AC24" s="488"/>
      <c r="AD24" s="488"/>
      <c r="AE24" s="488"/>
      <c r="AF24" s="488"/>
    </row>
    <row r="25" spans="3:32" x14ac:dyDescent="0.2">
      <c r="C25" s="23"/>
      <c r="D25" s="106"/>
      <c r="E25" s="786"/>
      <c r="F25" s="31" t="s">
        <v>51</v>
      </c>
      <c r="G25" s="31"/>
      <c r="H25" s="32"/>
      <c r="I25" s="33"/>
      <c r="J25" s="300">
        <v>11394</v>
      </c>
      <c r="K25" s="300">
        <v>11036</v>
      </c>
      <c r="L25" s="300">
        <v>10156</v>
      </c>
      <c r="M25" s="300">
        <v>9431</v>
      </c>
      <c r="N25" s="300">
        <v>8394</v>
      </c>
      <c r="O25" s="300">
        <v>7668</v>
      </c>
      <c r="P25" s="35">
        <v>7249</v>
      </c>
      <c r="Q25" s="35">
        <v>7189</v>
      </c>
      <c r="R25" s="35">
        <v>7458</v>
      </c>
      <c r="S25" s="35">
        <v>8713</v>
      </c>
      <c r="T25" s="494">
        <v>8230</v>
      </c>
      <c r="U25" s="73"/>
      <c r="Z25" s="488"/>
      <c r="AA25" s="488"/>
      <c r="AB25" s="488"/>
      <c r="AC25" s="488"/>
      <c r="AD25" s="488"/>
      <c r="AE25" s="488"/>
      <c r="AF25" s="488"/>
    </row>
    <row r="26" spans="3:32" ht="13.5" thickBot="1" x14ac:dyDescent="0.25">
      <c r="C26" s="23"/>
      <c r="D26" s="36"/>
      <c r="E26" s="787"/>
      <c r="F26" s="59" t="s">
        <v>52</v>
      </c>
      <c r="G26" s="59"/>
      <c r="H26" s="120"/>
      <c r="I26" s="121"/>
      <c r="J26" s="204">
        <v>649</v>
      </c>
      <c r="K26" s="204">
        <v>589</v>
      </c>
      <c r="L26" s="204">
        <v>664</v>
      </c>
      <c r="M26" s="204">
        <v>601</v>
      </c>
      <c r="N26" s="204">
        <v>631</v>
      </c>
      <c r="O26" s="204">
        <v>636</v>
      </c>
      <c r="P26" s="41">
        <v>595</v>
      </c>
      <c r="Q26" s="41">
        <v>636</v>
      </c>
      <c r="R26" s="41">
        <v>617</v>
      </c>
      <c r="S26" s="41">
        <v>656</v>
      </c>
      <c r="T26" s="495">
        <v>625</v>
      </c>
      <c r="U26" s="73"/>
      <c r="Z26" s="488"/>
      <c r="AA26" s="488"/>
      <c r="AB26" s="488"/>
      <c r="AC26" s="488"/>
      <c r="AD26" s="488"/>
      <c r="AE26" s="488"/>
      <c r="AF26" s="488"/>
    </row>
    <row r="27" spans="3:32" ht="13.5" x14ac:dyDescent="0.25">
      <c r="D27" s="74" t="s">
        <v>203</v>
      </c>
      <c r="E27" s="75"/>
      <c r="F27" s="75"/>
      <c r="G27" s="75"/>
      <c r="H27" s="75"/>
      <c r="I27" s="74"/>
      <c r="J27" s="74"/>
      <c r="K27" s="74"/>
      <c r="L27" s="74"/>
      <c r="M27" s="74"/>
      <c r="N27" s="74"/>
      <c r="O27" s="74"/>
      <c r="P27" s="74"/>
      <c r="Q27" s="74"/>
      <c r="R27" s="74"/>
      <c r="S27" s="74"/>
      <c r="T27" s="65" t="s">
        <v>420</v>
      </c>
      <c r="Z27" s="488"/>
      <c r="AA27" s="488"/>
      <c r="AB27" s="488"/>
    </row>
    <row r="28" spans="3:32" x14ac:dyDescent="0.25">
      <c r="D28" s="80"/>
      <c r="E28" s="321" t="s">
        <v>38</v>
      </c>
      <c r="F28" s="321"/>
      <c r="G28" s="321"/>
      <c r="H28" s="321"/>
      <c r="I28" s="321"/>
      <c r="J28" s="321"/>
      <c r="K28" s="321"/>
      <c r="L28" s="321"/>
      <c r="M28" s="321"/>
      <c r="N28" s="321"/>
      <c r="O28" s="321"/>
      <c r="P28" s="321"/>
      <c r="Q28" s="321"/>
      <c r="R28" s="321"/>
      <c r="S28" s="321"/>
      <c r="T28" s="321"/>
      <c r="Z28" s="488"/>
      <c r="AA28" s="488"/>
      <c r="AB28" s="488"/>
    </row>
    <row r="29" spans="3:32" x14ac:dyDescent="0.25">
      <c r="D29" s="80"/>
      <c r="E29" s="765" t="s">
        <v>374</v>
      </c>
      <c r="F29" s="765"/>
      <c r="G29" s="765"/>
      <c r="H29" s="765"/>
      <c r="I29" s="765"/>
      <c r="J29" s="765"/>
      <c r="K29" s="765"/>
      <c r="L29" s="765"/>
      <c r="M29" s="765"/>
      <c r="N29" s="765"/>
      <c r="O29" s="765"/>
      <c r="P29" s="765"/>
      <c r="Q29" s="765"/>
      <c r="R29" s="765"/>
      <c r="S29" s="765"/>
      <c r="T29" s="765"/>
      <c r="Z29" s="488"/>
      <c r="AA29" s="488"/>
      <c r="AB29" s="488"/>
    </row>
    <row r="30" spans="3:32" x14ac:dyDescent="0.2">
      <c r="D30" s="66" t="s">
        <v>13</v>
      </c>
      <c r="E30" s="746" t="s">
        <v>262</v>
      </c>
      <c r="F30" s="746"/>
      <c r="G30" s="746"/>
      <c r="H30" s="746"/>
      <c r="I30" s="746"/>
      <c r="J30" s="746"/>
      <c r="K30" s="746"/>
      <c r="L30" s="746"/>
      <c r="M30" s="746"/>
      <c r="N30" s="746"/>
      <c r="O30" s="746"/>
      <c r="P30" s="746"/>
      <c r="Q30" s="746"/>
      <c r="R30" s="746"/>
      <c r="S30" s="746"/>
      <c r="T30" s="746"/>
      <c r="Z30" s="488"/>
      <c r="AA30" s="488"/>
      <c r="AB30" s="488"/>
    </row>
    <row r="31" spans="3:32" x14ac:dyDescent="0.2">
      <c r="D31" s="66" t="s">
        <v>14</v>
      </c>
      <c r="E31" s="765" t="s">
        <v>263</v>
      </c>
      <c r="F31" s="765"/>
      <c r="G31" s="765"/>
      <c r="H31" s="765"/>
      <c r="I31" s="765"/>
      <c r="J31" s="765"/>
      <c r="K31" s="765"/>
      <c r="L31" s="765"/>
      <c r="M31" s="765"/>
      <c r="N31" s="765"/>
      <c r="O31" s="765"/>
      <c r="P31" s="765"/>
      <c r="Q31" s="765"/>
      <c r="R31" s="765"/>
      <c r="S31" s="765"/>
      <c r="T31" s="765"/>
      <c r="Z31" s="488"/>
      <c r="AA31" s="488"/>
      <c r="AB31" s="488"/>
    </row>
    <row r="32" spans="3:32" x14ac:dyDescent="0.2">
      <c r="D32" s="66" t="s">
        <v>15</v>
      </c>
      <c r="E32" s="765" t="s">
        <v>264</v>
      </c>
      <c r="F32" s="765"/>
      <c r="G32" s="765"/>
      <c r="H32" s="765"/>
      <c r="I32" s="765"/>
      <c r="J32" s="765"/>
      <c r="K32" s="765"/>
      <c r="L32" s="765"/>
      <c r="M32" s="765"/>
      <c r="N32" s="765"/>
      <c r="O32" s="765"/>
      <c r="P32" s="765"/>
      <c r="Q32" s="765"/>
      <c r="R32" s="765"/>
      <c r="S32" s="765"/>
      <c r="T32" s="765"/>
      <c r="Z32" s="488"/>
      <c r="AA32" s="488"/>
      <c r="AB32" s="488"/>
    </row>
    <row r="33" spans="26:28" x14ac:dyDescent="0.2">
      <c r="Z33" s="488"/>
      <c r="AA33" s="488"/>
      <c r="AB33" s="488"/>
    </row>
    <row r="34" spans="26:28" x14ac:dyDescent="0.2">
      <c r="Z34" s="488"/>
      <c r="AA34" s="488"/>
      <c r="AB34" s="488"/>
    </row>
    <row r="35" spans="26:28" x14ac:dyDescent="0.2">
      <c r="Z35" s="488"/>
      <c r="AA35" s="488"/>
      <c r="AB35" s="488"/>
    </row>
    <row r="36" spans="26:28" x14ac:dyDescent="0.2">
      <c r="Z36" s="488"/>
      <c r="AA36" s="488"/>
      <c r="AB36" s="488"/>
    </row>
    <row r="37" spans="26:28" x14ac:dyDescent="0.2">
      <c r="Z37" s="488"/>
      <c r="AA37" s="488"/>
      <c r="AB37" s="488"/>
    </row>
    <row r="38" spans="26:28" x14ac:dyDescent="0.2">
      <c r="Z38" s="488"/>
      <c r="AA38" s="488"/>
      <c r="AB38" s="488"/>
    </row>
    <row r="39" spans="26:28" x14ac:dyDescent="0.2">
      <c r="Z39" s="488"/>
      <c r="AA39" s="488"/>
      <c r="AB39" s="488"/>
    </row>
    <row r="40" spans="26:28" x14ac:dyDescent="0.2">
      <c r="Z40" s="488"/>
      <c r="AA40" s="488"/>
      <c r="AB40" s="488"/>
    </row>
    <row r="41" spans="26:28" x14ac:dyDescent="0.2">
      <c r="Z41" s="488"/>
      <c r="AA41" s="488"/>
      <c r="AB41" s="488"/>
    </row>
    <row r="42" spans="26:28" x14ac:dyDescent="0.2">
      <c r="Z42" s="488"/>
      <c r="AA42" s="488"/>
      <c r="AB42" s="488"/>
    </row>
    <row r="43" spans="26:28" x14ac:dyDescent="0.2">
      <c r="Z43" s="488"/>
      <c r="AA43" s="488"/>
      <c r="AB43" s="488"/>
    </row>
    <row r="44" spans="26:28" x14ac:dyDescent="0.2">
      <c r="Z44" s="488"/>
      <c r="AA44" s="488"/>
      <c r="AB44" s="488"/>
    </row>
    <row r="45" spans="26:28" x14ac:dyDescent="0.2">
      <c r="Z45" s="488"/>
      <c r="AA45" s="488"/>
      <c r="AB45" s="488"/>
    </row>
    <row r="46" spans="26:28" x14ac:dyDescent="0.2">
      <c r="Z46" s="488"/>
      <c r="AA46" s="488"/>
      <c r="AB46" s="488"/>
    </row>
  </sheetData>
  <mergeCells count="19">
    <mergeCell ref="T7:T10"/>
    <mergeCell ref="J7:J10"/>
    <mergeCell ref="L7:L10"/>
    <mergeCell ref="P7:P10"/>
    <mergeCell ref="K7:K10"/>
    <mergeCell ref="O7:O10"/>
    <mergeCell ref="N7:N10"/>
    <mergeCell ref="M7:M10"/>
    <mergeCell ref="E32:T32"/>
    <mergeCell ref="E24:E26"/>
    <mergeCell ref="E19:E21"/>
    <mergeCell ref="E31:T31"/>
    <mergeCell ref="E30:T30"/>
    <mergeCell ref="E29:T29"/>
    <mergeCell ref="Q7:Q10"/>
    <mergeCell ref="R7:R10"/>
    <mergeCell ref="S7:S10"/>
    <mergeCell ref="E14:E16"/>
    <mergeCell ref="D7:I11"/>
  </mergeCells>
  <phoneticPr fontId="0" type="noConversion"/>
  <conditionalFormatting sqref="D6">
    <cfRule type="cellIs" dxfId="67" priority="2" stopIfTrue="1" operator="equal">
      <formula>"   sem (do závorky) poznámku, proč vývojová řada nezačíná jako obvykle - nebo červenou buňku vymazat"</formula>
    </cfRule>
  </conditionalFormatting>
  <conditionalFormatting sqref="G6">
    <cfRule type="expression" dxfId="66" priority="1" stopIfTrue="1">
      <formula>U6="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85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List9">
    <pageSetUpPr autoPageBreaks="0"/>
  </sheetPr>
  <dimension ref="C1:T42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68" hidden="1" customWidth="1"/>
    <col min="3" max="3" width="1.7109375" style="68" customWidth="1"/>
    <col min="4" max="4" width="1.140625" style="68" customWidth="1"/>
    <col min="5" max="6" width="2.140625" style="68" customWidth="1"/>
    <col min="7" max="7" width="13.7109375" style="68" customWidth="1"/>
    <col min="8" max="8" width="7.42578125" style="68" customWidth="1"/>
    <col min="9" max="9" width="3.140625" style="68" customWidth="1"/>
    <col min="10" max="20" width="8.140625" style="68" customWidth="1"/>
    <col min="21" max="16384" width="9.140625" style="68"/>
  </cols>
  <sheetData>
    <row r="1" spans="3:20" hidden="1" x14ac:dyDescent="0.2"/>
    <row r="2" spans="3:20" hidden="1" x14ac:dyDescent="0.2"/>
    <row r="3" spans="3:20" ht="9" customHeight="1" x14ac:dyDescent="0.2">
      <c r="C3" s="67"/>
    </row>
    <row r="4" spans="3:20" s="69" customFormat="1" ht="15.75" x14ac:dyDescent="0.2">
      <c r="D4" s="15" t="s">
        <v>265</v>
      </c>
      <c r="E4" s="70"/>
      <c r="F4" s="70"/>
      <c r="G4" s="70"/>
      <c r="H4" s="15" t="s">
        <v>166</v>
      </c>
      <c r="I4" s="15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</row>
    <row r="5" spans="3:20" s="69" customFormat="1" ht="15.75" x14ac:dyDescent="0.2">
      <c r="D5" s="94" t="s">
        <v>530</v>
      </c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</row>
    <row r="6" spans="3:20" s="72" customFormat="1" ht="15" customHeight="1" thickBot="1" x14ac:dyDescent="0.25">
      <c r="C6" s="69"/>
      <c r="D6" s="788"/>
      <c r="E6" s="788"/>
      <c r="F6" s="788"/>
      <c r="G6" s="788"/>
      <c r="H6" s="788"/>
      <c r="I6" s="788"/>
      <c r="J6" s="788"/>
      <c r="K6" s="788"/>
      <c r="L6" s="788"/>
      <c r="M6" s="788"/>
      <c r="N6" s="788"/>
      <c r="O6" s="788"/>
      <c r="P6" s="788"/>
      <c r="Q6" s="788"/>
      <c r="R6" s="788"/>
      <c r="S6" s="788"/>
      <c r="T6" s="788"/>
    </row>
    <row r="7" spans="3:20" ht="6" customHeight="1" x14ac:dyDescent="0.2">
      <c r="C7" s="23"/>
      <c r="D7" s="766" t="s">
        <v>118</v>
      </c>
      <c r="E7" s="767"/>
      <c r="F7" s="767"/>
      <c r="G7" s="767"/>
      <c r="H7" s="767"/>
      <c r="I7" s="768"/>
      <c r="J7" s="757" t="s">
        <v>423</v>
      </c>
      <c r="K7" s="757" t="s">
        <v>426</v>
      </c>
      <c r="L7" s="757" t="s">
        <v>438</v>
      </c>
      <c r="M7" s="757" t="s">
        <v>440</v>
      </c>
      <c r="N7" s="757" t="s">
        <v>444</v>
      </c>
      <c r="O7" s="757" t="s">
        <v>448</v>
      </c>
      <c r="P7" s="757" t="s">
        <v>475</v>
      </c>
      <c r="Q7" s="757" t="s">
        <v>480</v>
      </c>
      <c r="R7" s="757" t="s">
        <v>507</v>
      </c>
      <c r="S7" s="757" t="s">
        <v>518</v>
      </c>
      <c r="T7" s="747" t="s">
        <v>526</v>
      </c>
    </row>
    <row r="8" spans="3:20" ht="6" customHeight="1" x14ac:dyDescent="0.2">
      <c r="C8" s="23"/>
      <c r="D8" s="769"/>
      <c r="E8" s="770"/>
      <c r="F8" s="770"/>
      <c r="G8" s="770"/>
      <c r="H8" s="770"/>
      <c r="I8" s="771"/>
      <c r="J8" s="758"/>
      <c r="K8" s="758"/>
      <c r="L8" s="758"/>
      <c r="M8" s="758"/>
      <c r="N8" s="758"/>
      <c r="O8" s="758"/>
      <c r="P8" s="758"/>
      <c r="Q8" s="758"/>
      <c r="R8" s="758"/>
      <c r="S8" s="758"/>
      <c r="T8" s="748"/>
    </row>
    <row r="9" spans="3:20" ht="6" customHeight="1" x14ac:dyDescent="0.2">
      <c r="C9" s="23"/>
      <c r="D9" s="769"/>
      <c r="E9" s="770"/>
      <c r="F9" s="770"/>
      <c r="G9" s="770"/>
      <c r="H9" s="770"/>
      <c r="I9" s="771"/>
      <c r="J9" s="758"/>
      <c r="K9" s="758"/>
      <c r="L9" s="758"/>
      <c r="M9" s="758"/>
      <c r="N9" s="758"/>
      <c r="O9" s="758"/>
      <c r="P9" s="758"/>
      <c r="Q9" s="758"/>
      <c r="R9" s="758"/>
      <c r="S9" s="758"/>
      <c r="T9" s="748"/>
    </row>
    <row r="10" spans="3:20" ht="6" customHeight="1" x14ac:dyDescent="0.2">
      <c r="C10" s="23"/>
      <c r="D10" s="769"/>
      <c r="E10" s="770"/>
      <c r="F10" s="770"/>
      <c r="G10" s="770"/>
      <c r="H10" s="770"/>
      <c r="I10" s="771"/>
      <c r="J10" s="758"/>
      <c r="K10" s="758"/>
      <c r="L10" s="758"/>
      <c r="M10" s="758"/>
      <c r="N10" s="758"/>
      <c r="O10" s="758"/>
      <c r="P10" s="758"/>
      <c r="Q10" s="758"/>
      <c r="R10" s="758"/>
      <c r="S10" s="758"/>
      <c r="T10" s="748"/>
    </row>
    <row r="11" spans="3:20" ht="15" customHeight="1" thickBot="1" x14ac:dyDescent="0.25">
      <c r="C11" s="23"/>
      <c r="D11" s="772"/>
      <c r="E11" s="773"/>
      <c r="F11" s="773"/>
      <c r="G11" s="773"/>
      <c r="H11" s="773"/>
      <c r="I11" s="774"/>
      <c r="J11" s="343"/>
      <c r="K11" s="343"/>
      <c r="L11" s="343"/>
      <c r="M11" s="343"/>
      <c r="N11" s="343"/>
      <c r="O11" s="343"/>
      <c r="P11" s="18"/>
      <c r="Q11" s="18"/>
      <c r="R11" s="18"/>
      <c r="S11" s="18"/>
      <c r="T11" s="491"/>
    </row>
    <row r="12" spans="3:20" ht="14.25" thickTop="1" thickBot="1" x14ac:dyDescent="0.25">
      <c r="C12" s="23"/>
      <c r="D12" s="20" t="s">
        <v>56</v>
      </c>
      <c r="E12" s="21"/>
      <c r="F12" s="21"/>
      <c r="G12" s="21"/>
      <c r="H12" s="21"/>
      <c r="I12" s="21"/>
      <c r="J12" s="347"/>
      <c r="K12" s="347"/>
      <c r="L12" s="347"/>
      <c r="M12" s="347"/>
      <c r="N12" s="347"/>
      <c r="O12" s="347"/>
      <c r="P12" s="22"/>
      <c r="Q12" s="22"/>
      <c r="R12" s="22"/>
      <c r="S12" s="22"/>
      <c r="T12" s="492"/>
    </row>
    <row r="13" spans="3:20" x14ac:dyDescent="0.2">
      <c r="C13" s="23"/>
      <c r="D13" s="96"/>
      <c r="E13" s="97" t="s">
        <v>16</v>
      </c>
      <c r="F13" s="97"/>
      <c r="G13" s="97"/>
      <c r="H13" s="98"/>
      <c r="I13" s="117"/>
      <c r="J13" s="301">
        <v>178</v>
      </c>
      <c r="K13" s="301">
        <v>174</v>
      </c>
      <c r="L13" s="301">
        <v>174</v>
      </c>
      <c r="M13" s="301">
        <v>171</v>
      </c>
      <c r="N13" s="301">
        <v>168</v>
      </c>
      <c r="O13" s="301">
        <v>166</v>
      </c>
      <c r="P13" s="100">
        <v>166</v>
      </c>
      <c r="Q13" s="100">
        <v>160</v>
      </c>
      <c r="R13" s="100">
        <v>156</v>
      </c>
      <c r="S13" s="100">
        <v>151</v>
      </c>
      <c r="T13" s="496">
        <v>150</v>
      </c>
    </row>
    <row r="14" spans="3:20" ht="12.75" customHeight="1" x14ac:dyDescent="0.2">
      <c r="C14" s="23"/>
      <c r="D14" s="118"/>
      <c r="E14" s="789" t="s">
        <v>18</v>
      </c>
      <c r="F14" s="625" t="s">
        <v>115</v>
      </c>
      <c r="G14" s="122"/>
      <c r="H14" s="123"/>
      <c r="I14" s="124"/>
      <c r="J14" s="396">
        <v>119</v>
      </c>
      <c r="K14" s="396">
        <v>116</v>
      </c>
      <c r="L14" s="396">
        <v>116</v>
      </c>
      <c r="M14" s="396">
        <v>115</v>
      </c>
      <c r="N14" s="396">
        <v>115</v>
      </c>
      <c r="O14" s="396">
        <v>114</v>
      </c>
      <c r="P14" s="125">
        <v>114</v>
      </c>
      <c r="Q14" s="125">
        <v>110</v>
      </c>
      <c r="R14" s="125">
        <v>105</v>
      </c>
      <c r="S14" s="125">
        <v>101</v>
      </c>
      <c r="T14" s="498">
        <v>100</v>
      </c>
    </row>
    <row r="15" spans="3:20" ht="12.75" customHeight="1" x14ac:dyDescent="0.2">
      <c r="C15" s="23"/>
      <c r="D15" s="106"/>
      <c r="E15" s="790"/>
      <c r="F15" s="792" t="s">
        <v>18</v>
      </c>
      <c r="G15" s="563" t="s">
        <v>58</v>
      </c>
      <c r="H15" s="564"/>
      <c r="I15" s="147"/>
      <c r="J15" s="356">
        <v>0</v>
      </c>
      <c r="K15" s="356">
        <v>0</v>
      </c>
      <c r="L15" s="356">
        <v>0</v>
      </c>
      <c r="M15" s="356">
        <v>0</v>
      </c>
      <c r="N15" s="356">
        <v>0</v>
      </c>
      <c r="O15" s="356">
        <v>0</v>
      </c>
      <c r="P15" s="119">
        <v>0</v>
      </c>
      <c r="Q15" s="119">
        <v>0</v>
      </c>
      <c r="R15" s="119">
        <v>0</v>
      </c>
      <c r="S15" s="119">
        <v>0</v>
      </c>
      <c r="T15" s="497">
        <v>0</v>
      </c>
    </row>
    <row r="16" spans="3:20" ht="12.75" customHeight="1" x14ac:dyDescent="0.2">
      <c r="C16" s="23"/>
      <c r="D16" s="106"/>
      <c r="E16" s="790"/>
      <c r="F16" s="792"/>
      <c r="G16" s="563" t="s">
        <v>510</v>
      </c>
      <c r="H16" s="564"/>
      <c r="I16" s="147"/>
      <c r="J16" s="628">
        <v>0</v>
      </c>
      <c r="K16" s="628">
        <v>0</v>
      </c>
      <c r="L16" s="628">
        <v>0</v>
      </c>
      <c r="M16" s="628">
        <v>0</v>
      </c>
      <c r="N16" s="628">
        <v>0</v>
      </c>
      <c r="O16" s="628">
        <v>0</v>
      </c>
      <c r="P16" s="627">
        <v>0</v>
      </c>
      <c r="Q16" s="627">
        <v>0</v>
      </c>
      <c r="R16" s="627">
        <v>0</v>
      </c>
      <c r="S16" s="627">
        <v>0</v>
      </c>
      <c r="T16" s="629">
        <v>0</v>
      </c>
    </row>
    <row r="17" spans="3:20" x14ac:dyDescent="0.2">
      <c r="C17" s="23"/>
      <c r="D17" s="106"/>
      <c r="E17" s="790"/>
      <c r="F17" s="792"/>
      <c r="G17" s="110" t="s">
        <v>61</v>
      </c>
      <c r="H17" s="32"/>
      <c r="I17" s="33"/>
      <c r="J17" s="387">
        <v>112</v>
      </c>
      <c r="K17" s="387">
        <v>111</v>
      </c>
      <c r="L17" s="387">
        <v>111</v>
      </c>
      <c r="M17" s="387">
        <v>110</v>
      </c>
      <c r="N17" s="387">
        <v>111</v>
      </c>
      <c r="O17" s="387">
        <v>110</v>
      </c>
      <c r="P17" s="171">
        <v>110</v>
      </c>
      <c r="Q17" s="171">
        <v>106</v>
      </c>
      <c r="R17" s="171">
        <v>101</v>
      </c>
      <c r="S17" s="171">
        <v>97</v>
      </c>
      <c r="T17" s="543">
        <v>96</v>
      </c>
    </row>
    <row r="18" spans="3:20" ht="12.75" customHeight="1" x14ac:dyDescent="0.2">
      <c r="C18" s="23"/>
      <c r="D18" s="106"/>
      <c r="E18" s="790"/>
      <c r="F18" s="792"/>
      <c r="G18" s="563" t="s">
        <v>60</v>
      </c>
      <c r="H18" s="564"/>
      <c r="I18" s="147"/>
      <c r="J18" s="302">
        <v>7</v>
      </c>
      <c r="K18" s="302">
        <v>5</v>
      </c>
      <c r="L18" s="302">
        <v>5</v>
      </c>
      <c r="M18" s="302">
        <v>5</v>
      </c>
      <c r="N18" s="302">
        <v>4</v>
      </c>
      <c r="O18" s="302">
        <v>4</v>
      </c>
      <c r="P18" s="52">
        <v>4</v>
      </c>
      <c r="Q18" s="52">
        <v>4</v>
      </c>
      <c r="R18" s="52">
        <v>4</v>
      </c>
      <c r="S18" s="52">
        <v>4</v>
      </c>
      <c r="T18" s="499">
        <v>4</v>
      </c>
    </row>
    <row r="19" spans="3:20" ht="12.75" customHeight="1" x14ac:dyDescent="0.2">
      <c r="C19" s="23"/>
      <c r="D19" s="106"/>
      <c r="E19" s="790"/>
      <c r="F19" s="625" t="s">
        <v>508</v>
      </c>
      <c r="G19" s="122"/>
      <c r="H19" s="123"/>
      <c r="I19" s="124"/>
      <c r="J19" s="391">
        <v>59</v>
      </c>
      <c r="K19" s="391">
        <v>58</v>
      </c>
      <c r="L19" s="391">
        <v>58</v>
      </c>
      <c r="M19" s="391">
        <v>56</v>
      </c>
      <c r="N19" s="391">
        <v>53</v>
      </c>
      <c r="O19" s="391">
        <v>52</v>
      </c>
      <c r="P19" s="240">
        <v>52</v>
      </c>
      <c r="Q19" s="240">
        <v>50</v>
      </c>
      <c r="R19" s="240">
        <v>51</v>
      </c>
      <c r="S19" s="240">
        <v>50</v>
      </c>
      <c r="T19" s="503">
        <v>50</v>
      </c>
    </row>
    <row r="20" spans="3:20" x14ac:dyDescent="0.2">
      <c r="C20" s="23"/>
      <c r="D20" s="106"/>
      <c r="E20" s="790"/>
      <c r="F20" s="792" t="s">
        <v>18</v>
      </c>
      <c r="G20" s="563" t="s">
        <v>436</v>
      </c>
      <c r="H20" s="564"/>
      <c r="I20" s="147"/>
      <c r="J20" s="356">
        <v>47</v>
      </c>
      <c r="K20" s="356">
        <v>46</v>
      </c>
      <c r="L20" s="356">
        <v>46</v>
      </c>
      <c r="M20" s="356">
        <v>44</v>
      </c>
      <c r="N20" s="356">
        <v>42</v>
      </c>
      <c r="O20" s="356">
        <v>41</v>
      </c>
      <c r="P20" s="119">
        <v>41</v>
      </c>
      <c r="Q20" s="119">
        <v>40</v>
      </c>
      <c r="R20" s="119">
        <v>41</v>
      </c>
      <c r="S20" s="119">
        <v>41</v>
      </c>
      <c r="T20" s="497">
        <v>41</v>
      </c>
    </row>
    <row r="21" spans="3:20" ht="13.5" thickBot="1" x14ac:dyDescent="0.25">
      <c r="C21" s="23"/>
      <c r="D21" s="36"/>
      <c r="E21" s="791"/>
      <c r="F21" s="793"/>
      <c r="G21" s="37" t="s">
        <v>116</v>
      </c>
      <c r="H21" s="38"/>
      <c r="I21" s="39"/>
      <c r="J21" s="204">
        <v>12</v>
      </c>
      <c r="K21" s="204">
        <v>12</v>
      </c>
      <c r="L21" s="204">
        <v>12</v>
      </c>
      <c r="M21" s="204">
        <v>12</v>
      </c>
      <c r="N21" s="204">
        <v>11</v>
      </c>
      <c r="O21" s="204">
        <v>11</v>
      </c>
      <c r="P21" s="41">
        <v>11</v>
      </c>
      <c r="Q21" s="41">
        <v>10</v>
      </c>
      <c r="R21" s="41">
        <v>10</v>
      </c>
      <c r="S21" s="41">
        <v>9</v>
      </c>
      <c r="T21" s="495">
        <v>9</v>
      </c>
    </row>
    <row r="22" spans="3:20" ht="13.5" thickBot="1" x14ac:dyDescent="0.25">
      <c r="C22" s="23"/>
      <c r="D22" s="42" t="s">
        <v>63</v>
      </c>
      <c r="E22" s="43"/>
      <c r="F22" s="43"/>
      <c r="G22" s="43"/>
      <c r="H22" s="43"/>
      <c r="I22" s="43"/>
      <c r="J22" s="46"/>
      <c r="K22" s="46"/>
      <c r="L22" s="46"/>
      <c r="M22" s="46"/>
      <c r="N22" s="46"/>
      <c r="O22" s="46"/>
      <c r="P22" s="45"/>
      <c r="Q22" s="45"/>
      <c r="R22" s="45"/>
      <c r="S22" s="45"/>
      <c r="T22" s="95"/>
    </row>
    <row r="23" spans="3:20" x14ac:dyDescent="0.2">
      <c r="C23" s="23"/>
      <c r="D23" s="96"/>
      <c r="E23" s="97" t="s">
        <v>16</v>
      </c>
      <c r="F23" s="97"/>
      <c r="G23" s="97"/>
      <c r="H23" s="98"/>
      <c r="I23" s="117"/>
      <c r="J23" s="301">
        <v>166</v>
      </c>
      <c r="K23" s="301">
        <v>167</v>
      </c>
      <c r="L23" s="301">
        <v>165</v>
      </c>
      <c r="M23" s="301">
        <v>161</v>
      </c>
      <c r="N23" s="301">
        <v>157</v>
      </c>
      <c r="O23" s="301">
        <v>155</v>
      </c>
      <c r="P23" s="100">
        <v>153</v>
      </c>
      <c r="Q23" s="100">
        <v>142</v>
      </c>
      <c r="R23" s="100">
        <v>135</v>
      </c>
      <c r="S23" s="100">
        <v>133</v>
      </c>
      <c r="T23" s="496">
        <v>132</v>
      </c>
    </row>
    <row r="24" spans="3:20" ht="12.75" customHeight="1" x14ac:dyDescent="0.2">
      <c r="C24" s="23"/>
      <c r="D24" s="118"/>
      <c r="E24" s="789" t="s">
        <v>18</v>
      </c>
      <c r="F24" s="625" t="s">
        <v>115</v>
      </c>
      <c r="G24" s="122"/>
      <c r="H24" s="123"/>
      <c r="I24" s="124"/>
      <c r="J24" s="396">
        <v>111</v>
      </c>
      <c r="K24" s="396">
        <v>111</v>
      </c>
      <c r="L24" s="396">
        <v>110</v>
      </c>
      <c r="M24" s="396">
        <v>107</v>
      </c>
      <c r="N24" s="396">
        <v>106</v>
      </c>
      <c r="O24" s="396">
        <v>106</v>
      </c>
      <c r="P24" s="125">
        <v>105</v>
      </c>
      <c r="Q24" s="125">
        <v>96</v>
      </c>
      <c r="R24" s="125">
        <v>89</v>
      </c>
      <c r="S24" s="125">
        <v>88</v>
      </c>
      <c r="T24" s="498">
        <v>87</v>
      </c>
    </row>
    <row r="25" spans="3:20" ht="12.75" customHeight="1" x14ac:dyDescent="0.2">
      <c r="C25" s="23"/>
      <c r="D25" s="106"/>
      <c r="E25" s="790"/>
      <c r="F25" s="792" t="s">
        <v>18</v>
      </c>
      <c r="G25" s="563" t="s">
        <v>58</v>
      </c>
      <c r="H25" s="564"/>
      <c r="I25" s="147"/>
      <c r="J25" s="356">
        <v>0</v>
      </c>
      <c r="K25" s="356">
        <v>0</v>
      </c>
      <c r="L25" s="356">
        <v>0</v>
      </c>
      <c r="M25" s="356">
        <v>0</v>
      </c>
      <c r="N25" s="356">
        <v>0</v>
      </c>
      <c r="O25" s="356">
        <v>0</v>
      </c>
      <c r="P25" s="119">
        <v>0</v>
      </c>
      <c r="Q25" s="119">
        <v>0</v>
      </c>
      <c r="R25" s="119">
        <v>0</v>
      </c>
      <c r="S25" s="119">
        <v>0</v>
      </c>
      <c r="T25" s="497">
        <v>0</v>
      </c>
    </row>
    <row r="26" spans="3:20" ht="12.75" customHeight="1" x14ac:dyDescent="0.2">
      <c r="C26" s="23"/>
      <c r="D26" s="106"/>
      <c r="E26" s="790"/>
      <c r="F26" s="792"/>
      <c r="G26" s="563" t="s">
        <v>510</v>
      </c>
      <c r="H26" s="564"/>
      <c r="I26" s="147"/>
      <c r="J26" s="628">
        <v>0</v>
      </c>
      <c r="K26" s="628">
        <v>0</v>
      </c>
      <c r="L26" s="628">
        <v>0</v>
      </c>
      <c r="M26" s="628">
        <v>0</v>
      </c>
      <c r="N26" s="628">
        <v>0</v>
      </c>
      <c r="O26" s="628">
        <v>0</v>
      </c>
      <c r="P26" s="627">
        <v>0</v>
      </c>
      <c r="Q26" s="627">
        <v>0</v>
      </c>
      <c r="R26" s="627">
        <v>0</v>
      </c>
      <c r="S26" s="627">
        <v>0</v>
      </c>
      <c r="T26" s="629">
        <v>0</v>
      </c>
    </row>
    <row r="27" spans="3:20" x14ac:dyDescent="0.2">
      <c r="C27" s="23"/>
      <c r="D27" s="106"/>
      <c r="E27" s="790"/>
      <c r="F27" s="792"/>
      <c r="G27" s="110" t="s">
        <v>61</v>
      </c>
      <c r="H27" s="32"/>
      <c r="I27" s="33"/>
      <c r="J27" s="387">
        <v>111</v>
      </c>
      <c r="K27" s="387">
        <v>111</v>
      </c>
      <c r="L27" s="387">
        <v>110</v>
      </c>
      <c r="M27" s="387">
        <v>107</v>
      </c>
      <c r="N27" s="387">
        <v>106</v>
      </c>
      <c r="O27" s="387">
        <v>106</v>
      </c>
      <c r="P27" s="171">
        <v>105</v>
      </c>
      <c r="Q27" s="171">
        <v>96</v>
      </c>
      <c r="R27" s="171">
        <v>89</v>
      </c>
      <c r="S27" s="171">
        <v>88</v>
      </c>
      <c r="T27" s="543">
        <v>87</v>
      </c>
    </row>
    <row r="28" spans="3:20" ht="12.75" customHeight="1" x14ac:dyDescent="0.2">
      <c r="C28" s="23"/>
      <c r="D28" s="106"/>
      <c r="E28" s="790"/>
      <c r="F28" s="792"/>
      <c r="G28" s="563" t="s">
        <v>60</v>
      </c>
      <c r="H28" s="564"/>
      <c r="I28" s="147"/>
      <c r="J28" s="302">
        <v>0</v>
      </c>
      <c r="K28" s="302">
        <v>0</v>
      </c>
      <c r="L28" s="302">
        <v>0</v>
      </c>
      <c r="M28" s="302">
        <v>0</v>
      </c>
      <c r="N28" s="302">
        <v>0</v>
      </c>
      <c r="O28" s="302">
        <v>0</v>
      </c>
      <c r="P28" s="52">
        <v>0</v>
      </c>
      <c r="Q28" s="52">
        <v>0</v>
      </c>
      <c r="R28" s="52">
        <v>0</v>
      </c>
      <c r="S28" s="52">
        <v>0</v>
      </c>
      <c r="T28" s="499">
        <v>0</v>
      </c>
    </row>
    <row r="29" spans="3:20" ht="12.75" customHeight="1" x14ac:dyDescent="0.2">
      <c r="C29" s="23"/>
      <c r="D29" s="106"/>
      <c r="E29" s="790"/>
      <c r="F29" s="625" t="s">
        <v>508</v>
      </c>
      <c r="G29" s="122"/>
      <c r="H29" s="123"/>
      <c r="I29" s="124"/>
      <c r="J29" s="391">
        <v>55</v>
      </c>
      <c r="K29" s="391">
        <v>56</v>
      </c>
      <c r="L29" s="391">
        <v>55</v>
      </c>
      <c r="M29" s="391">
        <v>54</v>
      </c>
      <c r="N29" s="391">
        <v>51</v>
      </c>
      <c r="O29" s="391">
        <v>49</v>
      </c>
      <c r="P29" s="240">
        <v>48</v>
      </c>
      <c r="Q29" s="240">
        <v>46</v>
      </c>
      <c r="R29" s="240">
        <v>46</v>
      </c>
      <c r="S29" s="240">
        <v>45</v>
      </c>
      <c r="T29" s="503">
        <v>45</v>
      </c>
    </row>
    <row r="30" spans="3:20" x14ac:dyDescent="0.2">
      <c r="C30" s="23"/>
      <c r="D30" s="106"/>
      <c r="E30" s="790"/>
      <c r="F30" s="792" t="s">
        <v>18</v>
      </c>
      <c r="G30" s="563" t="s">
        <v>436</v>
      </c>
      <c r="H30" s="564"/>
      <c r="I30" s="147"/>
      <c r="J30" s="356">
        <v>44</v>
      </c>
      <c r="K30" s="356">
        <v>45</v>
      </c>
      <c r="L30" s="356">
        <v>44</v>
      </c>
      <c r="M30" s="356">
        <v>43</v>
      </c>
      <c r="N30" s="356">
        <v>41</v>
      </c>
      <c r="O30" s="356">
        <v>40</v>
      </c>
      <c r="P30" s="119">
        <v>39</v>
      </c>
      <c r="Q30" s="119">
        <v>38</v>
      </c>
      <c r="R30" s="119">
        <v>38</v>
      </c>
      <c r="S30" s="119">
        <v>37</v>
      </c>
      <c r="T30" s="497">
        <v>38</v>
      </c>
    </row>
    <row r="31" spans="3:20" ht="13.5" thickBot="1" x14ac:dyDescent="0.25">
      <c r="C31" s="23"/>
      <c r="D31" s="36"/>
      <c r="E31" s="791"/>
      <c r="F31" s="793"/>
      <c r="G31" s="37" t="s">
        <v>116</v>
      </c>
      <c r="H31" s="38"/>
      <c r="I31" s="39"/>
      <c r="J31" s="204">
        <v>11</v>
      </c>
      <c r="K31" s="204">
        <v>11</v>
      </c>
      <c r="L31" s="204">
        <v>11</v>
      </c>
      <c r="M31" s="204">
        <v>11</v>
      </c>
      <c r="N31" s="204">
        <v>10</v>
      </c>
      <c r="O31" s="204">
        <v>9</v>
      </c>
      <c r="P31" s="41">
        <v>9</v>
      </c>
      <c r="Q31" s="41">
        <v>8</v>
      </c>
      <c r="R31" s="41">
        <v>8</v>
      </c>
      <c r="S31" s="41">
        <v>8</v>
      </c>
      <c r="T31" s="495">
        <v>7</v>
      </c>
    </row>
    <row r="32" spans="3:20" ht="13.5" thickBot="1" x14ac:dyDescent="0.25">
      <c r="C32" s="23"/>
      <c r="D32" s="42" t="s">
        <v>64</v>
      </c>
      <c r="E32" s="43"/>
      <c r="F32" s="43"/>
      <c r="G32" s="43"/>
      <c r="H32" s="43"/>
      <c r="I32" s="43"/>
      <c r="J32" s="46"/>
      <c r="K32" s="46"/>
      <c r="L32" s="46"/>
      <c r="M32" s="46"/>
      <c r="N32" s="46"/>
      <c r="O32" s="46"/>
      <c r="P32" s="45"/>
      <c r="Q32" s="45"/>
      <c r="R32" s="45"/>
      <c r="S32" s="45"/>
      <c r="T32" s="95"/>
    </row>
    <row r="33" spans="3:20" x14ac:dyDescent="0.2">
      <c r="C33" s="23"/>
      <c r="D33" s="96"/>
      <c r="E33" s="97" t="s">
        <v>16</v>
      </c>
      <c r="F33" s="97"/>
      <c r="G33" s="97"/>
      <c r="H33" s="98"/>
      <c r="I33" s="117"/>
      <c r="J33" s="301">
        <v>93</v>
      </c>
      <c r="K33" s="301">
        <v>89</v>
      </c>
      <c r="L33" s="301">
        <v>92</v>
      </c>
      <c r="M33" s="301">
        <v>93</v>
      </c>
      <c r="N33" s="301">
        <v>89</v>
      </c>
      <c r="O33" s="301">
        <v>86</v>
      </c>
      <c r="P33" s="100">
        <v>84</v>
      </c>
      <c r="Q33" s="100">
        <v>81</v>
      </c>
      <c r="R33" s="100">
        <v>83</v>
      </c>
      <c r="S33" s="100">
        <v>82</v>
      </c>
      <c r="T33" s="496">
        <v>82</v>
      </c>
    </row>
    <row r="34" spans="3:20" ht="12.75" customHeight="1" x14ac:dyDescent="0.2">
      <c r="C34" s="23"/>
      <c r="D34" s="118"/>
      <c r="E34" s="789" t="s">
        <v>18</v>
      </c>
      <c r="F34" s="625" t="s">
        <v>115</v>
      </c>
      <c r="G34" s="122"/>
      <c r="H34" s="123"/>
      <c r="I34" s="124"/>
      <c r="J34" s="396">
        <v>54</v>
      </c>
      <c r="K34" s="396">
        <v>53</v>
      </c>
      <c r="L34" s="396">
        <v>56</v>
      </c>
      <c r="M34" s="396">
        <v>58</v>
      </c>
      <c r="N34" s="396">
        <v>57</v>
      </c>
      <c r="O34" s="396">
        <v>54</v>
      </c>
      <c r="P34" s="125">
        <v>54</v>
      </c>
      <c r="Q34" s="125">
        <v>52</v>
      </c>
      <c r="R34" s="125">
        <v>54</v>
      </c>
      <c r="S34" s="125">
        <v>53</v>
      </c>
      <c r="T34" s="498">
        <v>53</v>
      </c>
    </row>
    <row r="35" spans="3:20" ht="12.75" customHeight="1" x14ac:dyDescent="0.2">
      <c r="C35" s="23"/>
      <c r="D35" s="106"/>
      <c r="E35" s="790"/>
      <c r="F35" s="792" t="s">
        <v>18</v>
      </c>
      <c r="G35" s="563" t="s">
        <v>58</v>
      </c>
      <c r="H35" s="564"/>
      <c r="I35" s="147"/>
      <c r="J35" s="356">
        <v>0</v>
      </c>
      <c r="K35" s="356">
        <v>0</v>
      </c>
      <c r="L35" s="356">
        <v>0</v>
      </c>
      <c r="M35" s="356">
        <v>0</v>
      </c>
      <c r="N35" s="356">
        <v>0</v>
      </c>
      <c r="O35" s="356">
        <v>0</v>
      </c>
      <c r="P35" s="119">
        <v>0</v>
      </c>
      <c r="Q35" s="119">
        <v>0</v>
      </c>
      <c r="R35" s="119">
        <v>0</v>
      </c>
      <c r="S35" s="119">
        <v>0</v>
      </c>
      <c r="T35" s="497">
        <v>0</v>
      </c>
    </row>
    <row r="36" spans="3:20" ht="12.75" customHeight="1" x14ac:dyDescent="0.2">
      <c r="C36" s="23"/>
      <c r="D36" s="106"/>
      <c r="E36" s="790"/>
      <c r="F36" s="792"/>
      <c r="G36" s="563" t="s">
        <v>510</v>
      </c>
      <c r="H36" s="564"/>
      <c r="I36" s="147"/>
      <c r="J36" s="628">
        <v>0</v>
      </c>
      <c r="K36" s="628">
        <v>0</v>
      </c>
      <c r="L36" s="628">
        <v>0</v>
      </c>
      <c r="M36" s="628">
        <v>0</v>
      </c>
      <c r="N36" s="628">
        <v>0</v>
      </c>
      <c r="O36" s="628">
        <v>0</v>
      </c>
      <c r="P36" s="627">
        <v>0</v>
      </c>
      <c r="Q36" s="627">
        <v>0</v>
      </c>
      <c r="R36" s="627">
        <v>0</v>
      </c>
      <c r="S36" s="627">
        <v>0</v>
      </c>
      <c r="T36" s="629">
        <v>0</v>
      </c>
    </row>
    <row r="37" spans="3:20" x14ac:dyDescent="0.2">
      <c r="C37" s="23"/>
      <c r="D37" s="106"/>
      <c r="E37" s="790"/>
      <c r="F37" s="792"/>
      <c r="G37" s="110" t="s">
        <v>61</v>
      </c>
      <c r="H37" s="32"/>
      <c r="I37" s="33"/>
      <c r="J37" s="387">
        <v>47</v>
      </c>
      <c r="K37" s="387">
        <v>48</v>
      </c>
      <c r="L37" s="387">
        <v>51</v>
      </c>
      <c r="M37" s="387">
        <v>53</v>
      </c>
      <c r="N37" s="387">
        <v>53</v>
      </c>
      <c r="O37" s="387">
        <v>50</v>
      </c>
      <c r="P37" s="171">
        <v>50</v>
      </c>
      <c r="Q37" s="171">
        <v>48</v>
      </c>
      <c r="R37" s="171">
        <v>50</v>
      </c>
      <c r="S37" s="171">
        <v>49</v>
      </c>
      <c r="T37" s="543">
        <v>49</v>
      </c>
    </row>
    <row r="38" spans="3:20" ht="12.75" customHeight="1" x14ac:dyDescent="0.2">
      <c r="C38" s="23"/>
      <c r="D38" s="106"/>
      <c r="E38" s="790"/>
      <c r="F38" s="792"/>
      <c r="G38" s="563" t="s">
        <v>60</v>
      </c>
      <c r="H38" s="564"/>
      <c r="I38" s="147"/>
      <c r="J38" s="302">
        <v>7</v>
      </c>
      <c r="K38" s="302">
        <v>5</v>
      </c>
      <c r="L38" s="302">
        <v>5</v>
      </c>
      <c r="M38" s="302">
        <v>5</v>
      </c>
      <c r="N38" s="302">
        <v>4</v>
      </c>
      <c r="O38" s="302">
        <v>4</v>
      </c>
      <c r="P38" s="52">
        <v>4</v>
      </c>
      <c r="Q38" s="52">
        <v>4</v>
      </c>
      <c r="R38" s="52">
        <v>4</v>
      </c>
      <c r="S38" s="52">
        <v>4</v>
      </c>
      <c r="T38" s="499">
        <v>4</v>
      </c>
    </row>
    <row r="39" spans="3:20" ht="12.75" customHeight="1" x14ac:dyDescent="0.2">
      <c r="C39" s="23"/>
      <c r="D39" s="106"/>
      <c r="E39" s="790"/>
      <c r="F39" s="625" t="s">
        <v>508</v>
      </c>
      <c r="G39" s="122"/>
      <c r="H39" s="123"/>
      <c r="I39" s="124"/>
      <c r="J39" s="391">
        <v>39</v>
      </c>
      <c r="K39" s="391">
        <v>36</v>
      </c>
      <c r="L39" s="391">
        <v>36</v>
      </c>
      <c r="M39" s="391">
        <v>35</v>
      </c>
      <c r="N39" s="391">
        <v>32</v>
      </c>
      <c r="O39" s="391">
        <v>32</v>
      </c>
      <c r="P39" s="240">
        <v>30</v>
      </c>
      <c r="Q39" s="240">
        <v>29</v>
      </c>
      <c r="R39" s="240">
        <v>29</v>
      </c>
      <c r="S39" s="240">
        <v>29</v>
      </c>
      <c r="T39" s="503">
        <v>29</v>
      </c>
    </row>
    <row r="40" spans="3:20" x14ac:dyDescent="0.2">
      <c r="C40" s="23"/>
      <c r="D40" s="106"/>
      <c r="E40" s="790"/>
      <c r="F40" s="792" t="s">
        <v>18</v>
      </c>
      <c r="G40" s="563" t="s">
        <v>436</v>
      </c>
      <c r="H40" s="564"/>
      <c r="I40" s="147"/>
      <c r="J40" s="356">
        <v>31</v>
      </c>
      <c r="K40" s="356">
        <v>27</v>
      </c>
      <c r="L40" s="356">
        <v>27</v>
      </c>
      <c r="M40" s="356">
        <v>25</v>
      </c>
      <c r="N40" s="356">
        <v>23</v>
      </c>
      <c r="O40" s="356">
        <v>23</v>
      </c>
      <c r="P40" s="119">
        <v>21</v>
      </c>
      <c r="Q40" s="119">
        <v>20</v>
      </c>
      <c r="R40" s="119">
        <v>20</v>
      </c>
      <c r="S40" s="119">
        <v>21</v>
      </c>
      <c r="T40" s="497">
        <v>21</v>
      </c>
    </row>
    <row r="41" spans="3:20" ht="13.5" thickBot="1" x14ac:dyDescent="0.25">
      <c r="C41" s="23"/>
      <c r="D41" s="36"/>
      <c r="E41" s="791"/>
      <c r="F41" s="793"/>
      <c r="G41" s="37" t="s">
        <v>116</v>
      </c>
      <c r="H41" s="38"/>
      <c r="I41" s="39"/>
      <c r="J41" s="204">
        <v>8</v>
      </c>
      <c r="K41" s="204">
        <v>9</v>
      </c>
      <c r="L41" s="204">
        <v>9</v>
      </c>
      <c r="M41" s="204">
        <v>10</v>
      </c>
      <c r="N41" s="204">
        <v>9</v>
      </c>
      <c r="O41" s="204">
        <v>9</v>
      </c>
      <c r="P41" s="41">
        <v>9</v>
      </c>
      <c r="Q41" s="41">
        <v>9</v>
      </c>
      <c r="R41" s="41">
        <v>9</v>
      </c>
      <c r="S41" s="41">
        <v>8</v>
      </c>
      <c r="T41" s="495">
        <v>8</v>
      </c>
    </row>
    <row r="42" spans="3:20" ht="13.5" x14ac:dyDescent="0.25">
      <c r="D42" s="74" t="s">
        <v>204</v>
      </c>
      <c r="E42" s="75"/>
      <c r="F42" s="75"/>
      <c r="G42" s="75"/>
      <c r="H42" s="75"/>
      <c r="I42" s="74"/>
      <c r="J42" s="74"/>
      <c r="K42" s="74"/>
      <c r="L42" s="74"/>
      <c r="M42" s="74"/>
      <c r="N42" s="74"/>
      <c r="O42" s="74"/>
      <c r="P42" s="74"/>
      <c r="Q42" s="74"/>
      <c r="R42" s="74"/>
      <c r="S42" s="74"/>
      <c r="T42" s="65" t="s">
        <v>420</v>
      </c>
    </row>
  </sheetData>
  <mergeCells count="22">
    <mergeCell ref="E34:E41"/>
    <mergeCell ref="F35:F38"/>
    <mergeCell ref="E24:E31"/>
    <mergeCell ref="F25:F28"/>
    <mergeCell ref="E14:E21"/>
    <mergeCell ref="F15:F18"/>
    <mergeCell ref="F20:F21"/>
    <mergeCell ref="F30:F31"/>
    <mergeCell ref="F40:F41"/>
    <mergeCell ref="D6:T6"/>
    <mergeCell ref="D7:I11"/>
    <mergeCell ref="L7:L10"/>
    <mergeCell ref="M7:M10"/>
    <mergeCell ref="J7:J10"/>
    <mergeCell ref="K7:K10"/>
    <mergeCell ref="N7:N10"/>
    <mergeCell ref="T7:T10"/>
    <mergeCell ref="S7:S10"/>
    <mergeCell ref="R7:R10"/>
    <mergeCell ref="Q7:Q10"/>
    <mergeCell ref="O7:O10"/>
    <mergeCell ref="P7:P10"/>
  </mergeCells>
  <phoneticPr fontId="0" type="noConversion"/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List10">
    <pageSetUpPr autoPageBreaks="0"/>
  </sheetPr>
  <dimension ref="C1:T36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68" hidden="1" customWidth="1"/>
    <col min="3" max="3" width="1.7109375" style="68" customWidth="1"/>
    <col min="4" max="4" width="1.140625" style="68" customWidth="1"/>
    <col min="5" max="6" width="1.7109375" style="68" customWidth="1"/>
    <col min="7" max="7" width="15.7109375" style="68" customWidth="1"/>
    <col min="8" max="8" width="6.7109375" style="68" customWidth="1"/>
    <col min="9" max="9" width="1.140625" style="68" customWidth="1"/>
    <col min="10" max="20" width="8.140625" style="68" customWidth="1"/>
    <col min="21" max="21" width="7" style="68" customWidth="1"/>
    <col min="22" max="16384" width="9.140625" style="68"/>
  </cols>
  <sheetData>
    <row r="1" spans="3:20" hidden="1" x14ac:dyDescent="0.2"/>
    <row r="2" spans="3:20" hidden="1" x14ac:dyDescent="0.2"/>
    <row r="3" spans="3:20" ht="9" customHeight="1" x14ac:dyDescent="0.2">
      <c r="C3" s="67"/>
    </row>
    <row r="4" spans="3:20" s="69" customFormat="1" ht="15.75" x14ac:dyDescent="0.2">
      <c r="D4" s="15" t="s">
        <v>266</v>
      </c>
      <c r="E4" s="70"/>
      <c r="F4" s="70"/>
      <c r="G4" s="70"/>
      <c r="H4" s="15" t="s">
        <v>166</v>
      </c>
      <c r="I4" s="15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</row>
    <row r="5" spans="3:20" s="69" customFormat="1" ht="15.75" x14ac:dyDescent="0.2">
      <c r="D5" s="94" t="s">
        <v>531</v>
      </c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</row>
    <row r="6" spans="3:20" s="72" customFormat="1" ht="14.25" customHeight="1" thickBot="1" x14ac:dyDescent="0.25">
      <c r="C6" s="69"/>
      <c r="D6" s="788"/>
      <c r="E6" s="788"/>
      <c r="F6" s="788"/>
      <c r="G6" s="788"/>
      <c r="H6" s="788"/>
      <c r="I6" s="788"/>
      <c r="J6" s="788"/>
      <c r="K6" s="788"/>
      <c r="L6" s="788"/>
      <c r="M6" s="788"/>
      <c r="N6" s="788"/>
      <c r="O6" s="788"/>
      <c r="P6" s="788"/>
      <c r="Q6" s="788"/>
      <c r="R6" s="788"/>
      <c r="S6" s="788"/>
      <c r="T6" s="788"/>
    </row>
    <row r="7" spans="3:20" ht="6" customHeight="1" x14ac:dyDescent="0.2">
      <c r="C7" s="23"/>
      <c r="D7" s="766" t="s">
        <v>65</v>
      </c>
      <c r="E7" s="767"/>
      <c r="F7" s="767"/>
      <c r="G7" s="767"/>
      <c r="H7" s="767"/>
      <c r="I7" s="768"/>
      <c r="J7" s="757" t="s">
        <v>423</v>
      </c>
      <c r="K7" s="757" t="s">
        <v>426</v>
      </c>
      <c r="L7" s="757" t="s">
        <v>438</v>
      </c>
      <c r="M7" s="757" t="s">
        <v>440</v>
      </c>
      <c r="N7" s="757" t="s">
        <v>444</v>
      </c>
      <c r="O7" s="757" t="s">
        <v>448</v>
      </c>
      <c r="P7" s="757" t="s">
        <v>475</v>
      </c>
      <c r="Q7" s="757" t="s">
        <v>480</v>
      </c>
      <c r="R7" s="757" t="s">
        <v>507</v>
      </c>
      <c r="S7" s="757" t="s">
        <v>518</v>
      </c>
      <c r="T7" s="747" t="s">
        <v>526</v>
      </c>
    </row>
    <row r="8" spans="3:20" ht="6" customHeight="1" x14ac:dyDescent="0.2">
      <c r="C8" s="23"/>
      <c r="D8" s="769"/>
      <c r="E8" s="770"/>
      <c r="F8" s="770"/>
      <c r="G8" s="770"/>
      <c r="H8" s="770"/>
      <c r="I8" s="771"/>
      <c r="J8" s="758"/>
      <c r="K8" s="758"/>
      <c r="L8" s="758"/>
      <c r="M8" s="758"/>
      <c r="N8" s="758"/>
      <c r="O8" s="758"/>
      <c r="P8" s="758"/>
      <c r="Q8" s="758"/>
      <c r="R8" s="758"/>
      <c r="S8" s="758"/>
      <c r="T8" s="748"/>
    </row>
    <row r="9" spans="3:20" ht="6" customHeight="1" x14ac:dyDescent="0.2">
      <c r="C9" s="23"/>
      <c r="D9" s="769"/>
      <c r="E9" s="770"/>
      <c r="F9" s="770"/>
      <c r="G9" s="770"/>
      <c r="H9" s="770"/>
      <c r="I9" s="771"/>
      <c r="J9" s="758"/>
      <c r="K9" s="758"/>
      <c r="L9" s="758"/>
      <c r="M9" s="758"/>
      <c r="N9" s="758"/>
      <c r="O9" s="758"/>
      <c r="P9" s="758"/>
      <c r="Q9" s="758"/>
      <c r="R9" s="758"/>
      <c r="S9" s="758"/>
      <c r="T9" s="748"/>
    </row>
    <row r="10" spans="3:20" ht="6" customHeight="1" x14ac:dyDescent="0.2">
      <c r="C10" s="23"/>
      <c r="D10" s="769"/>
      <c r="E10" s="770"/>
      <c r="F10" s="770"/>
      <c r="G10" s="770"/>
      <c r="H10" s="770"/>
      <c r="I10" s="771"/>
      <c r="J10" s="758"/>
      <c r="K10" s="758"/>
      <c r="L10" s="758"/>
      <c r="M10" s="758"/>
      <c r="N10" s="758"/>
      <c r="O10" s="758"/>
      <c r="P10" s="758"/>
      <c r="Q10" s="758"/>
      <c r="R10" s="758"/>
      <c r="S10" s="758"/>
      <c r="T10" s="748"/>
    </row>
    <row r="11" spans="3:20" ht="15" customHeight="1" thickBot="1" x14ac:dyDescent="0.25">
      <c r="C11" s="23"/>
      <c r="D11" s="772"/>
      <c r="E11" s="773"/>
      <c r="F11" s="773"/>
      <c r="G11" s="773"/>
      <c r="H11" s="773"/>
      <c r="I11" s="774"/>
      <c r="J11" s="343"/>
      <c r="K11" s="343"/>
      <c r="L11" s="343"/>
      <c r="M11" s="343"/>
      <c r="N11" s="343"/>
      <c r="O11" s="343"/>
      <c r="P11" s="18"/>
      <c r="Q11" s="18"/>
      <c r="R11" s="18"/>
      <c r="S11" s="18"/>
      <c r="T11" s="491"/>
    </row>
    <row r="12" spans="3:20" ht="14.25" thickTop="1" thickBot="1" x14ac:dyDescent="0.25">
      <c r="C12" s="23"/>
      <c r="D12" s="129"/>
      <c r="E12" s="130" t="s">
        <v>66</v>
      </c>
      <c r="F12" s="130"/>
      <c r="G12" s="130"/>
      <c r="H12" s="131" t="s">
        <v>67</v>
      </c>
      <c r="I12" s="132"/>
      <c r="J12" s="395">
        <v>178</v>
      </c>
      <c r="K12" s="395">
        <v>174</v>
      </c>
      <c r="L12" s="395">
        <v>174</v>
      </c>
      <c r="M12" s="395">
        <v>171</v>
      </c>
      <c r="N12" s="395">
        <v>168</v>
      </c>
      <c r="O12" s="395">
        <v>166</v>
      </c>
      <c r="P12" s="133">
        <v>166</v>
      </c>
      <c r="Q12" s="133">
        <v>160</v>
      </c>
      <c r="R12" s="133">
        <v>156</v>
      </c>
      <c r="S12" s="133">
        <v>151</v>
      </c>
      <c r="T12" s="500">
        <v>150</v>
      </c>
    </row>
    <row r="13" spans="3:20" ht="13.5" customHeight="1" thickTop="1" x14ac:dyDescent="0.2">
      <c r="C13" s="23"/>
      <c r="D13" s="81"/>
      <c r="E13" s="82" t="s">
        <v>68</v>
      </c>
      <c r="F13" s="82"/>
      <c r="G13" s="82"/>
      <c r="H13" s="83" t="s">
        <v>69</v>
      </c>
      <c r="I13" s="84"/>
      <c r="J13" s="355">
        <v>40</v>
      </c>
      <c r="K13" s="355">
        <v>38</v>
      </c>
      <c r="L13" s="355">
        <v>38</v>
      </c>
      <c r="M13" s="355">
        <v>37</v>
      </c>
      <c r="N13" s="355">
        <v>37</v>
      </c>
      <c r="O13" s="355">
        <v>36</v>
      </c>
      <c r="P13" s="85">
        <v>37</v>
      </c>
      <c r="Q13" s="85">
        <v>37</v>
      </c>
      <c r="R13" s="85">
        <v>35</v>
      </c>
      <c r="S13" s="85">
        <v>34</v>
      </c>
      <c r="T13" s="501">
        <v>34</v>
      </c>
    </row>
    <row r="14" spans="3:20" ht="13.5" customHeight="1" thickBot="1" x14ac:dyDescent="0.25">
      <c r="C14" s="23"/>
      <c r="D14" s="134"/>
      <c r="E14" s="122"/>
      <c r="F14" s="122" t="s">
        <v>70</v>
      </c>
      <c r="G14" s="122"/>
      <c r="H14" s="123" t="s">
        <v>71</v>
      </c>
      <c r="I14" s="124"/>
      <c r="J14" s="396">
        <v>40</v>
      </c>
      <c r="K14" s="396">
        <v>38</v>
      </c>
      <c r="L14" s="396">
        <v>38</v>
      </c>
      <c r="M14" s="396">
        <v>37</v>
      </c>
      <c r="N14" s="396">
        <v>37</v>
      </c>
      <c r="O14" s="396">
        <v>36</v>
      </c>
      <c r="P14" s="125">
        <v>37</v>
      </c>
      <c r="Q14" s="125">
        <v>37</v>
      </c>
      <c r="R14" s="125">
        <v>35</v>
      </c>
      <c r="S14" s="125">
        <v>34</v>
      </c>
      <c r="T14" s="498">
        <v>34</v>
      </c>
    </row>
    <row r="15" spans="3:20" x14ac:dyDescent="0.2">
      <c r="C15" s="23"/>
      <c r="D15" s="96"/>
      <c r="E15" s="97" t="s">
        <v>72</v>
      </c>
      <c r="F15" s="97"/>
      <c r="G15" s="97"/>
      <c r="H15" s="98" t="s">
        <v>73</v>
      </c>
      <c r="I15" s="117"/>
      <c r="J15" s="301">
        <v>20</v>
      </c>
      <c r="K15" s="301">
        <v>20</v>
      </c>
      <c r="L15" s="301">
        <v>20</v>
      </c>
      <c r="M15" s="301">
        <v>19</v>
      </c>
      <c r="N15" s="301">
        <v>19</v>
      </c>
      <c r="O15" s="301">
        <v>19</v>
      </c>
      <c r="P15" s="100">
        <v>19</v>
      </c>
      <c r="Q15" s="100">
        <v>18</v>
      </c>
      <c r="R15" s="100">
        <v>17</v>
      </c>
      <c r="S15" s="100">
        <v>16</v>
      </c>
      <c r="T15" s="496">
        <v>14</v>
      </c>
    </row>
    <row r="16" spans="3:20" ht="13.5" thickBot="1" x14ac:dyDescent="0.25">
      <c r="C16" s="23"/>
      <c r="D16" s="134"/>
      <c r="E16" s="122"/>
      <c r="F16" s="122" t="s">
        <v>74</v>
      </c>
      <c r="G16" s="122"/>
      <c r="H16" s="123" t="s">
        <v>77</v>
      </c>
      <c r="I16" s="124"/>
      <c r="J16" s="357">
        <v>20</v>
      </c>
      <c r="K16" s="357">
        <v>20</v>
      </c>
      <c r="L16" s="357">
        <v>20</v>
      </c>
      <c r="M16" s="357">
        <v>19</v>
      </c>
      <c r="N16" s="357">
        <v>19</v>
      </c>
      <c r="O16" s="357">
        <v>19</v>
      </c>
      <c r="P16" s="140">
        <v>19</v>
      </c>
      <c r="Q16" s="140">
        <v>18</v>
      </c>
      <c r="R16" s="140">
        <v>17</v>
      </c>
      <c r="S16" s="140">
        <v>16</v>
      </c>
      <c r="T16" s="502">
        <v>14</v>
      </c>
    </row>
    <row r="17" spans="3:20" ht="12.75" customHeight="1" x14ac:dyDescent="0.2">
      <c r="C17" s="23"/>
      <c r="D17" s="96"/>
      <c r="E17" s="97" t="s">
        <v>78</v>
      </c>
      <c r="F17" s="97"/>
      <c r="G17" s="97"/>
      <c r="H17" s="98" t="s">
        <v>79</v>
      </c>
      <c r="I17" s="117"/>
      <c r="J17" s="301">
        <v>22</v>
      </c>
      <c r="K17" s="301">
        <v>22</v>
      </c>
      <c r="L17" s="301">
        <v>22</v>
      </c>
      <c r="M17" s="301">
        <v>22</v>
      </c>
      <c r="N17" s="301">
        <v>22</v>
      </c>
      <c r="O17" s="301">
        <v>22</v>
      </c>
      <c r="P17" s="100">
        <v>20</v>
      </c>
      <c r="Q17" s="100">
        <v>20</v>
      </c>
      <c r="R17" s="100">
        <v>19</v>
      </c>
      <c r="S17" s="100">
        <v>19</v>
      </c>
      <c r="T17" s="496">
        <v>20</v>
      </c>
    </row>
    <row r="18" spans="3:20" x14ac:dyDescent="0.2">
      <c r="C18" s="23"/>
      <c r="D18" s="134"/>
      <c r="E18" s="122"/>
      <c r="F18" s="122" t="s">
        <v>80</v>
      </c>
      <c r="G18" s="122"/>
      <c r="H18" s="123" t="s">
        <v>81</v>
      </c>
      <c r="I18" s="124"/>
      <c r="J18" s="396">
        <v>17</v>
      </c>
      <c r="K18" s="396">
        <v>17</v>
      </c>
      <c r="L18" s="396">
        <v>17</v>
      </c>
      <c r="M18" s="396">
        <v>17</v>
      </c>
      <c r="N18" s="396">
        <v>17</v>
      </c>
      <c r="O18" s="396">
        <v>17</v>
      </c>
      <c r="P18" s="125">
        <v>15</v>
      </c>
      <c r="Q18" s="125">
        <v>15</v>
      </c>
      <c r="R18" s="125">
        <v>14</v>
      </c>
      <c r="S18" s="125">
        <v>14</v>
      </c>
      <c r="T18" s="498">
        <v>14</v>
      </c>
    </row>
    <row r="19" spans="3:20" ht="13.5" thickBot="1" x14ac:dyDescent="0.25">
      <c r="C19" s="23"/>
      <c r="D19" s="134"/>
      <c r="E19" s="122"/>
      <c r="F19" s="122" t="s">
        <v>82</v>
      </c>
      <c r="G19" s="122"/>
      <c r="H19" s="123" t="s">
        <v>83</v>
      </c>
      <c r="I19" s="124"/>
      <c r="J19" s="357">
        <v>5</v>
      </c>
      <c r="K19" s="357">
        <v>5</v>
      </c>
      <c r="L19" s="357">
        <v>5</v>
      </c>
      <c r="M19" s="357">
        <v>5</v>
      </c>
      <c r="N19" s="357">
        <v>5</v>
      </c>
      <c r="O19" s="357">
        <v>5</v>
      </c>
      <c r="P19" s="140">
        <v>5</v>
      </c>
      <c r="Q19" s="140">
        <v>5</v>
      </c>
      <c r="R19" s="140">
        <v>5</v>
      </c>
      <c r="S19" s="140">
        <v>5</v>
      </c>
      <c r="T19" s="502">
        <v>6</v>
      </c>
    </row>
    <row r="20" spans="3:20" x14ac:dyDescent="0.2">
      <c r="C20" s="23"/>
      <c r="D20" s="96"/>
      <c r="E20" s="97" t="s">
        <v>84</v>
      </c>
      <c r="F20" s="97"/>
      <c r="G20" s="97"/>
      <c r="H20" s="98" t="s">
        <v>85</v>
      </c>
      <c r="I20" s="117"/>
      <c r="J20" s="301">
        <v>13</v>
      </c>
      <c r="K20" s="301">
        <v>13</v>
      </c>
      <c r="L20" s="301">
        <v>13</v>
      </c>
      <c r="M20" s="301">
        <v>13</v>
      </c>
      <c r="N20" s="301">
        <v>12</v>
      </c>
      <c r="O20" s="301">
        <v>12</v>
      </c>
      <c r="P20" s="100">
        <v>12</v>
      </c>
      <c r="Q20" s="100">
        <v>12</v>
      </c>
      <c r="R20" s="100">
        <v>11</v>
      </c>
      <c r="S20" s="100">
        <v>10</v>
      </c>
      <c r="T20" s="496">
        <v>11</v>
      </c>
    </row>
    <row r="21" spans="3:20" x14ac:dyDescent="0.2">
      <c r="C21" s="23"/>
      <c r="D21" s="134"/>
      <c r="E21" s="122"/>
      <c r="F21" s="122" t="s">
        <v>86</v>
      </c>
      <c r="G21" s="122"/>
      <c r="H21" s="123" t="s">
        <v>87</v>
      </c>
      <c r="I21" s="124"/>
      <c r="J21" s="396">
        <v>4</v>
      </c>
      <c r="K21" s="396">
        <v>4</v>
      </c>
      <c r="L21" s="396">
        <v>4</v>
      </c>
      <c r="M21" s="396">
        <v>4</v>
      </c>
      <c r="N21" s="396">
        <v>4</v>
      </c>
      <c r="O21" s="396">
        <v>4</v>
      </c>
      <c r="P21" s="125">
        <v>4</v>
      </c>
      <c r="Q21" s="125">
        <v>4</v>
      </c>
      <c r="R21" s="125">
        <v>4</v>
      </c>
      <c r="S21" s="125">
        <v>3</v>
      </c>
      <c r="T21" s="498">
        <v>4</v>
      </c>
    </row>
    <row r="22" spans="3:20" ht="13.5" thickBot="1" x14ac:dyDescent="0.25">
      <c r="C22" s="23"/>
      <c r="D22" s="134"/>
      <c r="E22" s="122"/>
      <c r="F22" s="122" t="s">
        <v>88</v>
      </c>
      <c r="G22" s="122"/>
      <c r="H22" s="123" t="s">
        <v>89</v>
      </c>
      <c r="I22" s="124"/>
      <c r="J22" s="357">
        <v>9</v>
      </c>
      <c r="K22" s="357">
        <v>9</v>
      </c>
      <c r="L22" s="357">
        <v>9</v>
      </c>
      <c r="M22" s="357">
        <v>9</v>
      </c>
      <c r="N22" s="357">
        <v>8</v>
      </c>
      <c r="O22" s="357">
        <v>8</v>
      </c>
      <c r="P22" s="140">
        <v>8</v>
      </c>
      <c r="Q22" s="140">
        <v>8</v>
      </c>
      <c r="R22" s="140">
        <v>7</v>
      </c>
      <c r="S22" s="140">
        <v>7</v>
      </c>
      <c r="T22" s="502">
        <v>7</v>
      </c>
    </row>
    <row r="23" spans="3:20" x14ac:dyDescent="0.2">
      <c r="C23" s="23"/>
      <c r="D23" s="96"/>
      <c r="E23" s="97" t="s">
        <v>90</v>
      </c>
      <c r="F23" s="97"/>
      <c r="G23" s="97"/>
      <c r="H23" s="98" t="s">
        <v>91</v>
      </c>
      <c r="I23" s="117"/>
      <c r="J23" s="301">
        <v>26</v>
      </c>
      <c r="K23" s="301">
        <v>27</v>
      </c>
      <c r="L23" s="301">
        <v>27</v>
      </c>
      <c r="M23" s="301">
        <v>26</v>
      </c>
      <c r="N23" s="301">
        <v>24</v>
      </c>
      <c r="O23" s="301">
        <v>24</v>
      </c>
      <c r="P23" s="100">
        <v>24</v>
      </c>
      <c r="Q23" s="100">
        <v>21</v>
      </c>
      <c r="R23" s="100">
        <v>21</v>
      </c>
      <c r="S23" s="100">
        <v>20</v>
      </c>
      <c r="T23" s="496">
        <v>20</v>
      </c>
    </row>
    <row r="24" spans="3:20" x14ac:dyDescent="0.2">
      <c r="C24" s="23"/>
      <c r="D24" s="134"/>
      <c r="E24" s="122"/>
      <c r="F24" s="122" t="s">
        <v>93</v>
      </c>
      <c r="G24" s="122"/>
      <c r="H24" s="123" t="s">
        <v>94</v>
      </c>
      <c r="I24" s="124"/>
      <c r="J24" s="396">
        <v>6</v>
      </c>
      <c r="K24" s="396">
        <v>6</v>
      </c>
      <c r="L24" s="396">
        <v>6</v>
      </c>
      <c r="M24" s="396">
        <v>6</v>
      </c>
      <c r="N24" s="396">
        <v>6</v>
      </c>
      <c r="O24" s="396">
        <v>6</v>
      </c>
      <c r="P24" s="125">
        <v>6</v>
      </c>
      <c r="Q24" s="125">
        <v>5</v>
      </c>
      <c r="R24" s="125">
        <v>5</v>
      </c>
      <c r="S24" s="125">
        <v>5</v>
      </c>
      <c r="T24" s="498">
        <v>5</v>
      </c>
    </row>
    <row r="25" spans="3:20" x14ac:dyDescent="0.2">
      <c r="C25" s="23"/>
      <c r="D25" s="134"/>
      <c r="E25" s="122"/>
      <c r="F25" s="122" t="s">
        <v>95</v>
      </c>
      <c r="G25" s="122"/>
      <c r="H25" s="123" t="s">
        <v>96</v>
      </c>
      <c r="I25" s="124"/>
      <c r="J25" s="396">
        <v>10</v>
      </c>
      <c r="K25" s="396">
        <v>11</v>
      </c>
      <c r="L25" s="396">
        <v>11</v>
      </c>
      <c r="M25" s="396">
        <v>10</v>
      </c>
      <c r="N25" s="396">
        <v>10</v>
      </c>
      <c r="O25" s="396">
        <v>9</v>
      </c>
      <c r="P25" s="125">
        <v>9</v>
      </c>
      <c r="Q25" s="125">
        <v>9</v>
      </c>
      <c r="R25" s="125">
        <v>10</v>
      </c>
      <c r="S25" s="125">
        <v>9</v>
      </c>
      <c r="T25" s="498">
        <v>9</v>
      </c>
    </row>
    <row r="26" spans="3:20" ht="13.5" thickBot="1" x14ac:dyDescent="0.25">
      <c r="C26" s="23"/>
      <c r="D26" s="134"/>
      <c r="E26" s="122"/>
      <c r="F26" s="122" t="s">
        <v>97</v>
      </c>
      <c r="G26" s="122"/>
      <c r="H26" s="123" t="s">
        <v>98</v>
      </c>
      <c r="I26" s="124"/>
      <c r="J26" s="357">
        <v>10</v>
      </c>
      <c r="K26" s="357">
        <v>10</v>
      </c>
      <c r="L26" s="357">
        <v>10</v>
      </c>
      <c r="M26" s="357">
        <v>10</v>
      </c>
      <c r="N26" s="357">
        <v>8</v>
      </c>
      <c r="O26" s="357">
        <v>9</v>
      </c>
      <c r="P26" s="140">
        <v>9</v>
      </c>
      <c r="Q26" s="140">
        <v>7</v>
      </c>
      <c r="R26" s="140">
        <v>6</v>
      </c>
      <c r="S26" s="140">
        <v>6</v>
      </c>
      <c r="T26" s="502">
        <v>6</v>
      </c>
    </row>
    <row r="27" spans="3:20" x14ac:dyDescent="0.2">
      <c r="C27" s="23"/>
      <c r="D27" s="96"/>
      <c r="E27" s="97" t="s">
        <v>99</v>
      </c>
      <c r="F27" s="97"/>
      <c r="G27" s="97"/>
      <c r="H27" s="98" t="s">
        <v>100</v>
      </c>
      <c r="I27" s="117"/>
      <c r="J27" s="301">
        <v>25</v>
      </c>
      <c r="K27" s="301">
        <v>23</v>
      </c>
      <c r="L27" s="301">
        <v>23</v>
      </c>
      <c r="M27" s="301">
        <v>23</v>
      </c>
      <c r="N27" s="301">
        <v>23</v>
      </c>
      <c r="O27" s="301">
        <v>22</v>
      </c>
      <c r="P27" s="100">
        <v>23</v>
      </c>
      <c r="Q27" s="100">
        <v>23</v>
      </c>
      <c r="R27" s="100">
        <v>22</v>
      </c>
      <c r="S27" s="100">
        <v>20</v>
      </c>
      <c r="T27" s="496">
        <v>19</v>
      </c>
    </row>
    <row r="28" spans="3:20" x14ac:dyDescent="0.2">
      <c r="C28" s="23"/>
      <c r="D28" s="134"/>
      <c r="E28" s="122"/>
      <c r="F28" s="122" t="s">
        <v>425</v>
      </c>
      <c r="G28" s="122"/>
      <c r="H28" s="123" t="s">
        <v>120</v>
      </c>
      <c r="I28" s="124"/>
      <c r="J28" s="396">
        <v>13</v>
      </c>
      <c r="K28" s="396">
        <v>13</v>
      </c>
      <c r="L28" s="396">
        <v>13</v>
      </c>
      <c r="M28" s="396">
        <v>13</v>
      </c>
      <c r="N28" s="396">
        <v>13</v>
      </c>
      <c r="O28" s="396">
        <v>12</v>
      </c>
      <c r="P28" s="125">
        <v>13</v>
      </c>
      <c r="Q28" s="125">
        <v>13</v>
      </c>
      <c r="R28" s="125">
        <v>12</v>
      </c>
      <c r="S28" s="125">
        <v>11</v>
      </c>
      <c r="T28" s="498">
        <v>10</v>
      </c>
    </row>
    <row r="29" spans="3:20" ht="13.5" thickBot="1" x14ac:dyDescent="0.25">
      <c r="C29" s="23"/>
      <c r="D29" s="134"/>
      <c r="E29" s="122"/>
      <c r="F29" s="122" t="s">
        <v>101</v>
      </c>
      <c r="G29" s="122"/>
      <c r="H29" s="123" t="s">
        <v>121</v>
      </c>
      <c r="I29" s="124"/>
      <c r="J29" s="357">
        <v>12</v>
      </c>
      <c r="K29" s="357">
        <v>10</v>
      </c>
      <c r="L29" s="357">
        <v>10</v>
      </c>
      <c r="M29" s="357">
        <v>10</v>
      </c>
      <c r="N29" s="357">
        <v>10</v>
      </c>
      <c r="O29" s="357">
        <v>10</v>
      </c>
      <c r="P29" s="140">
        <v>10</v>
      </c>
      <c r="Q29" s="140">
        <v>10</v>
      </c>
      <c r="R29" s="140">
        <v>10</v>
      </c>
      <c r="S29" s="140">
        <v>9</v>
      </c>
      <c r="T29" s="502">
        <v>9</v>
      </c>
    </row>
    <row r="30" spans="3:20" x14ac:dyDescent="0.2">
      <c r="C30" s="23"/>
      <c r="D30" s="96"/>
      <c r="E30" s="97" t="s">
        <v>102</v>
      </c>
      <c r="F30" s="97"/>
      <c r="G30" s="97"/>
      <c r="H30" s="98" t="s">
        <v>208</v>
      </c>
      <c r="I30" s="117"/>
      <c r="J30" s="301">
        <v>19</v>
      </c>
      <c r="K30" s="301">
        <v>18</v>
      </c>
      <c r="L30" s="301">
        <v>18</v>
      </c>
      <c r="M30" s="301">
        <v>18</v>
      </c>
      <c r="N30" s="301">
        <v>18</v>
      </c>
      <c r="O30" s="301">
        <v>18</v>
      </c>
      <c r="P30" s="100">
        <v>18</v>
      </c>
      <c r="Q30" s="100">
        <v>16</v>
      </c>
      <c r="R30" s="100">
        <v>18</v>
      </c>
      <c r="S30" s="100">
        <v>18</v>
      </c>
      <c r="T30" s="496">
        <v>19</v>
      </c>
    </row>
    <row r="31" spans="3:20" x14ac:dyDescent="0.2">
      <c r="C31" s="23"/>
      <c r="D31" s="134"/>
      <c r="E31" s="122"/>
      <c r="F31" s="122" t="s">
        <v>209</v>
      </c>
      <c r="G31" s="122"/>
      <c r="H31" s="123" t="s">
        <v>211</v>
      </c>
      <c r="I31" s="124"/>
      <c r="J31" s="396">
        <v>8</v>
      </c>
      <c r="K31" s="396">
        <v>8</v>
      </c>
      <c r="L31" s="396">
        <v>8</v>
      </c>
      <c r="M31" s="396">
        <v>8</v>
      </c>
      <c r="N31" s="396">
        <v>8</v>
      </c>
      <c r="O31" s="396">
        <v>8</v>
      </c>
      <c r="P31" s="125">
        <v>8</v>
      </c>
      <c r="Q31" s="125">
        <v>6</v>
      </c>
      <c r="R31" s="125">
        <v>8</v>
      </c>
      <c r="S31" s="125">
        <v>8</v>
      </c>
      <c r="T31" s="498">
        <v>9</v>
      </c>
    </row>
    <row r="32" spans="3:20" ht="13.5" thickBot="1" x14ac:dyDescent="0.25">
      <c r="C32" s="23"/>
      <c r="D32" s="134"/>
      <c r="E32" s="122"/>
      <c r="F32" s="122" t="s">
        <v>212</v>
      </c>
      <c r="G32" s="122"/>
      <c r="H32" s="123" t="s">
        <v>213</v>
      </c>
      <c r="I32" s="124"/>
      <c r="J32" s="357">
        <v>11</v>
      </c>
      <c r="K32" s="357">
        <v>10</v>
      </c>
      <c r="L32" s="357">
        <v>10</v>
      </c>
      <c r="M32" s="357">
        <v>10</v>
      </c>
      <c r="N32" s="357">
        <v>10</v>
      </c>
      <c r="O32" s="357">
        <v>10</v>
      </c>
      <c r="P32" s="140">
        <v>10</v>
      </c>
      <c r="Q32" s="140">
        <v>10</v>
      </c>
      <c r="R32" s="140">
        <v>10</v>
      </c>
      <c r="S32" s="140">
        <v>10</v>
      </c>
      <c r="T32" s="502">
        <v>10</v>
      </c>
    </row>
    <row r="33" spans="3:20" x14ac:dyDescent="0.2">
      <c r="C33" s="23"/>
      <c r="D33" s="96"/>
      <c r="E33" s="97" t="s">
        <v>214</v>
      </c>
      <c r="F33" s="97"/>
      <c r="G33" s="97"/>
      <c r="H33" s="98" t="s">
        <v>215</v>
      </c>
      <c r="I33" s="117"/>
      <c r="J33" s="301">
        <v>13</v>
      </c>
      <c r="K33" s="301">
        <v>13</v>
      </c>
      <c r="L33" s="301">
        <v>13</v>
      </c>
      <c r="M33" s="301">
        <v>13</v>
      </c>
      <c r="N33" s="301">
        <v>13</v>
      </c>
      <c r="O33" s="301">
        <v>13</v>
      </c>
      <c r="P33" s="100">
        <v>13</v>
      </c>
      <c r="Q33" s="100">
        <v>13</v>
      </c>
      <c r="R33" s="100">
        <v>13</v>
      </c>
      <c r="S33" s="100">
        <v>14</v>
      </c>
      <c r="T33" s="496">
        <v>13</v>
      </c>
    </row>
    <row r="34" spans="3:20" ht="13.5" thickBot="1" x14ac:dyDescent="0.25">
      <c r="C34" s="23"/>
      <c r="D34" s="91"/>
      <c r="E34" s="37"/>
      <c r="F34" s="37" t="s">
        <v>216</v>
      </c>
      <c r="G34" s="37"/>
      <c r="H34" s="38" t="s">
        <v>217</v>
      </c>
      <c r="I34" s="39"/>
      <c r="J34" s="357">
        <v>13</v>
      </c>
      <c r="K34" s="357">
        <v>13</v>
      </c>
      <c r="L34" s="357">
        <v>13</v>
      </c>
      <c r="M34" s="357">
        <v>13</v>
      </c>
      <c r="N34" s="357">
        <v>13</v>
      </c>
      <c r="O34" s="357">
        <v>13</v>
      </c>
      <c r="P34" s="140">
        <v>13</v>
      </c>
      <c r="Q34" s="140">
        <v>13</v>
      </c>
      <c r="R34" s="140">
        <v>13</v>
      </c>
      <c r="S34" s="140">
        <v>14</v>
      </c>
      <c r="T34" s="502">
        <v>13</v>
      </c>
    </row>
    <row r="35" spans="3:20" ht="13.5" x14ac:dyDescent="0.25">
      <c r="D35" s="74" t="s">
        <v>203</v>
      </c>
      <c r="E35" s="75"/>
      <c r="F35" s="75"/>
      <c r="G35" s="75"/>
      <c r="H35" s="75"/>
      <c r="I35" s="74"/>
      <c r="J35" s="74"/>
      <c r="K35" s="74"/>
      <c r="L35" s="74"/>
      <c r="M35" s="74"/>
      <c r="N35" s="74"/>
      <c r="O35" s="74"/>
      <c r="P35" s="74"/>
      <c r="Q35" s="74"/>
      <c r="R35" s="74"/>
      <c r="S35" s="74"/>
      <c r="T35" s="65" t="s">
        <v>420</v>
      </c>
    </row>
    <row r="36" spans="3:20" x14ac:dyDescent="0.2">
      <c r="D36" s="322"/>
      <c r="E36" s="626" t="s">
        <v>509</v>
      </c>
      <c r="F36" s="322"/>
      <c r="G36" s="322"/>
      <c r="H36" s="322"/>
      <c r="I36" s="322"/>
      <c r="J36" s="322"/>
      <c r="K36" s="322"/>
      <c r="L36" s="322"/>
      <c r="M36" s="322"/>
      <c r="N36" s="322"/>
      <c r="O36" s="322"/>
      <c r="P36" s="322"/>
      <c r="Q36" s="322"/>
      <c r="R36" s="322"/>
      <c r="S36" s="322"/>
      <c r="T36" s="322"/>
    </row>
  </sheetData>
  <mergeCells count="13">
    <mergeCell ref="S7:S10"/>
    <mergeCell ref="D6:T6"/>
    <mergeCell ref="D7:I11"/>
    <mergeCell ref="T7:T10"/>
    <mergeCell ref="K7:K10"/>
    <mergeCell ref="R7:R10"/>
    <mergeCell ref="P7:P10"/>
    <mergeCell ref="Q7:Q10"/>
    <mergeCell ref="J7:J10"/>
    <mergeCell ref="M7:M10"/>
    <mergeCell ref="L7:L10"/>
    <mergeCell ref="O7:O10"/>
    <mergeCell ref="N7:N10"/>
  </mergeCells>
  <phoneticPr fontId="0" type="noConversion"/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List13">
    <pageSetUpPr autoPageBreaks="0"/>
  </sheetPr>
  <dimension ref="C1:AA96"/>
  <sheetViews>
    <sheetView showGridLines="0" showOutlineSymbol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68" hidden="1" customWidth="1"/>
    <col min="3" max="3" width="1.7109375" style="68" customWidth="1"/>
    <col min="4" max="4" width="0.85546875" style="68" customWidth="1"/>
    <col min="5" max="5" width="2.42578125" style="68" customWidth="1"/>
    <col min="6" max="6" width="3" style="68" customWidth="1"/>
    <col min="7" max="7" width="10.85546875" style="68" bestFit="1" customWidth="1"/>
    <col min="8" max="8" width="9.140625" style="68" customWidth="1"/>
    <col min="9" max="9" width="3.85546875" style="68" customWidth="1"/>
    <col min="10" max="20" width="8.140625" style="68" customWidth="1"/>
    <col min="21" max="16384" width="9.140625" style="68"/>
  </cols>
  <sheetData>
    <row r="1" spans="3:20" hidden="1" x14ac:dyDescent="0.2"/>
    <row r="2" spans="3:20" hidden="1" x14ac:dyDescent="0.2"/>
    <row r="3" spans="3:20" ht="9" customHeight="1" x14ac:dyDescent="0.2">
      <c r="C3" s="67"/>
    </row>
    <row r="4" spans="3:20" s="69" customFormat="1" ht="15.75" x14ac:dyDescent="0.2">
      <c r="D4" s="15" t="s">
        <v>267</v>
      </c>
      <c r="E4" s="70"/>
      <c r="F4" s="70"/>
      <c r="G4" s="70"/>
      <c r="H4" s="15" t="s">
        <v>354</v>
      </c>
      <c r="I4" s="15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</row>
    <row r="5" spans="3:20" s="69" customFormat="1" ht="15.75" x14ac:dyDescent="0.2">
      <c r="D5" s="94" t="s">
        <v>532</v>
      </c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</row>
    <row r="6" spans="3:20" s="72" customFormat="1" ht="13.5" customHeight="1" thickBot="1" x14ac:dyDescent="0.25">
      <c r="C6" s="69"/>
      <c r="D6" s="788"/>
      <c r="E6" s="788"/>
      <c r="F6" s="788"/>
      <c r="G6" s="788"/>
      <c r="H6" s="788"/>
      <c r="I6" s="788"/>
      <c r="J6" s="788"/>
      <c r="K6" s="788"/>
      <c r="L6" s="788"/>
      <c r="M6" s="788"/>
      <c r="N6" s="788"/>
      <c r="O6" s="788"/>
      <c r="P6" s="788"/>
      <c r="Q6" s="788"/>
      <c r="R6" s="788"/>
      <c r="S6" s="788"/>
      <c r="T6" s="788"/>
    </row>
    <row r="7" spans="3:20" ht="6" customHeight="1" x14ac:dyDescent="0.2">
      <c r="C7" s="23"/>
      <c r="D7" s="766" t="s">
        <v>118</v>
      </c>
      <c r="E7" s="794"/>
      <c r="F7" s="794"/>
      <c r="G7" s="794"/>
      <c r="H7" s="794"/>
      <c r="I7" s="795"/>
      <c r="J7" s="757" t="s">
        <v>423</v>
      </c>
      <c r="K7" s="757" t="s">
        <v>426</v>
      </c>
      <c r="L7" s="757" t="s">
        <v>438</v>
      </c>
      <c r="M7" s="757" t="s">
        <v>440</v>
      </c>
      <c r="N7" s="757" t="s">
        <v>444</v>
      </c>
      <c r="O7" s="757" t="s">
        <v>448</v>
      </c>
      <c r="P7" s="757" t="s">
        <v>475</v>
      </c>
      <c r="Q7" s="757" t="s">
        <v>480</v>
      </c>
      <c r="R7" s="757" t="s">
        <v>507</v>
      </c>
      <c r="S7" s="757" t="s">
        <v>518</v>
      </c>
      <c r="T7" s="747" t="s">
        <v>526</v>
      </c>
    </row>
    <row r="8" spans="3:20" ht="6" customHeight="1" x14ac:dyDescent="0.2">
      <c r="C8" s="23"/>
      <c r="D8" s="796"/>
      <c r="E8" s="797"/>
      <c r="F8" s="797"/>
      <c r="G8" s="797"/>
      <c r="H8" s="797"/>
      <c r="I8" s="798"/>
      <c r="J8" s="758"/>
      <c r="K8" s="758"/>
      <c r="L8" s="758"/>
      <c r="M8" s="758"/>
      <c r="N8" s="758"/>
      <c r="O8" s="758"/>
      <c r="P8" s="758"/>
      <c r="Q8" s="758"/>
      <c r="R8" s="758"/>
      <c r="S8" s="758"/>
      <c r="T8" s="748"/>
    </row>
    <row r="9" spans="3:20" ht="6" customHeight="1" x14ac:dyDescent="0.2">
      <c r="C9" s="23"/>
      <c r="D9" s="796"/>
      <c r="E9" s="797"/>
      <c r="F9" s="797"/>
      <c r="G9" s="797"/>
      <c r="H9" s="797"/>
      <c r="I9" s="798"/>
      <c r="J9" s="758"/>
      <c r="K9" s="758"/>
      <c r="L9" s="758"/>
      <c r="M9" s="758"/>
      <c r="N9" s="758"/>
      <c r="O9" s="758"/>
      <c r="P9" s="758"/>
      <c r="Q9" s="758"/>
      <c r="R9" s="758"/>
      <c r="S9" s="758"/>
      <c r="T9" s="748"/>
    </row>
    <row r="10" spans="3:20" ht="6" customHeight="1" x14ac:dyDescent="0.2">
      <c r="C10" s="23"/>
      <c r="D10" s="796"/>
      <c r="E10" s="797"/>
      <c r="F10" s="797"/>
      <c r="G10" s="797"/>
      <c r="H10" s="797"/>
      <c r="I10" s="798"/>
      <c r="J10" s="758"/>
      <c r="K10" s="758"/>
      <c r="L10" s="758"/>
      <c r="M10" s="758"/>
      <c r="N10" s="758"/>
      <c r="O10" s="758"/>
      <c r="P10" s="758"/>
      <c r="Q10" s="758"/>
      <c r="R10" s="758"/>
      <c r="S10" s="758"/>
      <c r="T10" s="748"/>
    </row>
    <row r="11" spans="3:20" ht="15" customHeight="1" thickBot="1" x14ac:dyDescent="0.25">
      <c r="C11" s="23"/>
      <c r="D11" s="799"/>
      <c r="E11" s="800"/>
      <c r="F11" s="800"/>
      <c r="G11" s="800"/>
      <c r="H11" s="800"/>
      <c r="I11" s="801"/>
      <c r="J11" s="343"/>
      <c r="K11" s="343"/>
      <c r="L11" s="343"/>
      <c r="M11" s="343"/>
      <c r="N11" s="343"/>
      <c r="O11" s="343"/>
      <c r="P11" s="18"/>
      <c r="Q11" s="18"/>
      <c r="R11" s="18"/>
      <c r="S11" s="18"/>
      <c r="T11" s="491"/>
    </row>
    <row r="12" spans="3:20" ht="14.25" thickTop="1" thickBot="1" x14ac:dyDescent="0.25">
      <c r="C12" s="23"/>
      <c r="D12" s="20" t="s">
        <v>218</v>
      </c>
      <c r="E12" s="21"/>
      <c r="F12" s="21"/>
      <c r="G12" s="21"/>
      <c r="H12" s="21"/>
      <c r="I12" s="21"/>
      <c r="J12" s="347"/>
      <c r="K12" s="347"/>
      <c r="L12" s="347"/>
      <c r="M12" s="347"/>
      <c r="N12" s="347"/>
      <c r="O12" s="347"/>
      <c r="P12" s="22"/>
      <c r="Q12" s="22"/>
      <c r="R12" s="22"/>
      <c r="S12" s="22"/>
      <c r="T12" s="492"/>
    </row>
    <row r="13" spans="3:20" x14ac:dyDescent="0.2">
      <c r="C13" s="23"/>
      <c r="D13" s="96"/>
      <c r="E13" s="97" t="s">
        <v>56</v>
      </c>
      <c r="F13" s="97"/>
      <c r="G13" s="97"/>
      <c r="H13" s="98"/>
      <c r="I13" s="117"/>
      <c r="J13" s="301">
        <v>28980</v>
      </c>
      <c r="K13" s="301">
        <v>28332</v>
      </c>
      <c r="L13" s="301">
        <v>26964</v>
      </c>
      <c r="M13" s="301">
        <v>24786</v>
      </c>
      <c r="N13" s="301">
        <v>22002</v>
      </c>
      <c r="O13" s="301">
        <v>19883</v>
      </c>
      <c r="P13" s="100">
        <v>18416</v>
      </c>
      <c r="Q13" s="100">
        <v>17954</v>
      </c>
      <c r="R13" s="100">
        <v>18458</v>
      </c>
      <c r="S13" s="100">
        <v>20096</v>
      </c>
      <c r="T13" s="496">
        <v>20639</v>
      </c>
    </row>
    <row r="14" spans="3:20" x14ac:dyDescent="0.2">
      <c r="C14" s="23"/>
      <c r="D14" s="118"/>
      <c r="E14" s="789" t="s">
        <v>18</v>
      </c>
      <c r="F14" s="625" t="s">
        <v>115</v>
      </c>
      <c r="G14" s="122"/>
      <c r="H14" s="123"/>
      <c r="I14" s="124"/>
      <c r="J14" s="396">
        <v>20878</v>
      </c>
      <c r="K14" s="396">
        <v>20796</v>
      </c>
      <c r="L14" s="396">
        <v>19707</v>
      </c>
      <c r="M14" s="396">
        <v>18062</v>
      </c>
      <c r="N14" s="396">
        <v>15880</v>
      </c>
      <c r="O14" s="396">
        <v>14278</v>
      </c>
      <c r="P14" s="125">
        <v>12689</v>
      </c>
      <c r="Q14" s="125">
        <v>12052</v>
      </c>
      <c r="R14" s="125">
        <v>11998</v>
      </c>
      <c r="S14" s="125">
        <v>12671</v>
      </c>
      <c r="T14" s="498">
        <v>12600</v>
      </c>
    </row>
    <row r="15" spans="3:20" ht="13.9" customHeight="1" x14ac:dyDescent="0.2">
      <c r="C15" s="23"/>
      <c r="D15" s="106"/>
      <c r="E15" s="790"/>
      <c r="F15" s="792" t="s">
        <v>18</v>
      </c>
      <c r="G15" s="563" t="s">
        <v>58</v>
      </c>
      <c r="H15" s="564"/>
      <c r="I15" s="147"/>
      <c r="J15" s="391">
        <v>0</v>
      </c>
      <c r="K15" s="391">
        <v>0</v>
      </c>
      <c r="L15" s="391">
        <v>0</v>
      </c>
      <c r="M15" s="391">
        <v>0</v>
      </c>
      <c r="N15" s="391">
        <v>0</v>
      </c>
      <c r="O15" s="391">
        <v>0</v>
      </c>
      <c r="P15" s="240">
        <v>0</v>
      </c>
      <c r="Q15" s="240">
        <v>0</v>
      </c>
      <c r="R15" s="240">
        <v>0</v>
      </c>
      <c r="S15" s="240">
        <v>0</v>
      </c>
      <c r="T15" s="503">
        <v>0</v>
      </c>
    </row>
    <row r="16" spans="3:20" ht="13.9" customHeight="1" x14ac:dyDescent="0.2">
      <c r="C16" s="23"/>
      <c r="D16" s="106"/>
      <c r="E16" s="790"/>
      <c r="F16" s="792"/>
      <c r="G16" s="563" t="s">
        <v>510</v>
      </c>
      <c r="H16" s="564"/>
      <c r="I16" s="147"/>
      <c r="J16" s="300">
        <v>0</v>
      </c>
      <c r="K16" s="300">
        <v>0</v>
      </c>
      <c r="L16" s="300">
        <v>0</v>
      </c>
      <c r="M16" s="300">
        <v>0</v>
      </c>
      <c r="N16" s="300">
        <v>0</v>
      </c>
      <c r="O16" s="300">
        <v>0</v>
      </c>
      <c r="P16" s="35">
        <v>0</v>
      </c>
      <c r="Q16" s="35">
        <v>0</v>
      </c>
      <c r="R16" s="35">
        <v>0</v>
      </c>
      <c r="S16" s="35">
        <v>0</v>
      </c>
      <c r="T16" s="494">
        <v>0</v>
      </c>
    </row>
    <row r="17" spans="3:20" x14ac:dyDescent="0.2">
      <c r="C17" s="23"/>
      <c r="D17" s="106"/>
      <c r="E17" s="790"/>
      <c r="F17" s="792"/>
      <c r="G17" s="110" t="s">
        <v>61</v>
      </c>
      <c r="H17" s="32"/>
      <c r="I17" s="33"/>
      <c r="J17" s="387">
        <v>20175</v>
      </c>
      <c r="K17" s="387">
        <v>20181</v>
      </c>
      <c r="L17" s="387">
        <v>19190</v>
      </c>
      <c r="M17" s="387">
        <v>17540</v>
      </c>
      <c r="N17" s="387">
        <v>15392</v>
      </c>
      <c r="O17" s="387">
        <v>13820</v>
      </c>
      <c r="P17" s="171">
        <v>12252</v>
      </c>
      <c r="Q17" s="171">
        <v>11657</v>
      </c>
      <c r="R17" s="171">
        <v>11595</v>
      </c>
      <c r="S17" s="171">
        <v>12178</v>
      </c>
      <c r="T17" s="543">
        <v>12000</v>
      </c>
    </row>
    <row r="18" spans="3:20" x14ac:dyDescent="0.2">
      <c r="C18" s="23"/>
      <c r="D18" s="106"/>
      <c r="E18" s="790"/>
      <c r="F18" s="792"/>
      <c r="G18" s="563" t="s">
        <v>60</v>
      </c>
      <c r="H18" s="564"/>
      <c r="I18" s="147"/>
      <c r="J18" s="302">
        <v>703</v>
      </c>
      <c r="K18" s="302">
        <v>615</v>
      </c>
      <c r="L18" s="302">
        <v>517</v>
      </c>
      <c r="M18" s="302">
        <v>522</v>
      </c>
      <c r="N18" s="302">
        <v>488</v>
      </c>
      <c r="O18" s="302">
        <v>458</v>
      </c>
      <c r="P18" s="52">
        <v>437</v>
      </c>
      <c r="Q18" s="52">
        <v>395</v>
      </c>
      <c r="R18" s="52">
        <v>403</v>
      </c>
      <c r="S18" s="52">
        <v>493</v>
      </c>
      <c r="T18" s="499">
        <v>600</v>
      </c>
    </row>
    <row r="19" spans="3:20" x14ac:dyDescent="0.2">
      <c r="C19" s="23"/>
      <c r="D19" s="106"/>
      <c r="E19" s="790"/>
      <c r="F19" s="625" t="s">
        <v>508</v>
      </c>
      <c r="G19" s="122"/>
      <c r="H19" s="123"/>
      <c r="I19" s="124"/>
      <c r="J19" s="628">
        <v>8102</v>
      </c>
      <c r="K19" s="628">
        <v>7536</v>
      </c>
      <c r="L19" s="628">
        <v>7257</v>
      </c>
      <c r="M19" s="628">
        <v>6724</v>
      </c>
      <c r="N19" s="628">
        <v>6122</v>
      </c>
      <c r="O19" s="628">
        <v>5605</v>
      </c>
      <c r="P19" s="627">
        <v>5727</v>
      </c>
      <c r="Q19" s="627">
        <v>5902</v>
      </c>
      <c r="R19" s="627">
        <v>6460</v>
      </c>
      <c r="S19" s="627">
        <v>7425</v>
      </c>
      <c r="T19" s="629">
        <v>8039</v>
      </c>
    </row>
    <row r="20" spans="3:20" x14ac:dyDescent="0.2">
      <c r="C20" s="23"/>
      <c r="D20" s="106"/>
      <c r="E20" s="790"/>
      <c r="F20" s="792" t="s">
        <v>18</v>
      </c>
      <c r="G20" s="563" t="s">
        <v>436</v>
      </c>
      <c r="H20" s="564"/>
      <c r="I20" s="147"/>
      <c r="J20" s="356">
        <v>6491</v>
      </c>
      <c r="K20" s="356">
        <v>5956</v>
      </c>
      <c r="L20" s="356">
        <v>5640</v>
      </c>
      <c r="M20" s="356">
        <v>5191</v>
      </c>
      <c r="N20" s="356">
        <v>4671</v>
      </c>
      <c r="O20" s="356">
        <v>4192</v>
      </c>
      <c r="P20" s="119">
        <v>4287</v>
      </c>
      <c r="Q20" s="119">
        <v>4448</v>
      </c>
      <c r="R20" s="119">
        <v>4902</v>
      </c>
      <c r="S20" s="119">
        <v>5817</v>
      </c>
      <c r="T20" s="497">
        <v>6523</v>
      </c>
    </row>
    <row r="21" spans="3:20" ht="14.45" customHeight="1" thickBot="1" x14ac:dyDescent="0.25">
      <c r="C21" s="23"/>
      <c r="D21" s="36"/>
      <c r="E21" s="791"/>
      <c r="F21" s="793"/>
      <c r="G21" s="37" t="s">
        <v>116</v>
      </c>
      <c r="H21" s="38"/>
      <c r="I21" s="39"/>
      <c r="J21" s="631">
        <v>1611</v>
      </c>
      <c r="K21" s="631">
        <v>1580</v>
      </c>
      <c r="L21" s="631">
        <v>1617</v>
      </c>
      <c r="M21" s="631">
        <v>1533</v>
      </c>
      <c r="N21" s="631">
        <v>1451</v>
      </c>
      <c r="O21" s="631">
        <v>1413</v>
      </c>
      <c r="P21" s="630">
        <v>1440</v>
      </c>
      <c r="Q21" s="630">
        <v>1454</v>
      </c>
      <c r="R21" s="630">
        <v>1558</v>
      </c>
      <c r="S21" s="630">
        <v>1608</v>
      </c>
      <c r="T21" s="632">
        <v>1516</v>
      </c>
    </row>
    <row r="22" spans="3:20" x14ac:dyDescent="0.2">
      <c r="C22" s="23"/>
      <c r="D22" s="96"/>
      <c r="E22" s="97" t="s">
        <v>117</v>
      </c>
      <c r="F22" s="97"/>
      <c r="G22" s="97"/>
      <c r="H22" s="98"/>
      <c r="I22" s="117"/>
      <c r="J22" s="301">
        <v>20407</v>
      </c>
      <c r="K22" s="301">
        <v>19882</v>
      </c>
      <c r="L22" s="301">
        <v>19020</v>
      </c>
      <c r="M22" s="301">
        <v>17129</v>
      </c>
      <c r="N22" s="301">
        <v>14876</v>
      </c>
      <c r="O22" s="301">
        <v>12901</v>
      </c>
      <c r="P22" s="100">
        <v>11474</v>
      </c>
      <c r="Q22" s="100">
        <v>11117</v>
      </c>
      <c r="R22" s="100">
        <v>11349</v>
      </c>
      <c r="S22" s="100">
        <v>12411</v>
      </c>
      <c r="T22" s="496">
        <v>12781</v>
      </c>
    </row>
    <row r="23" spans="3:20" x14ac:dyDescent="0.2">
      <c r="C23" s="23"/>
      <c r="D23" s="118"/>
      <c r="E23" s="789" t="s">
        <v>18</v>
      </c>
      <c r="F23" s="625" t="s">
        <v>115</v>
      </c>
      <c r="G23" s="122"/>
      <c r="H23" s="123"/>
      <c r="I23" s="124"/>
      <c r="J23" s="396">
        <v>15149</v>
      </c>
      <c r="K23" s="396">
        <v>14944</v>
      </c>
      <c r="L23" s="396">
        <v>14175</v>
      </c>
      <c r="M23" s="396">
        <v>12663</v>
      </c>
      <c r="N23" s="396">
        <v>10915</v>
      </c>
      <c r="O23" s="396">
        <v>9422</v>
      </c>
      <c r="P23" s="125">
        <v>8047</v>
      </c>
      <c r="Q23" s="125">
        <v>7638</v>
      </c>
      <c r="R23" s="125">
        <v>7569</v>
      </c>
      <c r="S23" s="125">
        <v>8146</v>
      </c>
      <c r="T23" s="498">
        <v>8133</v>
      </c>
    </row>
    <row r="24" spans="3:20" ht="13.9" customHeight="1" x14ac:dyDescent="0.2">
      <c r="C24" s="23"/>
      <c r="D24" s="106"/>
      <c r="E24" s="790"/>
      <c r="F24" s="792" t="s">
        <v>18</v>
      </c>
      <c r="G24" s="563" t="s">
        <v>58</v>
      </c>
      <c r="H24" s="564"/>
      <c r="I24" s="147"/>
      <c r="J24" s="391">
        <v>0</v>
      </c>
      <c r="K24" s="391">
        <v>0</v>
      </c>
      <c r="L24" s="391">
        <v>0</v>
      </c>
      <c r="M24" s="391">
        <v>0</v>
      </c>
      <c r="N24" s="391">
        <v>0</v>
      </c>
      <c r="O24" s="391">
        <v>0</v>
      </c>
      <c r="P24" s="240">
        <v>0</v>
      </c>
      <c r="Q24" s="240">
        <v>0</v>
      </c>
      <c r="R24" s="240">
        <v>0</v>
      </c>
      <c r="S24" s="240">
        <v>0</v>
      </c>
      <c r="T24" s="503">
        <v>0</v>
      </c>
    </row>
    <row r="25" spans="3:20" ht="13.9" customHeight="1" x14ac:dyDescent="0.2">
      <c r="C25" s="23"/>
      <c r="D25" s="106"/>
      <c r="E25" s="790"/>
      <c r="F25" s="792"/>
      <c r="G25" s="563" t="s">
        <v>510</v>
      </c>
      <c r="H25" s="564"/>
      <c r="I25" s="147"/>
      <c r="J25" s="300">
        <v>0</v>
      </c>
      <c r="K25" s="300">
        <v>0</v>
      </c>
      <c r="L25" s="300">
        <v>0</v>
      </c>
      <c r="M25" s="300">
        <v>0</v>
      </c>
      <c r="N25" s="300">
        <v>0</v>
      </c>
      <c r="O25" s="300">
        <v>0</v>
      </c>
      <c r="P25" s="35">
        <v>0</v>
      </c>
      <c r="Q25" s="35">
        <v>0</v>
      </c>
      <c r="R25" s="35">
        <v>0</v>
      </c>
      <c r="S25" s="35">
        <v>0</v>
      </c>
      <c r="T25" s="494">
        <v>0</v>
      </c>
    </row>
    <row r="26" spans="3:20" x14ac:dyDescent="0.2">
      <c r="C26" s="23"/>
      <c r="D26" s="106"/>
      <c r="E26" s="790"/>
      <c r="F26" s="792"/>
      <c r="G26" s="110" t="s">
        <v>61</v>
      </c>
      <c r="H26" s="32"/>
      <c r="I26" s="33"/>
      <c r="J26" s="387">
        <v>15149</v>
      </c>
      <c r="K26" s="387">
        <v>14944</v>
      </c>
      <c r="L26" s="387">
        <v>14175</v>
      </c>
      <c r="M26" s="387">
        <v>12663</v>
      </c>
      <c r="N26" s="387">
        <v>10915</v>
      </c>
      <c r="O26" s="387">
        <v>9422</v>
      </c>
      <c r="P26" s="171">
        <v>8047</v>
      </c>
      <c r="Q26" s="171">
        <v>7638</v>
      </c>
      <c r="R26" s="171">
        <v>7569</v>
      </c>
      <c r="S26" s="171">
        <v>8146</v>
      </c>
      <c r="T26" s="543">
        <v>8133</v>
      </c>
    </row>
    <row r="27" spans="3:20" x14ac:dyDescent="0.2">
      <c r="C27" s="23"/>
      <c r="D27" s="106"/>
      <c r="E27" s="790"/>
      <c r="F27" s="792"/>
      <c r="G27" s="563" t="s">
        <v>60</v>
      </c>
      <c r="H27" s="564"/>
      <c r="I27" s="147"/>
      <c r="J27" s="302">
        <v>0</v>
      </c>
      <c r="K27" s="302">
        <v>0</v>
      </c>
      <c r="L27" s="302">
        <v>0</v>
      </c>
      <c r="M27" s="302">
        <v>0</v>
      </c>
      <c r="N27" s="302">
        <v>0</v>
      </c>
      <c r="O27" s="302">
        <v>0</v>
      </c>
      <c r="P27" s="52">
        <v>0</v>
      </c>
      <c r="Q27" s="52">
        <v>0</v>
      </c>
      <c r="R27" s="52">
        <v>0</v>
      </c>
      <c r="S27" s="52">
        <v>0</v>
      </c>
      <c r="T27" s="499">
        <v>0</v>
      </c>
    </row>
    <row r="28" spans="3:20" x14ac:dyDescent="0.2">
      <c r="C28" s="23"/>
      <c r="D28" s="106"/>
      <c r="E28" s="790"/>
      <c r="F28" s="625" t="s">
        <v>508</v>
      </c>
      <c r="G28" s="122"/>
      <c r="H28" s="123"/>
      <c r="I28" s="124"/>
      <c r="J28" s="628">
        <v>5258</v>
      </c>
      <c r="K28" s="628">
        <v>4938</v>
      </c>
      <c r="L28" s="628">
        <v>4845</v>
      </c>
      <c r="M28" s="628">
        <v>4466</v>
      </c>
      <c r="N28" s="628">
        <v>3961</v>
      </c>
      <c r="O28" s="628">
        <v>3479</v>
      </c>
      <c r="P28" s="627">
        <v>3427</v>
      </c>
      <c r="Q28" s="627">
        <v>3479</v>
      </c>
      <c r="R28" s="627">
        <v>3780</v>
      </c>
      <c r="S28" s="627">
        <v>4265</v>
      </c>
      <c r="T28" s="629">
        <v>4648</v>
      </c>
    </row>
    <row r="29" spans="3:20" x14ac:dyDescent="0.2">
      <c r="C29" s="23"/>
      <c r="D29" s="106"/>
      <c r="E29" s="790"/>
      <c r="F29" s="792" t="s">
        <v>18</v>
      </c>
      <c r="G29" s="563" t="s">
        <v>436</v>
      </c>
      <c r="H29" s="564"/>
      <c r="I29" s="147"/>
      <c r="J29" s="356">
        <v>4147</v>
      </c>
      <c r="K29" s="356">
        <v>3893</v>
      </c>
      <c r="L29" s="356">
        <v>3835</v>
      </c>
      <c r="M29" s="356">
        <v>3536</v>
      </c>
      <c r="N29" s="356">
        <v>3175</v>
      </c>
      <c r="O29" s="356">
        <v>2755</v>
      </c>
      <c r="P29" s="119">
        <v>2723</v>
      </c>
      <c r="Q29" s="119">
        <v>2781</v>
      </c>
      <c r="R29" s="119">
        <v>3000</v>
      </c>
      <c r="S29" s="119">
        <v>3425</v>
      </c>
      <c r="T29" s="497">
        <v>3830</v>
      </c>
    </row>
    <row r="30" spans="3:20" ht="14.45" customHeight="1" thickBot="1" x14ac:dyDescent="0.25">
      <c r="C30" s="23"/>
      <c r="D30" s="36"/>
      <c r="E30" s="791"/>
      <c r="F30" s="793"/>
      <c r="G30" s="37" t="s">
        <v>116</v>
      </c>
      <c r="H30" s="38"/>
      <c r="I30" s="39"/>
      <c r="J30" s="631">
        <v>1111</v>
      </c>
      <c r="K30" s="631">
        <v>1045</v>
      </c>
      <c r="L30" s="631">
        <v>1010</v>
      </c>
      <c r="M30" s="631">
        <v>930</v>
      </c>
      <c r="N30" s="631">
        <v>786</v>
      </c>
      <c r="O30" s="631">
        <v>724</v>
      </c>
      <c r="P30" s="630">
        <v>704</v>
      </c>
      <c r="Q30" s="630">
        <v>698</v>
      </c>
      <c r="R30" s="630">
        <v>780</v>
      </c>
      <c r="S30" s="630">
        <v>840</v>
      </c>
      <c r="T30" s="632">
        <v>818</v>
      </c>
    </row>
    <row r="31" spans="3:20" x14ac:dyDescent="0.2">
      <c r="C31" s="23"/>
      <c r="D31" s="96"/>
      <c r="E31" s="97" t="s">
        <v>64</v>
      </c>
      <c r="F31" s="97"/>
      <c r="G31" s="97"/>
      <c r="H31" s="98"/>
      <c r="I31" s="117"/>
      <c r="J31" s="301">
        <v>8573</v>
      </c>
      <c r="K31" s="301">
        <v>8450</v>
      </c>
      <c r="L31" s="301">
        <v>7944</v>
      </c>
      <c r="M31" s="301">
        <v>7657</v>
      </c>
      <c r="N31" s="301">
        <v>7126</v>
      </c>
      <c r="O31" s="301">
        <v>6982</v>
      </c>
      <c r="P31" s="100">
        <v>6942</v>
      </c>
      <c r="Q31" s="100">
        <v>6837</v>
      </c>
      <c r="R31" s="100">
        <v>7109</v>
      </c>
      <c r="S31" s="100">
        <v>7685</v>
      </c>
      <c r="T31" s="496">
        <v>7858</v>
      </c>
    </row>
    <row r="32" spans="3:20" x14ac:dyDescent="0.2">
      <c r="C32" s="23"/>
      <c r="D32" s="118"/>
      <c r="E32" s="789" t="s">
        <v>18</v>
      </c>
      <c r="F32" s="625" t="s">
        <v>115</v>
      </c>
      <c r="G32" s="122"/>
      <c r="H32" s="123"/>
      <c r="I32" s="124"/>
      <c r="J32" s="396">
        <v>5729</v>
      </c>
      <c r="K32" s="396">
        <v>5852</v>
      </c>
      <c r="L32" s="396">
        <v>5532</v>
      </c>
      <c r="M32" s="396">
        <v>5399</v>
      </c>
      <c r="N32" s="396">
        <v>4965</v>
      </c>
      <c r="O32" s="396">
        <v>4856</v>
      </c>
      <c r="P32" s="125">
        <v>4642</v>
      </c>
      <c r="Q32" s="125">
        <v>4414</v>
      </c>
      <c r="R32" s="125">
        <v>4429</v>
      </c>
      <c r="S32" s="125">
        <v>4525</v>
      </c>
      <c r="T32" s="498">
        <v>4467</v>
      </c>
    </row>
    <row r="33" spans="3:20" ht="13.9" customHeight="1" x14ac:dyDescent="0.2">
      <c r="C33" s="23"/>
      <c r="D33" s="106"/>
      <c r="E33" s="790"/>
      <c r="F33" s="792" t="s">
        <v>18</v>
      </c>
      <c r="G33" s="563" t="s">
        <v>58</v>
      </c>
      <c r="H33" s="564"/>
      <c r="I33" s="147"/>
      <c r="J33" s="391">
        <v>0</v>
      </c>
      <c r="K33" s="391">
        <v>0</v>
      </c>
      <c r="L33" s="391">
        <v>0</v>
      </c>
      <c r="M33" s="391">
        <v>0</v>
      </c>
      <c r="N33" s="391">
        <v>0</v>
      </c>
      <c r="O33" s="391">
        <v>0</v>
      </c>
      <c r="P33" s="240">
        <v>0</v>
      </c>
      <c r="Q33" s="240">
        <v>0</v>
      </c>
      <c r="R33" s="240">
        <v>0</v>
      </c>
      <c r="S33" s="240">
        <v>0</v>
      </c>
      <c r="T33" s="503">
        <v>0</v>
      </c>
    </row>
    <row r="34" spans="3:20" ht="13.9" customHeight="1" x14ac:dyDescent="0.2">
      <c r="C34" s="23"/>
      <c r="D34" s="106"/>
      <c r="E34" s="790"/>
      <c r="F34" s="792"/>
      <c r="G34" s="563" t="s">
        <v>510</v>
      </c>
      <c r="H34" s="564"/>
      <c r="I34" s="147"/>
      <c r="J34" s="300">
        <v>0</v>
      </c>
      <c r="K34" s="300">
        <v>0</v>
      </c>
      <c r="L34" s="300">
        <v>0</v>
      </c>
      <c r="M34" s="300">
        <v>0</v>
      </c>
      <c r="N34" s="300">
        <v>0</v>
      </c>
      <c r="O34" s="300">
        <v>0</v>
      </c>
      <c r="P34" s="35">
        <v>0</v>
      </c>
      <c r="Q34" s="35">
        <v>0</v>
      </c>
      <c r="R34" s="35">
        <v>0</v>
      </c>
      <c r="S34" s="35">
        <v>0</v>
      </c>
      <c r="T34" s="494">
        <v>0</v>
      </c>
    </row>
    <row r="35" spans="3:20" x14ac:dyDescent="0.2">
      <c r="C35" s="23"/>
      <c r="D35" s="106"/>
      <c r="E35" s="790"/>
      <c r="F35" s="792"/>
      <c r="G35" s="110" t="s">
        <v>61</v>
      </c>
      <c r="H35" s="32"/>
      <c r="I35" s="33"/>
      <c r="J35" s="387">
        <v>5026</v>
      </c>
      <c r="K35" s="387">
        <v>5237</v>
      </c>
      <c r="L35" s="387">
        <v>5015</v>
      </c>
      <c r="M35" s="387">
        <v>4877</v>
      </c>
      <c r="N35" s="387">
        <v>4477</v>
      </c>
      <c r="O35" s="387">
        <v>4398</v>
      </c>
      <c r="P35" s="171">
        <v>4205</v>
      </c>
      <c r="Q35" s="171">
        <v>4019</v>
      </c>
      <c r="R35" s="171">
        <v>4026</v>
      </c>
      <c r="S35" s="171">
        <v>4032</v>
      </c>
      <c r="T35" s="543">
        <v>3867</v>
      </c>
    </row>
    <row r="36" spans="3:20" x14ac:dyDescent="0.2">
      <c r="C36" s="23"/>
      <c r="D36" s="106"/>
      <c r="E36" s="790"/>
      <c r="F36" s="792"/>
      <c r="G36" s="563" t="s">
        <v>60</v>
      </c>
      <c r="H36" s="564"/>
      <c r="I36" s="147"/>
      <c r="J36" s="302">
        <v>703</v>
      </c>
      <c r="K36" s="302">
        <v>615</v>
      </c>
      <c r="L36" s="302">
        <v>517</v>
      </c>
      <c r="M36" s="302">
        <v>522</v>
      </c>
      <c r="N36" s="302">
        <v>488</v>
      </c>
      <c r="O36" s="302">
        <v>458</v>
      </c>
      <c r="P36" s="52">
        <v>437</v>
      </c>
      <c r="Q36" s="52">
        <v>395</v>
      </c>
      <c r="R36" s="52">
        <v>403</v>
      </c>
      <c r="S36" s="52">
        <v>493</v>
      </c>
      <c r="T36" s="499">
        <v>600</v>
      </c>
    </row>
    <row r="37" spans="3:20" x14ac:dyDescent="0.2">
      <c r="C37" s="23"/>
      <c r="D37" s="106"/>
      <c r="E37" s="790"/>
      <c r="F37" s="625" t="s">
        <v>508</v>
      </c>
      <c r="G37" s="122"/>
      <c r="H37" s="123"/>
      <c r="I37" s="124"/>
      <c r="J37" s="628">
        <v>2844</v>
      </c>
      <c r="K37" s="628">
        <v>2598</v>
      </c>
      <c r="L37" s="628">
        <v>2412</v>
      </c>
      <c r="M37" s="628">
        <v>2258</v>
      </c>
      <c r="N37" s="628">
        <v>2161</v>
      </c>
      <c r="O37" s="628">
        <v>2126</v>
      </c>
      <c r="P37" s="627">
        <v>2300</v>
      </c>
      <c r="Q37" s="627">
        <v>2423</v>
      </c>
      <c r="R37" s="627">
        <v>2680</v>
      </c>
      <c r="S37" s="627">
        <v>3160</v>
      </c>
      <c r="T37" s="629">
        <v>3391</v>
      </c>
    </row>
    <row r="38" spans="3:20" x14ac:dyDescent="0.2">
      <c r="C38" s="23"/>
      <c r="D38" s="106"/>
      <c r="E38" s="790"/>
      <c r="F38" s="792" t="s">
        <v>18</v>
      </c>
      <c r="G38" s="563" t="s">
        <v>436</v>
      </c>
      <c r="H38" s="564"/>
      <c r="I38" s="147"/>
      <c r="J38" s="356">
        <v>2344</v>
      </c>
      <c r="K38" s="356">
        <v>2063</v>
      </c>
      <c r="L38" s="356">
        <v>1805</v>
      </c>
      <c r="M38" s="356">
        <v>1655</v>
      </c>
      <c r="N38" s="356">
        <v>1496</v>
      </c>
      <c r="O38" s="356">
        <v>1437</v>
      </c>
      <c r="P38" s="119">
        <v>1564</v>
      </c>
      <c r="Q38" s="119">
        <v>1667</v>
      </c>
      <c r="R38" s="119">
        <v>1902</v>
      </c>
      <c r="S38" s="119">
        <v>2392</v>
      </c>
      <c r="T38" s="497">
        <v>2693</v>
      </c>
    </row>
    <row r="39" spans="3:20" ht="14.45" customHeight="1" thickBot="1" x14ac:dyDescent="0.25">
      <c r="C39" s="23"/>
      <c r="D39" s="36"/>
      <c r="E39" s="791"/>
      <c r="F39" s="793"/>
      <c r="G39" s="37" t="s">
        <v>116</v>
      </c>
      <c r="H39" s="38"/>
      <c r="I39" s="39"/>
      <c r="J39" s="631">
        <v>500</v>
      </c>
      <c r="K39" s="631">
        <v>535</v>
      </c>
      <c r="L39" s="631">
        <v>607</v>
      </c>
      <c r="M39" s="631">
        <v>603</v>
      </c>
      <c r="N39" s="631">
        <v>665</v>
      </c>
      <c r="O39" s="631">
        <v>689</v>
      </c>
      <c r="P39" s="630">
        <v>736</v>
      </c>
      <c r="Q39" s="630">
        <v>756</v>
      </c>
      <c r="R39" s="630">
        <v>778</v>
      </c>
      <c r="S39" s="630">
        <v>768</v>
      </c>
      <c r="T39" s="632">
        <v>698</v>
      </c>
    </row>
    <row r="40" spans="3:20" ht="13.5" thickBot="1" x14ac:dyDescent="0.25">
      <c r="C40" s="23"/>
      <c r="D40" s="42" t="s">
        <v>220</v>
      </c>
      <c r="E40" s="43"/>
      <c r="F40" s="43"/>
      <c r="G40" s="43"/>
      <c r="H40" s="43"/>
      <c r="I40" s="43"/>
      <c r="J40" s="397"/>
      <c r="K40" s="397"/>
      <c r="L40" s="397"/>
      <c r="M40" s="397"/>
      <c r="N40" s="397"/>
      <c r="O40" s="397"/>
      <c r="P40" s="142"/>
      <c r="Q40" s="142"/>
      <c r="R40" s="142"/>
      <c r="S40" s="142"/>
      <c r="T40" s="504"/>
    </row>
    <row r="41" spans="3:20" x14ac:dyDescent="0.2">
      <c r="C41" s="23"/>
      <c r="D41" s="96"/>
      <c r="E41" s="97" t="s">
        <v>56</v>
      </c>
      <c r="F41" s="97"/>
      <c r="G41" s="97"/>
      <c r="H41" s="98"/>
      <c r="I41" s="117"/>
      <c r="J41" s="301">
        <v>11966</v>
      </c>
      <c r="K41" s="301">
        <v>11805</v>
      </c>
      <c r="L41" s="301">
        <v>10757</v>
      </c>
      <c r="M41" s="301">
        <v>9868</v>
      </c>
      <c r="N41" s="301">
        <v>8684</v>
      </c>
      <c r="O41" s="301">
        <v>7878</v>
      </c>
      <c r="P41" s="100">
        <v>7361</v>
      </c>
      <c r="Q41" s="100">
        <v>7687</v>
      </c>
      <c r="R41" s="100">
        <v>7900</v>
      </c>
      <c r="S41" s="100">
        <v>9240</v>
      </c>
      <c r="T41" s="496">
        <v>8968</v>
      </c>
    </row>
    <row r="42" spans="3:20" x14ac:dyDescent="0.2">
      <c r="C42" s="23"/>
      <c r="D42" s="118"/>
      <c r="E42" s="789" t="s">
        <v>18</v>
      </c>
      <c r="F42" s="625" t="s">
        <v>115</v>
      </c>
      <c r="G42" s="122"/>
      <c r="H42" s="123"/>
      <c r="I42" s="124"/>
      <c r="J42" s="396">
        <v>8999</v>
      </c>
      <c r="K42" s="396">
        <v>8959</v>
      </c>
      <c r="L42" s="396">
        <v>7931</v>
      </c>
      <c r="M42" s="396">
        <v>7346</v>
      </c>
      <c r="N42" s="396">
        <v>6413</v>
      </c>
      <c r="O42" s="396">
        <v>5677</v>
      </c>
      <c r="P42" s="125">
        <v>4926</v>
      </c>
      <c r="Q42" s="125">
        <v>5201</v>
      </c>
      <c r="R42" s="125">
        <v>5208</v>
      </c>
      <c r="S42" s="125">
        <v>5809</v>
      </c>
      <c r="T42" s="498">
        <v>5451</v>
      </c>
    </row>
    <row r="43" spans="3:20" ht="13.9" customHeight="1" x14ac:dyDescent="0.2">
      <c r="C43" s="23"/>
      <c r="D43" s="106"/>
      <c r="E43" s="790"/>
      <c r="F43" s="792" t="s">
        <v>18</v>
      </c>
      <c r="G43" s="563" t="s">
        <v>58</v>
      </c>
      <c r="H43" s="564"/>
      <c r="I43" s="147"/>
      <c r="J43" s="391">
        <v>0</v>
      </c>
      <c r="K43" s="391">
        <v>0</v>
      </c>
      <c r="L43" s="391">
        <v>0</v>
      </c>
      <c r="M43" s="391">
        <v>0</v>
      </c>
      <c r="N43" s="391">
        <v>0</v>
      </c>
      <c r="O43" s="391">
        <v>0</v>
      </c>
      <c r="P43" s="240">
        <v>0</v>
      </c>
      <c r="Q43" s="240">
        <v>0</v>
      </c>
      <c r="R43" s="240">
        <v>0</v>
      </c>
      <c r="S43" s="240">
        <v>0</v>
      </c>
      <c r="T43" s="503">
        <v>0</v>
      </c>
    </row>
    <row r="44" spans="3:20" ht="13.9" customHeight="1" x14ac:dyDescent="0.2">
      <c r="C44" s="23"/>
      <c r="D44" s="106"/>
      <c r="E44" s="790"/>
      <c r="F44" s="792"/>
      <c r="G44" s="563" t="s">
        <v>510</v>
      </c>
      <c r="H44" s="564"/>
      <c r="I44" s="147"/>
      <c r="J44" s="300">
        <v>0</v>
      </c>
      <c r="K44" s="300">
        <v>0</v>
      </c>
      <c r="L44" s="300">
        <v>0</v>
      </c>
      <c r="M44" s="300">
        <v>0</v>
      </c>
      <c r="N44" s="300">
        <v>0</v>
      </c>
      <c r="O44" s="300">
        <v>0</v>
      </c>
      <c r="P44" s="35">
        <v>0</v>
      </c>
      <c r="Q44" s="35">
        <v>0</v>
      </c>
      <c r="R44" s="35">
        <v>0</v>
      </c>
      <c r="S44" s="35">
        <v>0</v>
      </c>
      <c r="T44" s="494">
        <v>0</v>
      </c>
    </row>
    <row r="45" spans="3:20" x14ac:dyDescent="0.2">
      <c r="C45" s="23"/>
      <c r="D45" s="106"/>
      <c r="E45" s="790"/>
      <c r="F45" s="792"/>
      <c r="G45" s="110" t="s">
        <v>61</v>
      </c>
      <c r="H45" s="32"/>
      <c r="I45" s="33"/>
      <c r="J45" s="387">
        <v>8809</v>
      </c>
      <c r="K45" s="387">
        <v>8807</v>
      </c>
      <c r="L45" s="387">
        <v>7797</v>
      </c>
      <c r="M45" s="387">
        <v>7171</v>
      </c>
      <c r="N45" s="387">
        <v>6237</v>
      </c>
      <c r="O45" s="387">
        <v>5544</v>
      </c>
      <c r="P45" s="171">
        <v>4799</v>
      </c>
      <c r="Q45" s="171">
        <v>5078</v>
      </c>
      <c r="R45" s="171">
        <v>5070</v>
      </c>
      <c r="S45" s="171">
        <v>5606</v>
      </c>
      <c r="T45" s="543">
        <v>5214</v>
      </c>
    </row>
    <row r="46" spans="3:20" x14ac:dyDescent="0.2">
      <c r="C46" s="23"/>
      <c r="D46" s="106"/>
      <c r="E46" s="790"/>
      <c r="F46" s="792"/>
      <c r="G46" s="563" t="s">
        <v>60</v>
      </c>
      <c r="H46" s="564"/>
      <c r="I46" s="147"/>
      <c r="J46" s="302">
        <v>190</v>
      </c>
      <c r="K46" s="302">
        <v>152</v>
      </c>
      <c r="L46" s="302">
        <v>134</v>
      </c>
      <c r="M46" s="302">
        <v>175</v>
      </c>
      <c r="N46" s="302">
        <v>176</v>
      </c>
      <c r="O46" s="302">
        <v>133</v>
      </c>
      <c r="P46" s="52">
        <v>127</v>
      </c>
      <c r="Q46" s="52">
        <v>123</v>
      </c>
      <c r="R46" s="52">
        <v>138</v>
      </c>
      <c r="S46" s="52">
        <v>203</v>
      </c>
      <c r="T46" s="499">
        <v>237</v>
      </c>
    </row>
    <row r="47" spans="3:20" x14ac:dyDescent="0.2">
      <c r="C47" s="23"/>
      <c r="D47" s="106"/>
      <c r="E47" s="790"/>
      <c r="F47" s="625" t="s">
        <v>508</v>
      </c>
      <c r="G47" s="122"/>
      <c r="H47" s="123"/>
      <c r="I47" s="124"/>
      <c r="J47" s="628">
        <v>2967</v>
      </c>
      <c r="K47" s="628">
        <v>2846</v>
      </c>
      <c r="L47" s="628">
        <v>2826</v>
      </c>
      <c r="M47" s="628">
        <v>2522</v>
      </c>
      <c r="N47" s="628">
        <v>2271</v>
      </c>
      <c r="O47" s="628">
        <v>2201</v>
      </c>
      <c r="P47" s="627">
        <v>2435</v>
      </c>
      <c r="Q47" s="627">
        <v>2486</v>
      </c>
      <c r="R47" s="627">
        <v>2692</v>
      </c>
      <c r="S47" s="627">
        <v>3431</v>
      </c>
      <c r="T47" s="629">
        <v>3517</v>
      </c>
    </row>
    <row r="48" spans="3:20" x14ac:dyDescent="0.2">
      <c r="C48" s="23"/>
      <c r="D48" s="106"/>
      <c r="E48" s="790"/>
      <c r="F48" s="792" t="s">
        <v>18</v>
      </c>
      <c r="G48" s="563" t="s">
        <v>436</v>
      </c>
      <c r="H48" s="564"/>
      <c r="I48" s="147"/>
      <c r="J48" s="356">
        <v>2267</v>
      </c>
      <c r="K48" s="356">
        <v>2208</v>
      </c>
      <c r="L48" s="356">
        <v>2115</v>
      </c>
      <c r="M48" s="356">
        <v>1898</v>
      </c>
      <c r="N48" s="356">
        <v>1659</v>
      </c>
      <c r="O48" s="356">
        <v>1582</v>
      </c>
      <c r="P48" s="119">
        <v>1831</v>
      </c>
      <c r="Q48" s="119">
        <v>1844</v>
      </c>
      <c r="R48" s="119">
        <v>1995</v>
      </c>
      <c r="S48" s="119">
        <v>2745</v>
      </c>
      <c r="T48" s="497">
        <v>2908</v>
      </c>
    </row>
    <row r="49" spans="3:20" ht="14.45" customHeight="1" thickBot="1" x14ac:dyDescent="0.25">
      <c r="C49" s="23"/>
      <c r="D49" s="36"/>
      <c r="E49" s="791"/>
      <c r="F49" s="793"/>
      <c r="G49" s="37" t="s">
        <v>116</v>
      </c>
      <c r="H49" s="38"/>
      <c r="I49" s="39"/>
      <c r="J49" s="631">
        <v>700</v>
      </c>
      <c r="K49" s="631">
        <v>638</v>
      </c>
      <c r="L49" s="631">
        <v>711</v>
      </c>
      <c r="M49" s="631">
        <v>624</v>
      </c>
      <c r="N49" s="631">
        <v>612</v>
      </c>
      <c r="O49" s="631">
        <v>619</v>
      </c>
      <c r="P49" s="630">
        <v>604</v>
      </c>
      <c r="Q49" s="630">
        <v>642</v>
      </c>
      <c r="R49" s="630">
        <v>697</v>
      </c>
      <c r="S49" s="630">
        <v>686</v>
      </c>
      <c r="T49" s="632">
        <v>609</v>
      </c>
    </row>
    <row r="50" spans="3:20" x14ac:dyDescent="0.2">
      <c r="C50" s="23"/>
      <c r="D50" s="96"/>
      <c r="E50" s="97" t="s">
        <v>117</v>
      </c>
      <c r="F50" s="97"/>
      <c r="G50" s="97"/>
      <c r="H50" s="98"/>
      <c r="I50" s="117"/>
      <c r="J50" s="301">
        <v>8706</v>
      </c>
      <c r="K50" s="301">
        <v>8548</v>
      </c>
      <c r="L50" s="301">
        <v>7803</v>
      </c>
      <c r="M50" s="301">
        <v>6887</v>
      </c>
      <c r="N50" s="301">
        <v>5990</v>
      </c>
      <c r="O50" s="301">
        <v>5131</v>
      </c>
      <c r="P50" s="100">
        <v>4703</v>
      </c>
      <c r="Q50" s="100">
        <v>4972</v>
      </c>
      <c r="R50" s="100">
        <v>5106</v>
      </c>
      <c r="S50" s="100">
        <v>5909</v>
      </c>
      <c r="T50" s="496">
        <v>5844</v>
      </c>
    </row>
    <row r="51" spans="3:20" x14ac:dyDescent="0.2">
      <c r="C51" s="23"/>
      <c r="D51" s="118"/>
      <c r="E51" s="789" t="s">
        <v>18</v>
      </c>
      <c r="F51" s="625" t="s">
        <v>115</v>
      </c>
      <c r="G51" s="122"/>
      <c r="H51" s="123"/>
      <c r="I51" s="124"/>
      <c r="J51" s="396">
        <v>6591</v>
      </c>
      <c r="K51" s="396">
        <v>6598</v>
      </c>
      <c r="L51" s="396">
        <v>5903</v>
      </c>
      <c r="M51" s="396">
        <v>5189</v>
      </c>
      <c r="N51" s="396">
        <v>4435</v>
      </c>
      <c r="O51" s="396">
        <v>3780</v>
      </c>
      <c r="P51" s="125">
        <v>3225</v>
      </c>
      <c r="Q51" s="125">
        <v>3450</v>
      </c>
      <c r="R51" s="125">
        <v>3451</v>
      </c>
      <c r="S51" s="125">
        <v>3904</v>
      </c>
      <c r="T51" s="498">
        <v>3747</v>
      </c>
    </row>
    <row r="52" spans="3:20" ht="13.9" customHeight="1" x14ac:dyDescent="0.2">
      <c r="C52" s="23"/>
      <c r="D52" s="106"/>
      <c r="E52" s="790"/>
      <c r="F52" s="792" t="s">
        <v>18</v>
      </c>
      <c r="G52" s="563" t="s">
        <v>58</v>
      </c>
      <c r="H52" s="564"/>
      <c r="I52" s="147"/>
      <c r="J52" s="391">
        <v>0</v>
      </c>
      <c r="K52" s="391">
        <v>0</v>
      </c>
      <c r="L52" s="391">
        <v>0</v>
      </c>
      <c r="M52" s="391">
        <v>0</v>
      </c>
      <c r="N52" s="391">
        <v>0</v>
      </c>
      <c r="O52" s="391">
        <v>0</v>
      </c>
      <c r="P52" s="240">
        <v>0</v>
      </c>
      <c r="Q52" s="240">
        <v>0</v>
      </c>
      <c r="R52" s="240">
        <v>0</v>
      </c>
      <c r="S52" s="240">
        <v>0</v>
      </c>
      <c r="T52" s="503">
        <v>0</v>
      </c>
    </row>
    <row r="53" spans="3:20" ht="13.9" customHeight="1" x14ac:dyDescent="0.2">
      <c r="C53" s="23"/>
      <c r="D53" s="106"/>
      <c r="E53" s="790"/>
      <c r="F53" s="792"/>
      <c r="G53" s="563" t="s">
        <v>510</v>
      </c>
      <c r="H53" s="564"/>
      <c r="I53" s="147"/>
      <c r="J53" s="300">
        <v>0</v>
      </c>
      <c r="K53" s="300">
        <v>0</v>
      </c>
      <c r="L53" s="300">
        <v>0</v>
      </c>
      <c r="M53" s="300">
        <v>0</v>
      </c>
      <c r="N53" s="300">
        <v>0</v>
      </c>
      <c r="O53" s="300">
        <v>0</v>
      </c>
      <c r="P53" s="35">
        <v>0</v>
      </c>
      <c r="Q53" s="35">
        <v>0</v>
      </c>
      <c r="R53" s="35">
        <v>0</v>
      </c>
      <c r="S53" s="35">
        <v>0</v>
      </c>
      <c r="T53" s="494">
        <v>0</v>
      </c>
    </row>
    <row r="54" spans="3:20" x14ac:dyDescent="0.2">
      <c r="C54" s="23"/>
      <c r="D54" s="106"/>
      <c r="E54" s="790"/>
      <c r="F54" s="792"/>
      <c r="G54" s="110" t="s">
        <v>61</v>
      </c>
      <c r="H54" s="32"/>
      <c r="I54" s="33"/>
      <c r="J54" s="387">
        <v>6591</v>
      </c>
      <c r="K54" s="387">
        <v>6598</v>
      </c>
      <c r="L54" s="387">
        <v>5903</v>
      </c>
      <c r="M54" s="387">
        <v>5189</v>
      </c>
      <c r="N54" s="387">
        <v>4435</v>
      </c>
      <c r="O54" s="387">
        <v>3780</v>
      </c>
      <c r="P54" s="171">
        <v>3225</v>
      </c>
      <c r="Q54" s="171">
        <v>3450</v>
      </c>
      <c r="R54" s="171">
        <v>3451</v>
      </c>
      <c r="S54" s="171">
        <v>3904</v>
      </c>
      <c r="T54" s="543">
        <v>3747</v>
      </c>
    </row>
    <row r="55" spans="3:20" x14ac:dyDescent="0.2">
      <c r="C55" s="23"/>
      <c r="D55" s="106"/>
      <c r="E55" s="790"/>
      <c r="F55" s="792"/>
      <c r="G55" s="563" t="s">
        <v>60</v>
      </c>
      <c r="H55" s="564"/>
      <c r="I55" s="147"/>
      <c r="J55" s="302">
        <v>0</v>
      </c>
      <c r="K55" s="302">
        <v>0</v>
      </c>
      <c r="L55" s="302">
        <v>0</v>
      </c>
      <c r="M55" s="302">
        <v>0</v>
      </c>
      <c r="N55" s="302">
        <v>0</v>
      </c>
      <c r="O55" s="302">
        <v>0</v>
      </c>
      <c r="P55" s="52">
        <v>0</v>
      </c>
      <c r="Q55" s="52">
        <v>0</v>
      </c>
      <c r="R55" s="52">
        <v>0</v>
      </c>
      <c r="S55" s="52">
        <v>0</v>
      </c>
      <c r="T55" s="499">
        <v>0</v>
      </c>
    </row>
    <row r="56" spans="3:20" x14ac:dyDescent="0.2">
      <c r="C56" s="23"/>
      <c r="D56" s="106"/>
      <c r="E56" s="790"/>
      <c r="F56" s="625" t="s">
        <v>508</v>
      </c>
      <c r="G56" s="122"/>
      <c r="H56" s="123"/>
      <c r="I56" s="124"/>
      <c r="J56" s="628">
        <v>2115</v>
      </c>
      <c r="K56" s="628">
        <v>1950</v>
      </c>
      <c r="L56" s="628">
        <v>1900</v>
      </c>
      <c r="M56" s="628">
        <v>1698</v>
      </c>
      <c r="N56" s="628">
        <v>1555</v>
      </c>
      <c r="O56" s="628">
        <v>1351</v>
      </c>
      <c r="P56" s="627">
        <v>1478</v>
      </c>
      <c r="Q56" s="627">
        <v>1522</v>
      </c>
      <c r="R56" s="627">
        <v>1655</v>
      </c>
      <c r="S56" s="627">
        <v>2005</v>
      </c>
      <c r="T56" s="629">
        <v>2097</v>
      </c>
    </row>
    <row r="57" spans="3:20" x14ac:dyDescent="0.2">
      <c r="C57" s="23"/>
      <c r="D57" s="106"/>
      <c r="E57" s="790"/>
      <c r="F57" s="792" t="s">
        <v>18</v>
      </c>
      <c r="G57" s="563" t="s">
        <v>436</v>
      </c>
      <c r="H57" s="564"/>
      <c r="I57" s="147"/>
      <c r="J57" s="356">
        <v>1628</v>
      </c>
      <c r="K57" s="356">
        <v>1531</v>
      </c>
      <c r="L57" s="356">
        <v>1490</v>
      </c>
      <c r="M57" s="356">
        <v>1335</v>
      </c>
      <c r="N57" s="356">
        <v>1243</v>
      </c>
      <c r="O57" s="356">
        <v>1063</v>
      </c>
      <c r="P57" s="119">
        <v>1199</v>
      </c>
      <c r="Q57" s="119">
        <v>1202</v>
      </c>
      <c r="R57" s="119">
        <v>1299</v>
      </c>
      <c r="S57" s="119">
        <v>1636</v>
      </c>
      <c r="T57" s="497">
        <v>1762</v>
      </c>
    </row>
    <row r="58" spans="3:20" ht="14.45" customHeight="1" thickBot="1" x14ac:dyDescent="0.25">
      <c r="C58" s="23"/>
      <c r="D58" s="36"/>
      <c r="E58" s="791"/>
      <c r="F58" s="793"/>
      <c r="G58" s="37" t="s">
        <v>116</v>
      </c>
      <c r="H58" s="38"/>
      <c r="I58" s="39"/>
      <c r="J58" s="631">
        <v>487</v>
      </c>
      <c r="K58" s="631">
        <v>419</v>
      </c>
      <c r="L58" s="631">
        <v>410</v>
      </c>
      <c r="M58" s="631">
        <v>363</v>
      </c>
      <c r="N58" s="631">
        <v>312</v>
      </c>
      <c r="O58" s="631">
        <v>288</v>
      </c>
      <c r="P58" s="630">
        <v>279</v>
      </c>
      <c r="Q58" s="630">
        <v>320</v>
      </c>
      <c r="R58" s="630">
        <v>356</v>
      </c>
      <c r="S58" s="630">
        <v>369</v>
      </c>
      <c r="T58" s="632">
        <v>335</v>
      </c>
    </row>
    <row r="59" spans="3:20" x14ac:dyDescent="0.2">
      <c r="C59" s="23"/>
      <c r="D59" s="96"/>
      <c r="E59" s="97" t="s">
        <v>64</v>
      </c>
      <c r="F59" s="97"/>
      <c r="G59" s="97"/>
      <c r="H59" s="98"/>
      <c r="I59" s="117"/>
      <c r="J59" s="301">
        <v>3260</v>
      </c>
      <c r="K59" s="301">
        <v>3257</v>
      </c>
      <c r="L59" s="301">
        <v>2954</v>
      </c>
      <c r="M59" s="301">
        <v>2981</v>
      </c>
      <c r="N59" s="301">
        <v>2694</v>
      </c>
      <c r="O59" s="301">
        <v>2747</v>
      </c>
      <c r="P59" s="100">
        <v>2658</v>
      </c>
      <c r="Q59" s="100">
        <v>2715</v>
      </c>
      <c r="R59" s="100">
        <v>2794</v>
      </c>
      <c r="S59" s="100">
        <v>3331</v>
      </c>
      <c r="T59" s="496">
        <v>3124</v>
      </c>
    </row>
    <row r="60" spans="3:20" x14ac:dyDescent="0.2">
      <c r="C60" s="23"/>
      <c r="D60" s="118"/>
      <c r="E60" s="789" t="s">
        <v>18</v>
      </c>
      <c r="F60" s="625" t="s">
        <v>115</v>
      </c>
      <c r="G60" s="122"/>
      <c r="H60" s="123"/>
      <c r="I60" s="124"/>
      <c r="J60" s="396">
        <v>2408</v>
      </c>
      <c r="K60" s="396">
        <v>2361</v>
      </c>
      <c r="L60" s="396">
        <v>2028</v>
      </c>
      <c r="M60" s="396">
        <v>2157</v>
      </c>
      <c r="N60" s="396">
        <v>1978</v>
      </c>
      <c r="O60" s="396">
        <v>1897</v>
      </c>
      <c r="P60" s="125">
        <v>1701</v>
      </c>
      <c r="Q60" s="125">
        <v>1751</v>
      </c>
      <c r="R60" s="125">
        <v>1757</v>
      </c>
      <c r="S60" s="125">
        <v>1905</v>
      </c>
      <c r="T60" s="498">
        <v>1704</v>
      </c>
    </row>
    <row r="61" spans="3:20" ht="13.9" customHeight="1" x14ac:dyDescent="0.2">
      <c r="C61" s="23"/>
      <c r="D61" s="106"/>
      <c r="E61" s="790"/>
      <c r="F61" s="792" t="s">
        <v>18</v>
      </c>
      <c r="G61" s="563" t="s">
        <v>58</v>
      </c>
      <c r="H61" s="564"/>
      <c r="I61" s="147"/>
      <c r="J61" s="391">
        <v>0</v>
      </c>
      <c r="K61" s="391">
        <v>0</v>
      </c>
      <c r="L61" s="391">
        <v>0</v>
      </c>
      <c r="M61" s="391">
        <v>0</v>
      </c>
      <c r="N61" s="391">
        <v>0</v>
      </c>
      <c r="O61" s="391">
        <v>0</v>
      </c>
      <c r="P61" s="240">
        <v>0</v>
      </c>
      <c r="Q61" s="240">
        <v>0</v>
      </c>
      <c r="R61" s="240">
        <v>0</v>
      </c>
      <c r="S61" s="240">
        <v>0</v>
      </c>
      <c r="T61" s="503">
        <v>0</v>
      </c>
    </row>
    <row r="62" spans="3:20" ht="13.9" customHeight="1" x14ac:dyDescent="0.2">
      <c r="C62" s="23"/>
      <c r="D62" s="106"/>
      <c r="E62" s="790"/>
      <c r="F62" s="792"/>
      <c r="G62" s="563" t="s">
        <v>510</v>
      </c>
      <c r="H62" s="564"/>
      <c r="I62" s="147"/>
      <c r="J62" s="300">
        <v>0</v>
      </c>
      <c r="K62" s="300">
        <v>0</v>
      </c>
      <c r="L62" s="300">
        <v>0</v>
      </c>
      <c r="M62" s="300">
        <v>0</v>
      </c>
      <c r="N62" s="300">
        <v>0</v>
      </c>
      <c r="O62" s="300">
        <v>0</v>
      </c>
      <c r="P62" s="35">
        <v>0</v>
      </c>
      <c r="Q62" s="35">
        <v>0</v>
      </c>
      <c r="R62" s="35">
        <v>0</v>
      </c>
      <c r="S62" s="35">
        <v>0</v>
      </c>
      <c r="T62" s="494">
        <v>0</v>
      </c>
    </row>
    <row r="63" spans="3:20" x14ac:dyDescent="0.2">
      <c r="C63" s="23"/>
      <c r="D63" s="106"/>
      <c r="E63" s="790"/>
      <c r="F63" s="792"/>
      <c r="G63" s="110" t="s">
        <v>61</v>
      </c>
      <c r="H63" s="32"/>
      <c r="I63" s="33"/>
      <c r="J63" s="387">
        <v>2218</v>
      </c>
      <c r="K63" s="387">
        <v>2209</v>
      </c>
      <c r="L63" s="387">
        <v>1894</v>
      </c>
      <c r="M63" s="387">
        <v>1982</v>
      </c>
      <c r="N63" s="387">
        <v>1802</v>
      </c>
      <c r="O63" s="387">
        <v>1764</v>
      </c>
      <c r="P63" s="171">
        <v>1574</v>
      </c>
      <c r="Q63" s="171">
        <v>1628</v>
      </c>
      <c r="R63" s="171">
        <v>1619</v>
      </c>
      <c r="S63" s="171">
        <v>1702</v>
      </c>
      <c r="T63" s="543">
        <v>1467</v>
      </c>
    </row>
    <row r="64" spans="3:20" x14ac:dyDescent="0.2">
      <c r="C64" s="23"/>
      <c r="D64" s="106"/>
      <c r="E64" s="790"/>
      <c r="F64" s="792"/>
      <c r="G64" s="563" t="s">
        <v>60</v>
      </c>
      <c r="H64" s="564"/>
      <c r="I64" s="147"/>
      <c r="J64" s="302">
        <v>190</v>
      </c>
      <c r="K64" s="302">
        <v>152</v>
      </c>
      <c r="L64" s="302">
        <v>134</v>
      </c>
      <c r="M64" s="302">
        <v>175</v>
      </c>
      <c r="N64" s="302">
        <v>176</v>
      </c>
      <c r="O64" s="302">
        <v>133</v>
      </c>
      <c r="P64" s="52">
        <v>127</v>
      </c>
      <c r="Q64" s="52">
        <v>123</v>
      </c>
      <c r="R64" s="52">
        <v>138</v>
      </c>
      <c r="S64" s="52">
        <v>203</v>
      </c>
      <c r="T64" s="499">
        <v>237</v>
      </c>
    </row>
    <row r="65" spans="3:27" x14ac:dyDescent="0.2">
      <c r="C65" s="23"/>
      <c r="D65" s="106"/>
      <c r="E65" s="790"/>
      <c r="F65" s="625" t="s">
        <v>508</v>
      </c>
      <c r="G65" s="122"/>
      <c r="H65" s="123"/>
      <c r="I65" s="124"/>
      <c r="J65" s="628">
        <v>852</v>
      </c>
      <c r="K65" s="628">
        <v>896</v>
      </c>
      <c r="L65" s="628">
        <v>926</v>
      </c>
      <c r="M65" s="628">
        <v>824</v>
      </c>
      <c r="N65" s="628">
        <v>716</v>
      </c>
      <c r="O65" s="628">
        <v>850</v>
      </c>
      <c r="P65" s="627">
        <v>957</v>
      </c>
      <c r="Q65" s="627">
        <v>964</v>
      </c>
      <c r="R65" s="627">
        <v>1037</v>
      </c>
      <c r="S65" s="627">
        <v>1426</v>
      </c>
      <c r="T65" s="629">
        <v>1420</v>
      </c>
    </row>
    <row r="66" spans="3:27" x14ac:dyDescent="0.2">
      <c r="C66" s="23"/>
      <c r="D66" s="106"/>
      <c r="E66" s="790"/>
      <c r="F66" s="792" t="s">
        <v>18</v>
      </c>
      <c r="G66" s="563" t="s">
        <v>436</v>
      </c>
      <c r="H66" s="564"/>
      <c r="I66" s="147"/>
      <c r="J66" s="356">
        <v>639</v>
      </c>
      <c r="K66" s="356">
        <v>677</v>
      </c>
      <c r="L66" s="356">
        <v>625</v>
      </c>
      <c r="M66" s="356">
        <v>563</v>
      </c>
      <c r="N66" s="356">
        <v>416</v>
      </c>
      <c r="O66" s="356">
        <v>519</v>
      </c>
      <c r="P66" s="119">
        <v>632</v>
      </c>
      <c r="Q66" s="119">
        <v>642</v>
      </c>
      <c r="R66" s="119">
        <v>696</v>
      </c>
      <c r="S66" s="119">
        <v>1109</v>
      </c>
      <c r="T66" s="497">
        <v>1146</v>
      </c>
    </row>
    <row r="67" spans="3:27" ht="14.45" customHeight="1" thickBot="1" x14ac:dyDescent="0.25">
      <c r="C67" s="23"/>
      <c r="D67" s="36"/>
      <c r="E67" s="791"/>
      <c r="F67" s="793"/>
      <c r="G67" s="37" t="s">
        <v>116</v>
      </c>
      <c r="H67" s="38"/>
      <c r="I67" s="39"/>
      <c r="J67" s="631">
        <v>213</v>
      </c>
      <c r="K67" s="631">
        <v>219</v>
      </c>
      <c r="L67" s="631">
        <v>301</v>
      </c>
      <c r="M67" s="631">
        <v>261</v>
      </c>
      <c r="N67" s="631">
        <v>300</v>
      </c>
      <c r="O67" s="631">
        <v>331</v>
      </c>
      <c r="P67" s="630">
        <v>325</v>
      </c>
      <c r="Q67" s="630">
        <v>322</v>
      </c>
      <c r="R67" s="630">
        <v>341</v>
      </c>
      <c r="S67" s="630">
        <v>317</v>
      </c>
      <c r="T67" s="632">
        <v>274</v>
      </c>
    </row>
    <row r="68" spans="3:27" ht="13.5" thickBot="1" x14ac:dyDescent="0.25">
      <c r="C68" s="23"/>
      <c r="D68" s="42" t="s">
        <v>221</v>
      </c>
      <c r="E68" s="43"/>
      <c r="F68" s="43"/>
      <c r="G68" s="43"/>
      <c r="H68" s="43"/>
      <c r="I68" s="43"/>
      <c r="J68" s="241"/>
      <c r="K68" s="241"/>
      <c r="L68" s="241"/>
      <c r="M68" s="241"/>
      <c r="N68" s="241"/>
      <c r="O68" s="241"/>
      <c r="P68" s="241"/>
      <c r="Q68" s="241"/>
      <c r="R68" s="241"/>
      <c r="S68" s="142"/>
      <c r="T68" s="504"/>
    </row>
    <row r="69" spans="3:27" x14ac:dyDescent="0.2">
      <c r="C69" s="23"/>
      <c r="D69" s="96"/>
      <c r="E69" s="97" t="s">
        <v>56</v>
      </c>
      <c r="F69" s="97"/>
      <c r="G69" s="97"/>
      <c r="H69" s="98"/>
      <c r="I69" s="117"/>
      <c r="J69" s="407">
        <v>6437</v>
      </c>
      <c r="K69" s="407">
        <v>6052</v>
      </c>
      <c r="L69" s="407">
        <v>6035</v>
      </c>
      <c r="M69" s="407">
        <v>5685</v>
      </c>
      <c r="N69" s="407">
        <v>5174</v>
      </c>
      <c r="O69" s="407">
        <v>4582</v>
      </c>
      <c r="P69" s="407">
        <v>4056</v>
      </c>
      <c r="Q69" s="407">
        <v>3683</v>
      </c>
      <c r="R69" s="407">
        <v>3621</v>
      </c>
      <c r="S69" s="100">
        <v>3906</v>
      </c>
      <c r="T69" s="549" t="s">
        <v>17</v>
      </c>
      <c r="U69" s="316"/>
      <c r="V69" s="316"/>
      <c r="W69" s="316"/>
      <c r="X69" s="316"/>
      <c r="Y69" s="316"/>
      <c r="Z69" s="316"/>
      <c r="AA69" s="316"/>
    </row>
    <row r="70" spans="3:27" x14ac:dyDescent="0.2">
      <c r="C70" s="23"/>
      <c r="D70" s="118"/>
      <c r="E70" s="789" t="s">
        <v>18</v>
      </c>
      <c r="F70" s="625" t="s">
        <v>115</v>
      </c>
      <c r="G70" s="122"/>
      <c r="H70" s="123"/>
      <c r="I70" s="124"/>
      <c r="J70" s="396">
        <v>4633</v>
      </c>
      <c r="K70" s="396">
        <v>4452</v>
      </c>
      <c r="L70" s="396">
        <v>4524</v>
      </c>
      <c r="M70" s="396">
        <v>4353</v>
      </c>
      <c r="N70" s="396">
        <v>3868</v>
      </c>
      <c r="O70" s="396">
        <v>3452</v>
      </c>
      <c r="P70" s="125">
        <v>3050</v>
      </c>
      <c r="Q70" s="125">
        <v>2692</v>
      </c>
      <c r="R70" s="125">
        <v>2443</v>
      </c>
      <c r="S70" s="125">
        <v>2576</v>
      </c>
      <c r="T70" s="498" t="s">
        <v>49</v>
      </c>
    </row>
    <row r="71" spans="3:27" ht="13.9" customHeight="1" x14ac:dyDescent="0.2">
      <c r="C71" s="23"/>
      <c r="D71" s="106"/>
      <c r="E71" s="790"/>
      <c r="F71" s="792" t="s">
        <v>18</v>
      </c>
      <c r="G71" s="563" t="s">
        <v>58</v>
      </c>
      <c r="H71" s="564"/>
      <c r="I71" s="147"/>
      <c r="J71" s="391">
        <v>0</v>
      </c>
      <c r="K71" s="391">
        <v>0</v>
      </c>
      <c r="L71" s="391">
        <v>0</v>
      </c>
      <c r="M71" s="391">
        <v>0</v>
      </c>
      <c r="N71" s="391">
        <v>0</v>
      </c>
      <c r="O71" s="391">
        <v>0</v>
      </c>
      <c r="P71" s="240">
        <v>0</v>
      </c>
      <c r="Q71" s="240">
        <v>0</v>
      </c>
      <c r="R71" s="240">
        <v>0</v>
      </c>
      <c r="S71" s="240">
        <v>0</v>
      </c>
      <c r="T71" s="503" t="s">
        <v>49</v>
      </c>
    </row>
    <row r="72" spans="3:27" ht="13.9" customHeight="1" x14ac:dyDescent="0.2">
      <c r="C72" s="23"/>
      <c r="D72" s="106"/>
      <c r="E72" s="790"/>
      <c r="F72" s="792"/>
      <c r="G72" s="563" t="s">
        <v>510</v>
      </c>
      <c r="H72" s="564"/>
      <c r="I72" s="147"/>
      <c r="J72" s="300">
        <v>0</v>
      </c>
      <c r="K72" s="300">
        <v>0</v>
      </c>
      <c r="L72" s="300">
        <v>0</v>
      </c>
      <c r="M72" s="300">
        <v>0</v>
      </c>
      <c r="N72" s="300">
        <v>0</v>
      </c>
      <c r="O72" s="300">
        <v>0</v>
      </c>
      <c r="P72" s="35">
        <v>0</v>
      </c>
      <c r="Q72" s="35">
        <v>0</v>
      </c>
      <c r="R72" s="35">
        <v>0</v>
      </c>
      <c r="S72" s="35">
        <v>0</v>
      </c>
      <c r="T72" s="494" t="s">
        <v>49</v>
      </c>
    </row>
    <row r="73" spans="3:27" x14ac:dyDescent="0.2">
      <c r="C73" s="23"/>
      <c r="D73" s="106"/>
      <c r="E73" s="790"/>
      <c r="F73" s="792"/>
      <c r="G73" s="110" t="s">
        <v>61</v>
      </c>
      <c r="H73" s="32"/>
      <c r="I73" s="33"/>
      <c r="J73" s="387">
        <v>4415</v>
      </c>
      <c r="K73" s="387">
        <v>4266</v>
      </c>
      <c r="L73" s="387">
        <v>4359</v>
      </c>
      <c r="M73" s="387">
        <v>4218</v>
      </c>
      <c r="N73" s="387">
        <v>3759</v>
      </c>
      <c r="O73" s="387">
        <v>3337</v>
      </c>
      <c r="P73" s="171">
        <v>2937</v>
      </c>
      <c r="Q73" s="171">
        <v>2606</v>
      </c>
      <c r="R73" s="171">
        <v>2353</v>
      </c>
      <c r="S73" s="171">
        <v>2471</v>
      </c>
      <c r="T73" s="543" t="s">
        <v>49</v>
      </c>
    </row>
    <row r="74" spans="3:27" x14ac:dyDescent="0.2">
      <c r="C74" s="23"/>
      <c r="D74" s="106"/>
      <c r="E74" s="790"/>
      <c r="F74" s="792"/>
      <c r="G74" s="563" t="s">
        <v>60</v>
      </c>
      <c r="H74" s="564"/>
      <c r="I74" s="147"/>
      <c r="J74" s="302">
        <v>218</v>
      </c>
      <c r="K74" s="302">
        <v>186</v>
      </c>
      <c r="L74" s="302">
        <v>165</v>
      </c>
      <c r="M74" s="302">
        <v>135</v>
      </c>
      <c r="N74" s="302">
        <v>109</v>
      </c>
      <c r="O74" s="302">
        <v>115</v>
      </c>
      <c r="P74" s="52">
        <v>113</v>
      </c>
      <c r="Q74" s="52">
        <v>86</v>
      </c>
      <c r="R74" s="52">
        <v>90</v>
      </c>
      <c r="S74" s="52">
        <v>105</v>
      </c>
      <c r="T74" s="499" t="s">
        <v>49</v>
      </c>
    </row>
    <row r="75" spans="3:27" x14ac:dyDescent="0.2">
      <c r="C75" s="23"/>
      <c r="D75" s="106"/>
      <c r="E75" s="790"/>
      <c r="F75" s="625" t="s">
        <v>508</v>
      </c>
      <c r="G75" s="122"/>
      <c r="H75" s="123"/>
      <c r="I75" s="124"/>
      <c r="J75" s="628">
        <v>1804</v>
      </c>
      <c r="K75" s="628">
        <v>1600</v>
      </c>
      <c r="L75" s="628">
        <v>1511</v>
      </c>
      <c r="M75" s="628">
        <v>1332</v>
      </c>
      <c r="N75" s="628">
        <v>1306</v>
      </c>
      <c r="O75" s="628">
        <v>1130</v>
      </c>
      <c r="P75" s="627">
        <v>1006</v>
      </c>
      <c r="Q75" s="627">
        <v>991</v>
      </c>
      <c r="R75" s="627">
        <v>1178</v>
      </c>
      <c r="S75" s="627">
        <v>1330</v>
      </c>
      <c r="T75" s="499" t="s">
        <v>49</v>
      </c>
    </row>
    <row r="76" spans="3:27" x14ac:dyDescent="0.2">
      <c r="C76" s="23"/>
      <c r="D76" s="106"/>
      <c r="E76" s="790"/>
      <c r="F76" s="792" t="s">
        <v>18</v>
      </c>
      <c r="G76" s="563" t="s">
        <v>436</v>
      </c>
      <c r="H76" s="564"/>
      <c r="I76" s="147"/>
      <c r="J76" s="356">
        <v>1573</v>
      </c>
      <c r="K76" s="356">
        <v>1378</v>
      </c>
      <c r="L76" s="356">
        <v>1299</v>
      </c>
      <c r="M76" s="356">
        <v>1062</v>
      </c>
      <c r="N76" s="356">
        <v>1045</v>
      </c>
      <c r="O76" s="356">
        <v>951</v>
      </c>
      <c r="P76" s="119">
        <v>809</v>
      </c>
      <c r="Q76" s="119">
        <v>775</v>
      </c>
      <c r="R76" s="119">
        <v>955</v>
      </c>
      <c r="S76" s="119">
        <v>1105</v>
      </c>
      <c r="T76" s="497" t="s">
        <v>49</v>
      </c>
    </row>
    <row r="77" spans="3:27" ht="14.45" customHeight="1" thickBot="1" x14ac:dyDescent="0.25">
      <c r="C77" s="23"/>
      <c r="D77" s="36"/>
      <c r="E77" s="791"/>
      <c r="F77" s="793"/>
      <c r="G77" s="37" t="s">
        <v>116</v>
      </c>
      <c r="H77" s="38"/>
      <c r="I77" s="39"/>
      <c r="J77" s="631">
        <v>231</v>
      </c>
      <c r="K77" s="631">
        <v>222</v>
      </c>
      <c r="L77" s="631">
        <v>212</v>
      </c>
      <c r="M77" s="631">
        <v>270</v>
      </c>
      <c r="N77" s="631">
        <v>261</v>
      </c>
      <c r="O77" s="631">
        <v>179</v>
      </c>
      <c r="P77" s="630">
        <v>197</v>
      </c>
      <c r="Q77" s="630">
        <v>216</v>
      </c>
      <c r="R77" s="630">
        <v>223</v>
      </c>
      <c r="S77" s="630">
        <v>225</v>
      </c>
      <c r="T77" s="632" t="s">
        <v>49</v>
      </c>
    </row>
    <row r="78" spans="3:27" x14ac:dyDescent="0.2">
      <c r="C78" s="23"/>
      <c r="D78" s="96"/>
      <c r="E78" s="97" t="s">
        <v>117</v>
      </c>
      <c r="F78" s="97"/>
      <c r="G78" s="97"/>
      <c r="H78" s="98"/>
      <c r="I78" s="117"/>
      <c r="J78" s="301">
        <v>4819</v>
      </c>
      <c r="K78" s="301">
        <v>4319</v>
      </c>
      <c r="L78" s="301">
        <v>4420</v>
      </c>
      <c r="M78" s="301">
        <v>4139</v>
      </c>
      <c r="N78" s="301">
        <v>3683</v>
      </c>
      <c r="O78" s="301">
        <v>3168</v>
      </c>
      <c r="P78" s="301">
        <v>2721</v>
      </c>
      <c r="Q78" s="301">
        <v>2372</v>
      </c>
      <c r="R78" s="301">
        <v>2272</v>
      </c>
      <c r="S78" s="100">
        <v>2420</v>
      </c>
      <c r="T78" s="545" t="s">
        <v>17</v>
      </c>
    </row>
    <row r="79" spans="3:27" x14ac:dyDescent="0.2">
      <c r="C79" s="23"/>
      <c r="D79" s="118"/>
      <c r="E79" s="789" t="s">
        <v>18</v>
      </c>
      <c r="F79" s="625" t="s">
        <v>115</v>
      </c>
      <c r="G79" s="122"/>
      <c r="H79" s="123"/>
      <c r="I79" s="124"/>
      <c r="J79" s="396">
        <v>3645</v>
      </c>
      <c r="K79" s="396">
        <v>3358</v>
      </c>
      <c r="L79" s="396">
        <v>3417</v>
      </c>
      <c r="M79" s="396">
        <v>3205</v>
      </c>
      <c r="N79" s="396">
        <v>2836</v>
      </c>
      <c r="O79" s="396">
        <v>2458</v>
      </c>
      <c r="P79" s="125">
        <v>2101</v>
      </c>
      <c r="Q79" s="125">
        <v>1784</v>
      </c>
      <c r="R79" s="125">
        <v>1559</v>
      </c>
      <c r="S79" s="125">
        <v>1696</v>
      </c>
      <c r="T79" s="498" t="s">
        <v>49</v>
      </c>
    </row>
    <row r="80" spans="3:27" ht="13.9" customHeight="1" x14ac:dyDescent="0.2">
      <c r="C80" s="23"/>
      <c r="D80" s="106"/>
      <c r="E80" s="790"/>
      <c r="F80" s="792" t="s">
        <v>18</v>
      </c>
      <c r="G80" s="563" t="s">
        <v>58</v>
      </c>
      <c r="H80" s="564"/>
      <c r="I80" s="147"/>
      <c r="J80" s="391">
        <v>0</v>
      </c>
      <c r="K80" s="391">
        <v>0</v>
      </c>
      <c r="L80" s="391">
        <v>0</v>
      </c>
      <c r="M80" s="391">
        <v>0</v>
      </c>
      <c r="N80" s="391">
        <v>0</v>
      </c>
      <c r="O80" s="391">
        <v>0</v>
      </c>
      <c r="P80" s="240">
        <v>0</v>
      </c>
      <c r="Q80" s="240">
        <v>0</v>
      </c>
      <c r="R80" s="240">
        <v>0</v>
      </c>
      <c r="S80" s="240">
        <v>0</v>
      </c>
      <c r="T80" s="503" t="s">
        <v>49</v>
      </c>
    </row>
    <row r="81" spans="3:20" ht="13.9" customHeight="1" x14ac:dyDescent="0.2">
      <c r="C81" s="23"/>
      <c r="D81" s="106"/>
      <c r="E81" s="790"/>
      <c r="F81" s="792"/>
      <c r="G81" s="563" t="s">
        <v>510</v>
      </c>
      <c r="H81" s="564"/>
      <c r="I81" s="147"/>
      <c r="J81" s="300">
        <v>0</v>
      </c>
      <c r="K81" s="300">
        <v>0</v>
      </c>
      <c r="L81" s="300">
        <v>0</v>
      </c>
      <c r="M81" s="300">
        <v>0</v>
      </c>
      <c r="N81" s="300">
        <v>0</v>
      </c>
      <c r="O81" s="300">
        <v>0</v>
      </c>
      <c r="P81" s="35">
        <v>0</v>
      </c>
      <c r="Q81" s="35">
        <v>0</v>
      </c>
      <c r="R81" s="35">
        <v>0</v>
      </c>
      <c r="S81" s="35">
        <v>0</v>
      </c>
      <c r="T81" s="494" t="s">
        <v>49</v>
      </c>
    </row>
    <row r="82" spans="3:20" x14ac:dyDescent="0.2">
      <c r="C82" s="23"/>
      <c r="D82" s="106"/>
      <c r="E82" s="790"/>
      <c r="F82" s="792"/>
      <c r="G82" s="110" t="s">
        <v>61</v>
      </c>
      <c r="H82" s="32"/>
      <c r="I82" s="33"/>
      <c r="J82" s="387">
        <v>3645</v>
      </c>
      <c r="K82" s="387">
        <v>3358</v>
      </c>
      <c r="L82" s="387">
        <v>3417</v>
      </c>
      <c r="M82" s="387">
        <v>3205</v>
      </c>
      <c r="N82" s="387">
        <v>2836</v>
      </c>
      <c r="O82" s="387">
        <v>2458</v>
      </c>
      <c r="P82" s="171">
        <v>2101</v>
      </c>
      <c r="Q82" s="171">
        <v>1784</v>
      </c>
      <c r="R82" s="171">
        <v>1559</v>
      </c>
      <c r="S82" s="171">
        <v>1696</v>
      </c>
      <c r="T82" s="543" t="s">
        <v>49</v>
      </c>
    </row>
    <row r="83" spans="3:20" x14ac:dyDescent="0.2">
      <c r="C83" s="23"/>
      <c r="D83" s="106"/>
      <c r="E83" s="790"/>
      <c r="F83" s="792"/>
      <c r="G83" s="563" t="s">
        <v>60</v>
      </c>
      <c r="H83" s="564"/>
      <c r="I83" s="147"/>
      <c r="J83" s="302">
        <v>0</v>
      </c>
      <c r="K83" s="302">
        <v>0</v>
      </c>
      <c r="L83" s="302">
        <v>0</v>
      </c>
      <c r="M83" s="302">
        <v>0</v>
      </c>
      <c r="N83" s="302">
        <v>0</v>
      </c>
      <c r="O83" s="302">
        <v>0</v>
      </c>
      <c r="P83" s="52">
        <v>0</v>
      </c>
      <c r="Q83" s="52">
        <v>0</v>
      </c>
      <c r="R83" s="52">
        <v>0</v>
      </c>
      <c r="S83" s="52">
        <v>0</v>
      </c>
      <c r="T83" s="499" t="s">
        <v>49</v>
      </c>
    </row>
    <row r="84" spans="3:20" x14ac:dyDescent="0.2">
      <c r="C84" s="23"/>
      <c r="D84" s="106"/>
      <c r="E84" s="790"/>
      <c r="F84" s="625" t="s">
        <v>508</v>
      </c>
      <c r="G84" s="122"/>
      <c r="H84" s="123"/>
      <c r="I84" s="124"/>
      <c r="J84" s="628">
        <v>1174</v>
      </c>
      <c r="K84" s="628">
        <v>961</v>
      </c>
      <c r="L84" s="628">
        <v>1003</v>
      </c>
      <c r="M84" s="628">
        <v>934</v>
      </c>
      <c r="N84" s="628">
        <v>847</v>
      </c>
      <c r="O84" s="628">
        <v>710</v>
      </c>
      <c r="P84" s="627">
        <v>620</v>
      </c>
      <c r="Q84" s="627">
        <v>588</v>
      </c>
      <c r="R84" s="627">
        <v>713</v>
      </c>
      <c r="S84" s="627">
        <v>724</v>
      </c>
      <c r="T84" s="499" t="s">
        <v>49</v>
      </c>
    </row>
    <row r="85" spans="3:20" x14ac:dyDescent="0.2">
      <c r="C85" s="23"/>
      <c r="D85" s="106"/>
      <c r="E85" s="790"/>
      <c r="F85" s="792" t="s">
        <v>18</v>
      </c>
      <c r="G85" s="563" t="s">
        <v>436</v>
      </c>
      <c r="H85" s="564"/>
      <c r="I85" s="147"/>
      <c r="J85" s="356">
        <v>987</v>
      </c>
      <c r="K85" s="356">
        <v>802</v>
      </c>
      <c r="L85" s="356">
        <v>839</v>
      </c>
      <c r="M85" s="356">
        <v>737</v>
      </c>
      <c r="N85" s="356">
        <v>666</v>
      </c>
      <c r="O85" s="356">
        <v>590</v>
      </c>
      <c r="P85" s="119">
        <v>499</v>
      </c>
      <c r="Q85" s="119">
        <v>471</v>
      </c>
      <c r="R85" s="119">
        <v>577</v>
      </c>
      <c r="S85" s="119">
        <v>599</v>
      </c>
      <c r="T85" s="497" t="s">
        <v>49</v>
      </c>
    </row>
    <row r="86" spans="3:20" ht="14.45" customHeight="1" thickBot="1" x14ac:dyDescent="0.25">
      <c r="C86" s="23"/>
      <c r="D86" s="36"/>
      <c r="E86" s="791"/>
      <c r="F86" s="793"/>
      <c r="G86" s="37" t="s">
        <v>116</v>
      </c>
      <c r="H86" s="38"/>
      <c r="I86" s="39"/>
      <c r="J86" s="631">
        <v>187</v>
      </c>
      <c r="K86" s="631">
        <v>159</v>
      </c>
      <c r="L86" s="631">
        <v>164</v>
      </c>
      <c r="M86" s="631">
        <v>197</v>
      </c>
      <c r="N86" s="631">
        <v>181</v>
      </c>
      <c r="O86" s="631">
        <v>120</v>
      </c>
      <c r="P86" s="630">
        <v>121</v>
      </c>
      <c r="Q86" s="630">
        <v>117</v>
      </c>
      <c r="R86" s="630">
        <v>136</v>
      </c>
      <c r="S86" s="630">
        <v>125</v>
      </c>
      <c r="T86" s="632" t="s">
        <v>49</v>
      </c>
    </row>
    <row r="87" spans="3:20" x14ac:dyDescent="0.2">
      <c r="C87" s="23"/>
      <c r="D87" s="96"/>
      <c r="E87" s="97" t="s">
        <v>64</v>
      </c>
      <c r="F87" s="97"/>
      <c r="G87" s="97"/>
      <c r="H87" s="98"/>
      <c r="I87" s="117"/>
      <c r="J87" s="407">
        <v>1618</v>
      </c>
      <c r="K87" s="407">
        <v>1733</v>
      </c>
      <c r="L87" s="407">
        <v>1615</v>
      </c>
      <c r="M87" s="407">
        <v>1546</v>
      </c>
      <c r="N87" s="407">
        <v>1491</v>
      </c>
      <c r="O87" s="407">
        <v>1414</v>
      </c>
      <c r="P87" s="407">
        <v>1335</v>
      </c>
      <c r="Q87" s="407">
        <v>1311</v>
      </c>
      <c r="R87" s="407">
        <v>1349</v>
      </c>
      <c r="S87" s="684">
        <v>1486</v>
      </c>
      <c r="T87" s="549" t="s">
        <v>17</v>
      </c>
    </row>
    <row r="88" spans="3:20" x14ac:dyDescent="0.2">
      <c r="C88" s="23"/>
      <c r="D88" s="118"/>
      <c r="E88" s="789" t="s">
        <v>18</v>
      </c>
      <c r="F88" s="625" t="s">
        <v>115</v>
      </c>
      <c r="G88" s="122"/>
      <c r="H88" s="123"/>
      <c r="I88" s="124"/>
      <c r="J88" s="396">
        <v>988</v>
      </c>
      <c r="K88" s="396">
        <v>1094</v>
      </c>
      <c r="L88" s="396">
        <v>1107</v>
      </c>
      <c r="M88" s="396">
        <v>1148</v>
      </c>
      <c r="N88" s="396">
        <v>1032</v>
      </c>
      <c r="O88" s="396">
        <v>994</v>
      </c>
      <c r="P88" s="125">
        <v>949</v>
      </c>
      <c r="Q88" s="125">
        <v>908</v>
      </c>
      <c r="R88" s="125">
        <v>884</v>
      </c>
      <c r="S88" s="125">
        <v>880</v>
      </c>
      <c r="T88" s="498" t="s">
        <v>49</v>
      </c>
    </row>
    <row r="89" spans="3:20" ht="13.9" customHeight="1" x14ac:dyDescent="0.2">
      <c r="C89" s="23"/>
      <c r="D89" s="106"/>
      <c r="E89" s="790"/>
      <c r="F89" s="792" t="s">
        <v>18</v>
      </c>
      <c r="G89" s="563" t="s">
        <v>58</v>
      </c>
      <c r="H89" s="564"/>
      <c r="I89" s="147"/>
      <c r="J89" s="391">
        <v>0</v>
      </c>
      <c r="K89" s="391">
        <v>0</v>
      </c>
      <c r="L89" s="391">
        <v>0</v>
      </c>
      <c r="M89" s="391">
        <v>0</v>
      </c>
      <c r="N89" s="391">
        <v>0</v>
      </c>
      <c r="O89" s="391">
        <v>0</v>
      </c>
      <c r="P89" s="240">
        <v>0</v>
      </c>
      <c r="Q89" s="240">
        <v>0</v>
      </c>
      <c r="R89" s="240">
        <v>0</v>
      </c>
      <c r="S89" s="240">
        <v>0</v>
      </c>
      <c r="T89" s="503" t="s">
        <v>49</v>
      </c>
    </row>
    <row r="90" spans="3:20" ht="13.9" customHeight="1" x14ac:dyDescent="0.2">
      <c r="C90" s="23"/>
      <c r="D90" s="106"/>
      <c r="E90" s="790"/>
      <c r="F90" s="792"/>
      <c r="G90" s="563" t="s">
        <v>510</v>
      </c>
      <c r="H90" s="564"/>
      <c r="I90" s="147"/>
      <c r="J90" s="300">
        <v>0</v>
      </c>
      <c r="K90" s="300">
        <v>0</v>
      </c>
      <c r="L90" s="300">
        <v>0</v>
      </c>
      <c r="M90" s="300">
        <v>0</v>
      </c>
      <c r="N90" s="300">
        <v>0</v>
      </c>
      <c r="O90" s="300">
        <v>0</v>
      </c>
      <c r="P90" s="35">
        <v>0</v>
      </c>
      <c r="Q90" s="35">
        <v>0</v>
      </c>
      <c r="R90" s="35">
        <v>0</v>
      </c>
      <c r="S90" s="35">
        <v>0</v>
      </c>
      <c r="T90" s="494" t="s">
        <v>49</v>
      </c>
    </row>
    <row r="91" spans="3:20" x14ac:dyDescent="0.2">
      <c r="C91" s="23"/>
      <c r="D91" s="106"/>
      <c r="E91" s="790"/>
      <c r="F91" s="792"/>
      <c r="G91" s="110" t="s">
        <v>61</v>
      </c>
      <c r="H91" s="32"/>
      <c r="I91" s="33"/>
      <c r="J91" s="387">
        <v>770</v>
      </c>
      <c r="K91" s="387">
        <v>908</v>
      </c>
      <c r="L91" s="387">
        <v>942</v>
      </c>
      <c r="M91" s="387">
        <v>1013</v>
      </c>
      <c r="N91" s="387">
        <v>923</v>
      </c>
      <c r="O91" s="387">
        <v>879</v>
      </c>
      <c r="P91" s="171">
        <v>836</v>
      </c>
      <c r="Q91" s="171">
        <v>822</v>
      </c>
      <c r="R91" s="171">
        <v>794</v>
      </c>
      <c r="S91" s="171">
        <v>775</v>
      </c>
      <c r="T91" s="543" t="s">
        <v>49</v>
      </c>
    </row>
    <row r="92" spans="3:20" x14ac:dyDescent="0.2">
      <c r="C92" s="23"/>
      <c r="D92" s="106"/>
      <c r="E92" s="790"/>
      <c r="F92" s="792"/>
      <c r="G92" s="563" t="s">
        <v>60</v>
      </c>
      <c r="H92" s="564"/>
      <c r="I92" s="147"/>
      <c r="J92" s="302">
        <v>218</v>
      </c>
      <c r="K92" s="302">
        <v>186</v>
      </c>
      <c r="L92" s="302">
        <v>165</v>
      </c>
      <c r="M92" s="302">
        <v>135</v>
      </c>
      <c r="N92" s="302">
        <v>109</v>
      </c>
      <c r="O92" s="302">
        <v>115</v>
      </c>
      <c r="P92" s="52">
        <v>113</v>
      </c>
      <c r="Q92" s="52">
        <v>86</v>
      </c>
      <c r="R92" s="52">
        <v>90</v>
      </c>
      <c r="S92" s="52">
        <v>105</v>
      </c>
      <c r="T92" s="499" t="s">
        <v>49</v>
      </c>
    </row>
    <row r="93" spans="3:20" x14ac:dyDescent="0.2">
      <c r="C93" s="23"/>
      <c r="D93" s="106"/>
      <c r="E93" s="790"/>
      <c r="F93" s="625" t="s">
        <v>508</v>
      </c>
      <c r="G93" s="122"/>
      <c r="H93" s="123"/>
      <c r="I93" s="124"/>
      <c r="J93" s="628">
        <v>630</v>
      </c>
      <c r="K93" s="628">
        <v>639</v>
      </c>
      <c r="L93" s="628">
        <v>508</v>
      </c>
      <c r="M93" s="628">
        <v>398</v>
      </c>
      <c r="N93" s="628">
        <v>459</v>
      </c>
      <c r="O93" s="628">
        <v>420</v>
      </c>
      <c r="P93" s="627">
        <v>386</v>
      </c>
      <c r="Q93" s="627">
        <v>403</v>
      </c>
      <c r="R93" s="627">
        <v>465</v>
      </c>
      <c r="S93" s="627">
        <v>606</v>
      </c>
      <c r="T93" s="499" t="s">
        <v>49</v>
      </c>
    </row>
    <row r="94" spans="3:20" x14ac:dyDescent="0.2">
      <c r="C94" s="23"/>
      <c r="D94" s="106"/>
      <c r="E94" s="790"/>
      <c r="F94" s="792" t="s">
        <v>18</v>
      </c>
      <c r="G94" s="563" t="s">
        <v>436</v>
      </c>
      <c r="H94" s="564"/>
      <c r="I94" s="147"/>
      <c r="J94" s="356">
        <v>586</v>
      </c>
      <c r="K94" s="356">
        <v>576</v>
      </c>
      <c r="L94" s="356">
        <v>460</v>
      </c>
      <c r="M94" s="356">
        <v>325</v>
      </c>
      <c r="N94" s="356">
        <v>379</v>
      </c>
      <c r="O94" s="356">
        <v>361</v>
      </c>
      <c r="P94" s="119">
        <v>310</v>
      </c>
      <c r="Q94" s="119">
        <v>304</v>
      </c>
      <c r="R94" s="119">
        <v>378</v>
      </c>
      <c r="S94" s="119">
        <v>506</v>
      </c>
      <c r="T94" s="497" t="s">
        <v>49</v>
      </c>
    </row>
    <row r="95" spans="3:20" ht="14.45" customHeight="1" thickBot="1" x14ac:dyDescent="0.25">
      <c r="C95" s="23"/>
      <c r="D95" s="36"/>
      <c r="E95" s="791"/>
      <c r="F95" s="793"/>
      <c r="G95" s="37" t="s">
        <v>116</v>
      </c>
      <c r="H95" s="38"/>
      <c r="I95" s="39"/>
      <c r="J95" s="631">
        <v>44</v>
      </c>
      <c r="K95" s="631">
        <v>63</v>
      </c>
      <c r="L95" s="631">
        <v>48</v>
      </c>
      <c r="M95" s="631">
        <v>73</v>
      </c>
      <c r="N95" s="631">
        <v>80</v>
      </c>
      <c r="O95" s="631">
        <v>59</v>
      </c>
      <c r="P95" s="630">
        <v>76</v>
      </c>
      <c r="Q95" s="630">
        <v>99</v>
      </c>
      <c r="R95" s="630">
        <v>87</v>
      </c>
      <c r="S95" s="630">
        <v>100</v>
      </c>
      <c r="T95" s="632" t="s">
        <v>49</v>
      </c>
    </row>
    <row r="96" spans="3:20" ht="13.5" x14ac:dyDescent="0.25">
      <c r="D96" s="74" t="s">
        <v>204</v>
      </c>
      <c r="E96" s="75"/>
      <c r="F96" s="75"/>
      <c r="G96" s="75"/>
      <c r="H96" s="75"/>
      <c r="I96" s="74"/>
      <c r="J96" s="74"/>
      <c r="K96" s="74"/>
      <c r="L96" s="74"/>
      <c r="M96" s="74"/>
      <c r="N96" s="74"/>
      <c r="O96" s="74"/>
      <c r="P96" s="74"/>
      <c r="Q96" s="74"/>
      <c r="R96" s="74"/>
      <c r="S96" s="74"/>
      <c r="T96" s="65" t="s">
        <v>420</v>
      </c>
    </row>
  </sheetData>
  <mergeCells count="40">
    <mergeCell ref="E60:E67"/>
    <mergeCell ref="F61:F64"/>
    <mergeCell ref="F66:F67"/>
    <mergeCell ref="E88:E95"/>
    <mergeCell ref="F89:F92"/>
    <mergeCell ref="F94:F95"/>
    <mergeCell ref="E70:E77"/>
    <mergeCell ref="F71:F74"/>
    <mergeCell ref="F76:F77"/>
    <mergeCell ref="E79:E86"/>
    <mergeCell ref="F80:F83"/>
    <mergeCell ref="F85:F86"/>
    <mergeCell ref="E42:E49"/>
    <mergeCell ref="F43:F46"/>
    <mergeCell ref="F48:F49"/>
    <mergeCell ref="E51:E58"/>
    <mergeCell ref="F52:F55"/>
    <mergeCell ref="F57:F58"/>
    <mergeCell ref="D6:T6"/>
    <mergeCell ref="K7:K10"/>
    <mergeCell ref="M7:M10"/>
    <mergeCell ref="J7:J10"/>
    <mergeCell ref="L7:L10"/>
    <mergeCell ref="Q7:Q10"/>
    <mergeCell ref="P7:P10"/>
    <mergeCell ref="O7:O10"/>
    <mergeCell ref="N7:N10"/>
    <mergeCell ref="T7:T10"/>
    <mergeCell ref="D7:I11"/>
    <mergeCell ref="R7:R10"/>
    <mergeCell ref="S7:S10"/>
    <mergeCell ref="E23:E30"/>
    <mergeCell ref="F24:F27"/>
    <mergeCell ref="F29:F30"/>
    <mergeCell ref="E32:E39"/>
    <mergeCell ref="E14:E21"/>
    <mergeCell ref="F15:F18"/>
    <mergeCell ref="F20:F21"/>
    <mergeCell ref="F33:F36"/>
    <mergeCell ref="F38:F39"/>
  </mergeCells>
  <phoneticPr fontId="0" type="noConversion"/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54</vt:i4>
      </vt:variant>
      <vt:variant>
        <vt:lpstr>Pojmenované oblasti</vt:lpstr>
      </vt:variant>
      <vt:variant>
        <vt:i4>191</vt:i4>
      </vt:variant>
    </vt:vector>
  </HeadingPairs>
  <TitlesOfParts>
    <vt:vector size="245" baseType="lpstr">
      <vt:lpstr>Obsah</vt:lpstr>
      <vt:lpstr>B7.1.1</vt:lpstr>
      <vt:lpstr>B7.1.2</vt:lpstr>
      <vt:lpstr>B7.1.3</vt:lpstr>
      <vt:lpstr>B7.1.4</vt:lpstr>
      <vt:lpstr>B7.1.5</vt:lpstr>
      <vt:lpstr>B7.2.1</vt:lpstr>
      <vt:lpstr>B7.2.2</vt:lpstr>
      <vt:lpstr>B7.2.3</vt:lpstr>
      <vt:lpstr>B7.2.4</vt:lpstr>
      <vt:lpstr>B7.2.5</vt:lpstr>
      <vt:lpstr>B7.2.6</vt:lpstr>
      <vt:lpstr>B7.2.7</vt:lpstr>
      <vt:lpstr>B7.2.8</vt:lpstr>
      <vt:lpstr>B7.2.9</vt:lpstr>
      <vt:lpstr>B7.2.10</vt:lpstr>
      <vt:lpstr>B7.2.11</vt:lpstr>
      <vt:lpstr>B7.2.12</vt:lpstr>
      <vt:lpstr>B7.2.13</vt:lpstr>
      <vt:lpstr>B7.2.14</vt:lpstr>
      <vt:lpstr>B7.2.15</vt:lpstr>
      <vt:lpstr>B7.2.16</vt:lpstr>
      <vt:lpstr>B7.2.17</vt:lpstr>
      <vt:lpstr>B7.3.1</vt:lpstr>
      <vt:lpstr>B7.3.2</vt:lpstr>
      <vt:lpstr>B7.3.3</vt:lpstr>
      <vt:lpstr>B7.3.4</vt:lpstr>
      <vt:lpstr>B7.3.5</vt:lpstr>
      <vt:lpstr>B7.3.5.1</vt:lpstr>
      <vt:lpstr>B7.3.5.2</vt:lpstr>
      <vt:lpstr>B7.3.6</vt:lpstr>
      <vt:lpstr>B7.3.6.1</vt:lpstr>
      <vt:lpstr>B7.3.6.2</vt:lpstr>
      <vt:lpstr>B7.3.7</vt:lpstr>
      <vt:lpstr>B7.3.7.1</vt:lpstr>
      <vt:lpstr>B7.3.7.2</vt:lpstr>
      <vt:lpstr>B7.3.8</vt:lpstr>
      <vt:lpstr>B7.3.8.1</vt:lpstr>
      <vt:lpstr>B7.3.8.2</vt:lpstr>
      <vt:lpstr>B7.3.9</vt:lpstr>
      <vt:lpstr>B7.3.10</vt:lpstr>
      <vt:lpstr>B7.3.11</vt:lpstr>
      <vt:lpstr>B7.3.12</vt:lpstr>
      <vt:lpstr>B7.3.13</vt:lpstr>
      <vt:lpstr>B7.3.14</vt:lpstr>
      <vt:lpstr>B7.3.15</vt:lpstr>
      <vt:lpstr>B7.3.16</vt:lpstr>
      <vt:lpstr>GB1</vt:lpstr>
      <vt:lpstr>GB2</vt:lpstr>
      <vt:lpstr>GB3</vt:lpstr>
      <vt:lpstr>GB4</vt:lpstr>
      <vt:lpstr>GB5</vt:lpstr>
      <vt:lpstr>GB6</vt:lpstr>
      <vt:lpstr>GB7</vt:lpstr>
      <vt:lpstr>B7.1.2!data_1</vt:lpstr>
      <vt:lpstr>B7.1.3!data_1</vt:lpstr>
      <vt:lpstr>data_1</vt:lpstr>
      <vt:lpstr>data_10</vt:lpstr>
      <vt:lpstr>data_11</vt:lpstr>
      <vt:lpstr>data_14</vt:lpstr>
      <vt:lpstr>data_15</vt:lpstr>
      <vt:lpstr>data_16</vt:lpstr>
      <vt:lpstr>data_17</vt:lpstr>
      <vt:lpstr>data_19</vt:lpstr>
      <vt:lpstr>B7.2.16!data_2</vt:lpstr>
      <vt:lpstr>data_20</vt:lpstr>
      <vt:lpstr>data_22</vt:lpstr>
      <vt:lpstr>data_23</vt:lpstr>
      <vt:lpstr>B7.3.3!data_24</vt:lpstr>
      <vt:lpstr>B7.3.4!data_24</vt:lpstr>
      <vt:lpstr>data_24</vt:lpstr>
      <vt:lpstr>B7.3.10!data_29</vt:lpstr>
      <vt:lpstr>B7.3.11!data_29</vt:lpstr>
      <vt:lpstr>'GB1'!data_29</vt:lpstr>
      <vt:lpstr>'GB2'!data_29</vt:lpstr>
      <vt:lpstr>'GB3'!data_29</vt:lpstr>
      <vt:lpstr>'GB4'!data_29</vt:lpstr>
      <vt:lpstr>'GB5'!data_29</vt:lpstr>
      <vt:lpstr>'GB6'!data_29</vt:lpstr>
      <vt:lpstr>'GB7'!data_29</vt:lpstr>
      <vt:lpstr>data_29</vt:lpstr>
      <vt:lpstr>B7.2.17!data_3</vt:lpstr>
      <vt:lpstr>data_32</vt:lpstr>
      <vt:lpstr>data_33</vt:lpstr>
      <vt:lpstr>data_36</vt:lpstr>
      <vt:lpstr>data_6</vt:lpstr>
      <vt:lpstr>data_7</vt:lpstr>
      <vt:lpstr>data_8</vt:lpstr>
      <vt:lpstr>B7.2.4!data_9</vt:lpstr>
      <vt:lpstr>data_9</vt:lpstr>
      <vt:lpstr>B7.1.1!Datova_oblast</vt:lpstr>
      <vt:lpstr>B7.1.2!Datova_oblast</vt:lpstr>
      <vt:lpstr>B7.1.3!Datova_oblast</vt:lpstr>
      <vt:lpstr>B7.1.4!Datova_oblast</vt:lpstr>
      <vt:lpstr>B7.1.5!Datova_oblast</vt:lpstr>
      <vt:lpstr>B7.2.1!Datova_oblast</vt:lpstr>
      <vt:lpstr>B7.2.10!Datova_oblast</vt:lpstr>
      <vt:lpstr>B7.2.11!Datova_oblast</vt:lpstr>
      <vt:lpstr>B7.2.12!Datova_oblast</vt:lpstr>
      <vt:lpstr>B7.2.13!Datova_oblast</vt:lpstr>
      <vt:lpstr>B7.2.14!Datova_oblast</vt:lpstr>
      <vt:lpstr>B7.2.15!Datova_oblast</vt:lpstr>
      <vt:lpstr>B7.2.16!Datova_oblast</vt:lpstr>
      <vt:lpstr>B7.2.17!Datova_oblast</vt:lpstr>
      <vt:lpstr>B7.2.2!Datova_oblast</vt:lpstr>
      <vt:lpstr>B7.2.3!Datova_oblast</vt:lpstr>
      <vt:lpstr>B7.2.4!Datova_oblast</vt:lpstr>
      <vt:lpstr>B7.2.5!Datova_oblast</vt:lpstr>
      <vt:lpstr>B7.2.6!Datova_oblast</vt:lpstr>
      <vt:lpstr>B7.2.7!Datova_oblast</vt:lpstr>
      <vt:lpstr>B7.2.8!Datova_oblast</vt:lpstr>
      <vt:lpstr>B7.2.9!Datova_oblast</vt:lpstr>
      <vt:lpstr>B7.3.1!Datova_oblast</vt:lpstr>
      <vt:lpstr>B7.3.10!Datova_oblast</vt:lpstr>
      <vt:lpstr>B7.3.11!Datova_oblast</vt:lpstr>
      <vt:lpstr>B7.3.12!Datova_oblast</vt:lpstr>
      <vt:lpstr>B7.3.13!Datova_oblast</vt:lpstr>
      <vt:lpstr>B7.3.16!Datova_oblast</vt:lpstr>
      <vt:lpstr>B7.3.2!Datova_oblast</vt:lpstr>
      <vt:lpstr>B7.3.3!Datova_oblast</vt:lpstr>
      <vt:lpstr>B7.3.4!Datova_oblast</vt:lpstr>
      <vt:lpstr>B7.3.5!Datova_oblast</vt:lpstr>
      <vt:lpstr>B7.3.5.1!Datova_oblast</vt:lpstr>
      <vt:lpstr>B7.3.5.2!Datova_oblast</vt:lpstr>
      <vt:lpstr>B7.3.6!Datova_oblast</vt:lpstr>
      <vt:lpstr>B7.3.6.1!Datova_oblast</vt:lpstr>
      <vt:lpstr>B7.3.6.2!Datova_oblast</vt:lpstr>
      <vt:lpstr>B7.3.7!Datova_oblast</vt:lpstr>
      <vt:lpstr>B7.3.7.1!Datova_oblast</vt:lpstr>
      <vt:lpstr>B7.3.7.2!Datova_oblast</vt:lpstr>
      <vt:lpstr>B7.3.8!Datova_oblast</vt:lpstr>
      <vt:lpstr>B7.3.8.1!Datova_oblast</vt:lpstr>
      <vt:lpstr>B7.3.8.2!Datova_oblast</vt:lpstr>
      <vt:lpstr>B7.3.9!Datova_oblast</vt:lpstr>
      <vt:lpstr>'GB1'!Datova_oblast</vt:lpstr>
      <vt:lpstr>'GB2'!Datova_oblast</vt:lpstr>
      <vt:lpstr>'GB3'!Datova_oblast</vt:lpstr>
      <vt:lpstr>'GB4'!Datova_oblast</vt:lpstr>
      <vt:lpstr>'GB5'!Datova_oblast</vt:lpstr>
      <vt:lpstr>'GB6'!Datova_oblast</vt:lpstr>
      <vt:lpstr>'GB7'!Datova_oblast</vt:lpstr>
      <vt:lpstr>Obsah!Názvy_tisku</vt:lpstr>
      <vt:lpstr>B7.1.1!Novy_rok</vt:lpstr>
      <vt:lpstr>B7.1.2!Novy_rok</vt:lpstr>
      <vt:lpstr>B7.1.3!Novy_rok</vt:lpstr>
      <vt:lpstr>B7.1.4!Novy_rok</vt:lpstr>
      <vt:lpstr>B7.1.5!Novy_rok</vt:lpstr>
      <vt:lpstr>B7.2.1!Novy_rok</vt:lpstr>
      <vt:lpstr>B7.2.10!Novy_rok</vt:lpstr>
      <vt:lpstr>B7.2.11!Novy_rok</vt:lpstr>
      <vt:lpstr>B7.2.12!Novy_rok</vt:lpstr>
      <vt:lpstr>B7.2.13!Novy_rok</vt:lpstr>
      <vt:lpstr>B7.2.15!Novy_rok</vt:lpstr>
      <vt:lpstr>B7.2.16!Novy_rok</vt:lpstr>
      <vt:lpstr>B7.2.17!Novy_rok</vt:lpstr>
      <vt:lpstr>B7.2.2!Novy_rok</vt:lpstr>
      <vt:lpstr>B7.2.3!Novy_rok</vt:lpstr>
      <vt:lpstr>B7.2.4!Novy_rok</vt:lpstr>
      <vt:lpstr>B7.2.5!Novy_rok</vt:lpstr>
      <vt:lpstr>B7.2.6!Novy_rok</vt:lpstr>
      <vt:lpstr>B7.2.8!Novy_rok</vt:lpstr>
      <vt:lpstr>B7.2.9!Novy_rok</vt:lpstr>
      <vt:lpstr>B7.3.1!Novy_rok</vt:lpstr>
      <vt:lpstr>B7.3.10!Novy_rok</vt:lpstr>
      <vt:lpstr>B7.3.11!Novy_rok</vt:lpstr>
      <vt:lpstr>B7.3.12!Novy_rok</vt:lpstr>
      <vt:lpstr>B7.3.13!Novy_rok</vt:lpstr>
      <vt:lpstr>B7.3.16!Novy_rok</vt:lpstr>
      <vt:lpstr>B7.3.2!Novy_rok</vt:lpstr>
      <vt:lpstr>B7.3.3!Novy_rok</vt:lpstr>
      <vt:lpstr>B7.3.4!Novy_rok</vt:lpstr>
      <vt:lpstr>B7.3.5!Novy_rok</vt:lpstr>
      <vt:lpstr>B7.3.5.1!Novy_rok</vt:lpstr>
      <vt:lpstr>B7.3.5.2!Novy_rok</vt:lpstr>
      <vt:lpstr>B7.3.6!Novy_rok</vt:lpstr>
      <vt:lpstr>B7.3.6.1!Novy_rok</vt:lpstr>
      <vt:lpstr>B7.3.6.2!Novy_rok</vt:lpstr>
      <vt:lpstr>B7.3.7!Novy_rok</vt:lpstr>
      <vt:lpstr>B7.3.7.1!Novy_rok</vt:lpstr>
      <vt:lpstr>B7.3.7.2!Novy_rok</vt:lpstr>
      <vt:lpstr>B7.3.8!Novy_rok</vt:lpstr>
      <vt:lpstr>B7.3.8.1!Novy_rok</vt:lpstr>
      <vt:lpstr>B7.3.8.2!Novy_rok</vt:lpstr>
      <vt:lpstr>B7.3.9!Novy_rok</vt:lpstr>
      <vt:lpstr>'GB1'!Novy_rok</vt:lpstr>
      <vt:lpstr>'GB2'!Novy_rok</vt:lpstr>
      <vt:lpstr>'GB3'!Novy_rok</vt:lpstr>
      <vt:lpstr>'GB4'!Novy_rok</vt:lpstr>
      <vt:lpstr>'GB5'!Novy_rok</vt:lpstr>
      <vt:lpstr>'GB6'!Novy_rok</vt:lpstr>
      <vt:lpstr>'GB7'!Novy_rok</vt:lpstr>
      <vt:lpstr>B7.1.1!Oblast_tisku</vt:lpstr>
      <vt:lpstr>B7.1.2!Oblast_tisku</vt:lpstr>
      <vt:lpstr>B7.1.3!Oblast_tisku</vt:lpstr>
      <vt:lpstr>B7.1.4!Oblast_tisku</vt:lpstr>
      <vt:lpstr>B7.1.5!Oblast_tisku</vt:lpstr>
      <vt:lpstr>B7.2.1!Oblast_tisku</vt:lpstr>
      <vt:lpstr>B7.2.10!Oblast_tisku</vt:lpstr>
      <vt:lpstr>B7.2.11!Oblast_tisku</vt:lpstr>
      <vt:lpstr>B7.2.12!Oblast_tisku</vt:lpstr>
      <vt:lpstr>B7.2.13!Oblast_tisku</vt:lpstr>
      <vt:lpstr>B7.2.14!Oblast_tisku</vt:lpstr>
      <vt:lpstr>B7.2.15!Oblast_tisku</vt:lpstr>
      <vt:lpstr>B7.2.16!Oblast_tisku</vt:lpstr>
      <vt:lpstr>B7.2.17!Oblast_tisku</vt:lpstr>
      <vt:lpstr>B7.2.2!Oblast_tisku</vt:lpstr>
      <vt:lpstr>B7.2.3!Oblast_tisku</vt:lpstr>
      <vt:lpstr>B7.2.4!Oblast_tisku</vt:lpstr>
      <vt:lpstr>B7.2.5!Oblast_tisku</vt:lpstr>
      <vt:lpstr>B7.2.6!Oblast_tisku</vt:lpstr>
      <vt:lpstr>B7.2.7!Oblast_tisku</vt:lpstr>
      <vt:lpstr>B7.2.8!Oblast_tisku</vt:lpstr>
      <vt:lpstr>B7.2.9!Oblast_tisku</vt:lpstr>
      <vt:lpstr>B7.3.1!Oblast_tisku</vt:lpstr>
      <vt:lpstr>B7.3.10!Oblast_tisku</vt:lpstr>
      <vt:lpstr>B7.3.11!Oblast_tisku</vt:lpstr>
      <vt:lpstr>B7.3.12!Oblast_tisku</vt:lpstr>
      <vt:lpstr>B7.3.13!Oblast_tisku</vt:lpstr>
      <vt:lpstr>B7.3.14!Oblast_tisku</vt:lpstr>
      <vt:lpstr>B7.3.15!Oblast_tisku</vt:lpstr>
      <vt:lpstr>B7.3.16!Oblast_tisku</vt:lpstr>
      <vt:lpstr>B7.3.2!Oblast_tisku</vt:lpstr>
      <vt:lpstr>B7.3.3!Oblast_tisku</vt:lpstr>
      <vt:lpstr>B7.3.4!Oblast_tisku</vt:lpstr>
      <vt:lpstr>B7.3.5!Oblast_tisku</vt:lpstr>
      <vt:lpstr>B7.3.5.1!Oblast_tisku</vt:lpstr>
      <vt:lpstr>B7.3.5.2!Oblast_tisku</vt:lpstr>
      <vt:lpstr>B7.3.6!Oblast_tisku</vt:lpstr>
      <vt:lpstr>B7.3.6.1!Oblast_tisku</vt:lpstr>
      <vt:lpstr>B7.3.6.2!Oblast_tisku</vt:lpstr>
      <vt:lpstr>B7.3.7!Oblast_tisku</vt:lpstr>
      <vt:lpstr>B7.3.7.1!Oblast_tisku</vt:lpstr>
      <vt:lpstr>B7.3.7.2!Oblast_tisku</vt:lpstr>
      <vt:lpstr>B7.3.8!Oblast_tisku</vt:lpstr>
      <vt:lpstr>B7.3.8.1!Oblast_tisku</vt:lpstr>
      <vt:lpstr>B7.3.8.2!Oblast_tisku</vt:lpstr>
      <vt:lpstr>B7.3.9!Oblast_tisku</vt:lpstr>
      <vt:lpstr>'GB1'!Oblast_tisku</vt:lpstr>
      <vt:lpstr>'GB2'!Oblast_tisku</vt:lpstr>
      <vt:lpstr>'GB3'!Oblast_tisku</vt:lpstr>
      <vt:lpstr>'GB4'!Oblast_tisku</vt:lpstr>
      <vt:lpstr>'GB5'!Oblast_tisku</vt:lpstr>
      <vt:lpstr>'GB6'!Oblast_tisku</vt:lpstr>
      <vt:lpstr>'GB7'!Oblast_tisku</vt:lpstr>
      <vt:lpstr>Obsah!Oblast_tisku</vt:lpstr>
    </vt:vector>
  </TitlesOfParts>
  <Company>UIV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410 RNDr. Ladislav Škeřík</dc:creator>
  <cp:lastModifiedBy>Palyzová Šárka</cp:lastModifiedBy>
  <cp:lastPrinted>2018-04-20T07:18:37Z</cp:lastPrinted>
  <dcterms:created xsi:type="dcterms:W3CDTF">2000-10-16T14:33:05Z</dcterms:created>
  <dcterms:modified xsi:type="dcterms:W3CDTF">2023-10-24T07:34:37Z</dcterms:modified>
</cp:coreProperties>
</file>