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2\Vývojová ročenka 2022 web\"/>
    </mc:Choice>
  </mc:AlternateContent>
  <xr:revisionPtr revIDLastSave="0" documentId="13_ncr:1_{C7C8F5C8-914F-49DC-A11E-B6FFBEF2D58F}" xr6:coauthVersionLast="47" xr6:coauthVersionMax="47" xr10:uidLastSave="{00000000-0000-0000-0000-000000000000}"/>
  <bookViews>
    <workbookView xWindow="-120" yWindow="-120" windowWidth="29040" windowHeight="15840" tabRatio="812" xr2:uid="{00000000-000D-0000-FFFF-FFFF00000000}"/>
  </bookViews>
  <sheets>
    <sheet name="Obsah" sheetId="1" r:id="rId1"/>
    <sheet name="B8.1.1" sheetId="3" state="hidden" r:id="rId2"/>
    <sheet name="B8.1.2" sheetId="4" r:id="rId3"/>
    <sheet name="B8.1.3" sheetId="6" r:id="rId4"/>
    <sheet name="B8.2.1" sheetId="7" r:id="rId5"/>
    <sheet name="B8.2.2" sheetId="8" r:id="rId6"/>
    <sheet name="B8.2.3" sheetId="9" r:id="rId7"/>
    <sheet name="B8.2.4" sheetId="10" r:id="rId8"/>
    <sheet name="B8.2.5" sheetId="11" r:id="rId9"/>
    <sheet name="B8.3.1" sheetId="12" r:id="rId10"/>
    <sheet name="B8.3.2" sheetId="13" r:id="rId11"/>
    <sheet name="B8.4.1" sheetId="15" r:id="rId12"/>
    <sheet name="B8.5.1" sheetId="17" r:id="rId13"/>
    <sheet name="B8.5.2" sheetId="18" r:id="rId14"/>
    <sheet name="GB1" sheetId="19" r:id="rId15"/>
    <sheet name="GB2" sheetId="20" r:id="rId16"/>
    <sheet name="GB3" sheetId="21" r:id="rId17"/>
    <sheet name="GB4" sheetId="22" r:id="rId18"/>
    <sheet name="GB5" sheetId="23" r:id="rId19"/>
  </sheets>
  <externalReferences>
    <externalReference r:id="rId20"/>
    <externalReference r:id="rId21"/>
  </externalReferences>
  <definedNames>
    <definedName name="_xlnm._FilterDatabase" localSheetId="8" hidden="1">'B8.2.5'!$J$8:$T$11</definedName>
    <definedName name="data_1">'B8.1.1'!$K$13:$AC$38</definedName>
    <definedName name="data_10">'B8.3.1'!$J$12:$T$18</definedName>
    <definedName name="data_11">'B8.3.2'!$J$13:$T$14</definedName>
    <definedName name="data_12">#REF!</definedName>
    <definedName name="data_13" localSheetId="14">'GB1'!$K$32:$U$37</definedName>
    <definedName name="data_13" localSheetId="15">'GB2'!#REF!</definedName>
    <definedName name="data_13" localSheetId="16">'GB3'!$J$32:$T$33</definedName>
    <definedName name="data_13" localSheetId="17">'GB4'!$J$31:$T$31</definedName>
    <definedName name="data_13" localSheetId="18">'GB5'!#REF!</definedName>
    <definedName name="data_13">'B8.4.1'!$J$12:$T$19</definedName>
    <definedName name="data_14">#REF!</definedName>
    <definedName name="data_15" localSheetId="13">'B8.5.2'!$J$12:$T$29</definedName>
    <definedName name="data_15">'B8.5.1'!$J$12:$T$29</definedName>
    <definedName name="data_16">#REF!</definedName>
    <definedName name="data_17">'[1]B7.2.10'!$K$12:$Q$15</definedName>
    <definedName name="data_18">#REF!</definedName>
    <definedName name="data_19">'[1]B7.2.12'!$K$12:$Q$25</definedName>
    <definedName name="data_2">'B8.1.2'!$J$13:$T$35</definedName>
    <definedName name="data_20">'[1]B7.2.13'!$K$13:$Q$40</definedName>
    <definedName name="data_21">'[1]B7.2.14'!#REF!</definedName>
    <definedName name="data_22">'[1]B7.2.15'!$K$19:$Q$21</definedName>
    <definedName name="data_23">'[1]B7.3.1'!$K$12:$Q$14</definedName>
    <definedName name="data_24">'[1]B7.3.2'!$K$12:$Q$47</definedName>
    <definedName name="data_25">#REF!</definedName>
    <definedName name="data_26">#REF!</definedName>
    <definedName name="data_27">#REF!</definedName>
    <definedName name="data_28">#REF!</definedName>
    <definedName name="data_29">'[1]B7.3.9'!$K$12:$Q$41</definedName>
    <definedName name="data_3">#REF!</definedName>
    <definedName name="data_30">#REF!</definedName>
    <definedName name="data_31">#REF!</definedName>
    <definedName name="data_32">'[1]B7.3.12'!$K$13:$Q$36</definedName>
    <definedName name="data_33">'[1]B7.3.13'!$K$12:$Q$18</definedName>
    <definedName name="data_34">'[1]B7.3.14'!$K$12:$Q$16</definedName>
    <definedName name="data_35">'[1]B7.3.15'!$K$13:$Q$26</definedName>
    <definedName name="data_36">'[1]B7.3.16'!$K$12:$Q$27</definedName>
    <definedName name="data_4">'B8.1.3'!$J$12:$T$63</definedName>
    <definedName name="data_5">'B8.2.1'!$J$12:$T$21</definedName>
    <definedName name="data_6">'B8.2.2'!$J$12:$T$21</definedName>
    <definedName name="data_7">'B8.2.3'!$J$12:$T$30</definedName>
    <definedName name="data_8">'B8.2.4'!$J$12:$T$20</definedName>
    <definedName name="data_9">'B8.2.5'!$J$13:$T$14</definedName>
    <definedName name="Datova_oblast" localSheetId="1">'B8.1.1'!$J$13:$AC$38</definedName>
    <definedName name="Datova_oblast" localSheetId="2">'B8.1.2'!$J$13:$T$35</definedName>
    <definedName name="Datova_oblast" localSheetId="3">'B8.1.3'!$J$14:$T$63</definedName>
    <definedName name="Datova_oblast" localSheetId="4">'B8.2.1'!$J$13:$T$21</definedName>
    <definedName name="Datova_oblast" localSheetId="5">'B8.2.2'!$J$13:$T$21</definedName>
    <definedName name="Datova_oblast" localSheetId="6">'B8.2.3'!$J$13:$T$30</definedName>
    <definedName name="Datova_oblast" localSheetId="7">'B8.2.4'!$J$13:$T$20</definedName>
    <definedName name="Datova_oblast" localSheetId="8">'B8.2.5'!$J$13:$T$14</definedName>
    <definedName name="Datova_oblast" localSheetId="9">'B8.3.1'!$J$13:$T$18</definedName>
    <definedName name="Datova_oblast" localSheetId="10">'B8.3.2'!$J$13:$T$14</definedName>
    <definedName name="Datova_oblast" localSheetId="11">'B8.4.1'!$J$13:$T$19</definedName>
    <definedName name="Datova_oblast" localSheetId="12">'B8.5.1'!$J$13:$T$29</definedName>
    <definedName name="Datova_oblast" localSheetId="13">'B8.5.2'!$J$13:$T$29</definedName>
    <definedName name="Datova_oblast" localSheetId="14">'GB1'!$J$33:$U$37</definedName>
    <definedName name="Datova_oblast" localSheetId="15">'GB2'!#REF!</definedName>
    <definedName name="Datova_oblast" localSheetId="16">'GB3'!$I$33:$T$33</definedName>
    <definedName name="Datova_oblast" localSheetId="17">'GB4'!$J$31:$T$31</definedName>
    <definedName name="Datova_oblast" localSheetId="18">'GB5'!#REF!</definedName>
    <definedName name="Datova_oblast">'[2]B6.13'!$J$12:$Q$37</definedName>
    <definedName name="_xlnm.Print_Titles" localSheetId="0">Obsah!$2:$4</definedName>
    <definedName name="Novy_rok" localSheetId="1">'B8.1.1'!$AC$12:$AC$38</definedName>
    <definedName name="Novy_rok" localSheetId="2">'B8.1.2'!$T$12:$T$35</definedName>
    <definedName name="Novy_rok" localSheetId="3">'B8.1.3'!$T$12:$T$63</definedName>
    <definedName name="Novy_rok" localSheetId="4">'B8.2.1'!$T$12:$T$21</definedName>
    <definedName name="Novy_rok" localSheetId="5">'B8.2.2'!$T$12:$T$21</definedName>
    <definedName name="Novy_rok" localSheetId="6">'B8.2.3'!$T$12:$T$30</definedName>
    <definedName name="Novy_rok" localSheetId="7">'B8.2.4'!$T$12:$T$20</definedName>
    <definedName name="Novy_rok" localSheetId="8">'B8.2.5'!$T$13:$T$14</definedName>
    <definedName name="Novy_rok" localSheetId="9">'B8.3.1'!$T$12:$T$18</definedName>
    <definedName name="Novy_rok" localSheetId="10">'B8.3.2'!$T$13:$T$14</definedName>
    <definedName name="Novy_rok" localSheetId="11">'B8.4.1'!$T$12:$T$19</definedName>
    <definedName name="Novy_rok" localSheetId="12">'B8.5.1'!$T$12:$T$29</definedName>
    <definedName name="Novy_rok" localSheetId="13">'B8.5.2'!$T$12:$T$29</definedName>
    <definedName name="Novy_rok" localSheetId="14">'GB1'!$U$32:$U$37</definedName>
    <definedName name="Novy_rok" localSheetId="15">'GB2'!#REF!</definedName>
    <definedName name="Novy_rok" localSheetId="16">'GB3'!$T$32:$T$33</definedName>
    <definedName name="Novy_rok" localSheetId="17">'GB4'!$T$31:$T$31</definedName>
    <definedName name="Novy_rok" localSheetId="18">'GB5'!#REF!</definedName>
    <definedName name="_xlnm.Print_Area" localSheetId="1">'B8.1.1'!$D$4:$AC$42</definedName>
    <definedName name="_xlnm.Print_Area" localSheetId="2">'B8.1.2'!$D$4:$T$37</definedName>
    <definedName name="_xlnm.Print_Area" localSheetId="3">'B8.1.3'!$D$4:$T$64</definedName>
    <definedName name="_xlnm.Print_Area" localSheetId="4">'B8.2.1'!$D$4:$T$22</definedName>
    <definedName name="_xlnm.Print_Area" localSheetId="5">'B8.2.2'!$D$4:$T$22</definedName>
    <definedName name="_xlnm.Print_Area" localSheetId="6">'B8.2.3'!$D$4:$T$31</definedName>
    <definedName name="_xlnm.Print_Area" localSheetId="7">'B8.2.4'!$D$4:$T$22</definedName>
    <definedName name="_xlnm.Print_Area" localSheetId="8">'B8.2.5'!$D$4:$T$16</definedName>
    <definedName name="_xlnm.Print_Area" localSheetId="9">'B8.3.1'!$D$4:$T$21</definedName>
    <definedName name="_xlnm.Print_Area" localSheetId="10">'B8.3.2'!$D$4:$T$16</definedName>
    <definedName name="_xlnm.Print_Area" localSheetId="11">'B8.4.1'!$D$4:$T$22</definedName>
    <definedName name="_xlnm.Print_Area" localSheetId="12">'B8.5.1'!$D$4:$T$30</definedName>
    <definedName name="_xlnm.Print_Area" localSheetId="13">'B8.5.2'!$D$4:$T$30</definedName>
    <definedName name="_xlnm.Print_Area" localSheetId="14">'GB1'!$D$4:$U$40</definedName>
    <definedName name="_xlnm.Print_Area" localSheetId="15">'GB2'!$D$4:$O$29</definedName>
    <definedName name="_xlnm.Print_Area" localSheetId="16">'GB3'!$D$4:$T$34</definedName>
    <definedName name="_xlnm.Print_Area" localSheetId="17">'GB4'!$D$4:$T$32</definedName>
    <definedName name="_xlnm.Print_Area" localSheetId="18">'GB5'!$D$4:$P$30</definedName>
    <definedName name="_xlnm.Print_Area" localSheetId="0">Obsah!$A$2:$E$33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5" i="3" l="1"/>
  <c r="AB29" i="3" s="1"/>
  <c r="AB19" i="3"/>
  <c r="AB23" i="3" s="1"/>
  <c r="AB15" i="3"/>
  <c r="AB17" i="3" s="1"/>
  <c r="AB14" i="3"/>
  <c r="AB16" i="3" s="1"/>
  <c r="AB13" i="3"/>
  <c r="AB34" i="3" s="1"/>
  <c r="AB22" i="3" l="1"/>
  <c r="AB28" i="3"/>
  <c r="AB32" i="3"/>
  <c r="AA29" i="3" l="1"/>
  <c r="AA25" i="3"/>
  <c r="AA28" i="3" s="1"/>
  <c r="AA19" i="3"/>
  <c r="AA23" i="3" s="1"/>
  <c r="AA15" i="3"/>
  <c r="AA14" i="3"/>
  <c r="AA22" i="3" l="1"/>
  <c r="AA13" i="3"/>
  <c r="AA17" i="3" s="1"/>
  <c r="AA34" i="3" l="1"/>
  <c r="AA32" i="3"/>
  <c r="AA16" i="3"/>
  <c r="Z25" i="3" l="1"/>
  <c r="Z29" i="3" s="1"/>
  <c r="Z19" i="3"/>
  <c r="Z13" i="3" s="1"/>
  <c r="Z15" i="3"/>
  <c r="Z14" i="3"/>
  <c r="Z28" i="3" l="1"/>
  <c r="Z16" i="3"/>
  <c r="Z34" i="3"/>
  <c r="Z32" i="3"/>
  <c r="Z17" i="3"/>
  <c r="Z22" i="3"/>
  <c r="Z23" i="3"/>
  <c r="Y25" i="3" l="1"/>
  <c r="Y29" i="3" s="1"/>
  <c r="Y19" i="3"/>
  <c r="Y22" i="3" s="1"/>
  <c r="Y15" i="3"/>
  <c r="Y14" i="3"/>
  <c r="Y13" i="3" l="1"/>
  <c r="Y34" i="3" s="1"/>
  <c r="Y16" i="3"/>
  <c r="Y23" i="3"/>
  <c r="Y32" i="3"/>
  <c r="Y17" i="3"/>
  <c r="Y28" i="3"/>
  <c r="W25" i="3" l="1"/>
  <c r="W29" i="3" s="1"/>
  <c r="W19" i="3"/>
  <c r="W22" i="3" s="1"/>
  <c r="W15" i="3"/>
  <c r="W14" i="3"/>
  <c r="W13" i="3" l="1"/>
  <c r="W23" i="3"/>
  <c r="W28" i="3"/>
  <c r="W32" i="3"/>
  <c r="W17" i="3"/>
  <c r="V19" i="3"/>
  <c r="V25" i="3"/>
  <c r="V28" i="3" s="1"/>
  <c r="V15" i="3"/>
  <c r="V14" i="3"/>
  <c r="U19" i="3"/>
  <c r="U22" i="3" s="1"/>
  <c r="U25" i="3"/>
  <c r="U15" i="3"/>
  <c r="U14" i="3"/>
  <c r="AC19" i="3"/>
  <c r="AC23" i="3" s="1"/>
  <c r="AC25" i="3"/>
  <c r="AC29" i="3" s="1"/>
  <c r="T34" i="3"/>
  <c r="T32" i="3"/>
  <c r="AC15" i="3"/>
  <c r="AC14" i="3"/>
  <c r="S34" i="3"/>
  <c r="R34" i="3"/>
  <c r="Q34" i="3"/>
  <c r="S32" i="3"/>
  <c r="R32" i="3"/>
  <c r="P34" i="3"/>
  <c r="O34" i="3"/>
  <c r="N34" i="3"/>
  <c r="M34" i="3"/>
  <c r="L34" i="3"/>
  <c r="K34" i="3"/>
  <c r="Q32" i="3"/>
  <c r="P32" i="3"/>
  <c r="O32" i="3"/>
  <c r="N32" i="3"/>
  <c r="M32" i="3"/>
  <c r="L32" i="3"/>
  <c r="K32" i="3"/>
  <c r="J34" i="3"/>
  <c r="C43" i="1"/>
  <c r="C41" i="1"/>
  <c r="C39" i="1"/>
  <c r="C37" i="1"/>
  <c r="C35" i="1"/>
  <c r="C32" i="1"/>
  <c r="C30" i="1"/>
  <c r="J32" i="3"/>
  <c r="C18" i="1"/>
  <c r="C10" i="1"/>
  <c r="C8" i="1"/>
  <c r="C12" i="1"/>
  <c r="C28" i="1"/>
  <c r="C26" i="1"/>
  <c r="C24" i="1"/>
  <c r="C22" i="1"/>
  <c r="C20" i="1"/>
  <c r="C16" i="1"/>
  <c r="C14" i="1"/>
  <c r="U23" i="3"/>
  <c r="W34" i="3" l="1"/>
  <c r="W16" i="3"/>
  <c r="V13" i="3"/>
  <c r="V34" i="3" s="1"/>
  <c r="V17" i="3"/>
  <c r="AC22" i="3"/>
  <c r="AC28" i="3"/>
  <c r="AC13" i="3"/>
  <c r="AC17" i="3" s="1"/>
  <c r="V22" i="3"/>
  <c r="V23" i="3"/>
  <c r="U13" i="3"/>
  <c r="U17" i="3" s="1"/>
  <c r="V32" i="3"/>
  <c r="V16" i="3"/>
  <c r="U29" i="3"/>
  <c r="V29" i="3"/>
  <c r="U28" i="3"/>
  <c r="U34" i="3" l="1"/>
  <c r="U32" i="3"/>
  <c r="U16" i="3"/>
  <c r="AC34" i="3"/>
  <c r="AC32" i="3"/>
  <c r="AC16" i="3"/>
</calcChain>
</file>

<file path=xl/sharedStrings.xml><?xml version="1.0" encoding="utf-8"?>
<sst xmlns="http://schemas.openxmlformats.org/spreadsheetml/2006/main" count="585" uniqueCount="221">
  <si>
    <t xml:space="preserve">Školská zařízení celkem, jazykové školy a základní umělecké školy – všichni zřizovatelé </t>
  </si>
  <si>
    <t>průměrný počet žáků na školní družinu</t>
  </si>
  <si>
    <t>průměrný počet žáků na školní klub</t>
  </si>
  <si>
    <t>Školní družiny a školní kluby – počty zapsaných žáků a jejich podíly na příslušné</t>
  </si>
  <si>
    <t>průměrný počet žáků na školu (pobočku)</t>
  </si>
  <si>
    <t>průměrný počet žáků hudeb. oborů na školu (pobočku)</t>
  </si>
  <si>
    <t>průměrný počet žáků ostatních oborů na školu (pobočku)</t>
  </si>
  <si>
    <t>děti a žáci</t>
  </si>
  <si>
    <t xml:space="preserve"> studenti a ostatní</t>
  </si>
  <si>
    <r>
      <t>zařízení školního stravování</t>
    </r>
    <r>
      <rPr>
        <vertAlign val="superscript"/>
        <sz val="10"/>
        <rFont val="Arial Narrow"/>
        <family val="2"/>
        <charset val="238"/>
      </rPr>
      <t>1)</t>
    </r>
  </si>
  <si>
    <t>Učitelé odborného výcviku.</t>
  </si>
  <si>
    <t>Školská zařízení a školy pro mimoškolní vzdělávání celkem</t>
  </si>
  <si>
    <t>Zařízení a školy pro mimoškolní výchovu a zájmové vzdělávání ve volném čase</t>
  </si>
  <si>
    <t>Zařízení zajišťující ubytování žáků a studentů</t>
  </si>
  <si>
    <t>Zařízení zajišťující stravování žáků a studentů</t>
  </si>
  <si>
    <t>Zařízení pro výkon ústavní a ochranné péče</t>
  </si>
  <si>
    <t>v tis. Kč</t>
  </si>
  <si>
    <t>Celkem</t>
  </si>
  <si>
    <t xml:space="preserve">. </t>
  </si>
  <si>
    <t>v tom</t>
  </si>
  <si>
    <t xml:space="preserve"> neinvestiční výdaje</t>
  </si>
  <si>
    <t xml:space="preserve"> investiční výdaje</t>
  </si>
  <si>
    <t>v %</t>
  </si>
  <si>
    <t>Podíl výdajů na školská zařízení, jazykové školy a ZUŠ na celkových výdajích na školství a podíl na HDP</t>
  </si>
  <si>
    <t>Podíl výdajů na školská zařízení
na celkových výdajích</t>
  </si>
  <si>
    <t>HDP v mld. Kč v běžných cenách</t>
  </si>
  <si>
    <t>Výdaje na školská zařízení v % HDP</t>
  </si>
  <si>
    <t xml:space="preserve"> soukromým zařízením</t>
  </si>
  <si>
    <t>1)</t>
  </si>
  <si>
    <r>
      <t>Školská zařízení</t>
    </r>
    <r>
      <rPr>
        <b/>
        <vertAlign val="superscript"/>
        <sz val="10"/>
        <rFont val="Arial Narrow"/>
        <family val="2"/>
        <charset val="238"/>
      </rPr>
      <t>1)</t>
    </r>
  </si>
  <si>
    <t>školní družiny a kluby</t>
  </si>
  <si>
    <t>dětské domovy, výchovné a diagnostické ústavy</t>
  </si>
  <si>
    <t>domovy mládeže</t>
  </si>
  <si>
    <t>internáty škol pro děti se SVP</t>
  </si>
  <si>
    <t>speciálně pedagogická centra</t>
  </si>
  <si>
    <t>zařízení školního stravování</t>
  </si>
  <si>
    <t>střediska pro volný čas dětí a mládeže</t>
  </si>
  <si>
    <t>základní umělecké školy</t>
  </si>
  <si>
    <t>jazykové školy s právem státní jazykové zkoušky</t>
  </si>
  <si>
    <t>výchovné a diagnostické ústavy pro mládež</t>
  </si>
  <si>
    <t>střediska výchovné péče</t>
  </si>
  <si>
    <t>z toho pedagogičtí pracovníci</t>
  </si>
  <si>
    <t>Index spotřebitelských cen, meziroční inflace</t>
  </si>
  <si>
    <t>meziroční inflace</t>
  </si>
  <si>
    <t xml:space="preserve">speciálně pedagogická centra </t>
  </si>
  <si>
    <t>Školní družiny</t>
  </si>
  <si>
    <t>Školní kluby</t>
  </si>
  <si>
    <t>Pedagogičtí pracovníci (fyzické osoby)</t>
  </si>
  <si>
    <t>.</t>
  </si>
  <si>
    <t xml:space="preserve">v tom </t>
  </si>
  <si>
    <t xml:space="preserve"> interní</t>
  </si>
  <si>
    <t xml:space="preserve"> externí</t>
  </si>
  <si>
    <t>1]</t>
  </si>
  <si>
    <t>Školy a pobočky</t>
  </si>
  <si>
    <t>Školy</t>
  </si>
  <si>
    <t>Pobočky</t>
  </si>
  <si>
    <t>Žáci</t>
  </si>
  <si>
    <t>Učitelé (fyzické osoby)</t>
  </si>
  <si>
    <t xml:space="preserve"> interní učitelé</t>
  </si>
  <si>
    <t xml:space="preserve"> externí učitelé</t>
  </si>
  <si>
    <t>z toho ženy</t>
  </si>
  <si>
    <t>Ubytovaní</t>
  </si>
  <si>
    <t>Stravovací zařízení – školní jídelny, strávníci a pracovníci</t>
  </si>
  <si>
    <t>Zařízení</t>
  </si>
  <si>
    <t xml:space="preserve"> v tom</t>
  </si>
  <si>
    <t xml:space="preserve"> dětský domov</t>
  </si>
  <si>
    <t xml:space="preserve"> výchovný ústav</t>
  </si>
  <si>
    <t xml:space="preserve"> diagnostický ústav</t>
  </si>
  <si>
    <t xml:space="preserve"> dětský domov se školou</t>
  </si>
  <si>
    <t xml:space="preserve">Děti </t>
  </si>
  <si>
    <t>Tab. B8.1.1:</t>
  </si>
  <si>
    <t/>
  </si>
  <si>
    <t>Komentáře:</t>
  </si>
  <si>
    <t>Tab. B8.1.2:</t>
  </si>
  <si>
    <t>Tab. B8.1.3:</t>
  </si>
  <si>
    <t>Tab. B8.2.1:</t>
  </si>
  <si>
    <t>Tab. B8.2.2:</t>
  </si>
  <si>
    <t>Tab. B8.2.3:</t>
  </si>
  <si>
    <t>Tab. B8.2.4:</t>
  </si>
  <si>
    <t xml:space="preserve">Jazykové školy s právem státní jazykové zkoušky – školy, žáci, učitelé  </t>
  </si>
  <si>
    <t>Tab. B8.2.5:</t>
  </si>
  <si>
    <t>Tab. B8.3.1:</t>
  </si>
  <si>
    <t>Tab. B8.3.2:</t>
  </si>
  <si>
    <t>Tab. B8.4.1:</t>
  </si>
  <si>
    <t>Tab. B8.5.1:</t>
  </si>
  <si>
    <t>Text</t>
  </si>
  <si>
    <t>Tabulka 1</t>
  </si>
  <si>
    <t>Tabulka 2</t>
  </si>
  <si>
    <t>Tabulka 3</t>
  </si>
  <si>
    <t>Tabulka 5</t>
  </si>
  <si>
    <t>Tabulka 6</t>
  </si>
  <si>
    <t>Tabulka 7</t>
  </si>
  <si>
    <t>Tabulka 8</t>
  </si>
  <si>
    <t>Tabulka 9</t>
  </si>
  <si>
    <t>Tabulka 10</t>
  </si>
  <si>
    <t>Tabulka 11</t>
  </si>
  <si>
    <t>Tabulka 12</t>
  </si>
  <si>
    <t>Tabulka 13</t>
  </si>
  <si>
    <t>Zdroje dat jsou uvedeny v zápatí jednotlivých tabulek</t>
  </si>
  <si>
    <t>Dotace soukromým a církevním školským zařízením a ZUŠ z kapitoly 333-MŠMT</t>
  </si>
  <si>
    <t>2)</t>
  </si>
  <si>
    <t>Výdaje z rozpočtu kapitoly 700-Obce a DSO, KÚ</t>
  </si>
  <si>
    <t xml:space="preserve">Školská zařízení celkem a jazykové školy a ZUŠ – přepočtené počty </t>
  </si>
  <si>
    <t xml:space="preserve">Školská zařízení celkem a jazykové školy a ZUŠ – průměrné měsíční mzdy </t>
  </si>
  <si>
    <t>B8 Vývoj školských zařízení a škol pro mimoškolní vzdělávání</t>
  </si>
  <si>
    <t>2]</t>
  </si>
  <si>
    <t>Bez náhradního stravování.</t>
  </si>
  <si>
    <t xml:space="preserve"> z toho jednoleté kurzy</t>
  </si>
  <si>
    <t>Počet školních družin</t>
  </si>
  <si>
    <t>Počet školních klubů</t>
  </si>
  <si>
    <t>Každý žák je započten tolikrát, kolika cizím jazykům se učí.</t>
  </si>
  <si>
    <t>Stravující se děti/žáci/studenti/dospělí ve školních jídelnách i výdejnách stravovacích zařízení.</t>
  </si>
  <si>
    <t xml:space="preserve">Školská zařízení a ZUŠ – výdaje </t>
  </si>
  <si>
    <t xml:space="preserve">Školní družiny a školní kluby – zařízení a zapsaní účastníci </t>
  </si>
  <si>
    <t>Ubytovací zařízení – domovy mládeže, ubytovaní a pracovníci</t>
  </si>
  <si>
    <t>Podíl na počtu žáků 1. stupně ZŠ</t>
  </si>
  <si>
    <t>Výdaje z rozpočtů kapitoly 333-MŠMT</t>
  </si>
  <si>
    <t>Zahrnuty jsou celkové výdaje kapitoly 333-MŠMT a kapitoly 700-Obce a DSO; KÚ. Nejsou zahrnuty výdaje Ministerstva obrany.</t>
  </si>
  <si>
    <t xml:space="preserve">Střediska volného času – střediska, účastníci a pedagogičtí </t>
  </si>
  <si>
    <t>3)</t>
  </si>
  <si>
    <r>
      <t>Žáci</t>
    </r>
    <r>
      <rPr>
        <b/>
        <vertAlign val="superscript"/>
        <sz val="10"/>
        <rFont val="Arial Narrow"/>
        <family val="2"/>
        <charset val="238"/>
      </rPr>
      <t>1)</t>
    </r>
  </si>
  <si>
    <t>V jiných osobách jsou vykazováni i studenti VŠ.</t>
  </si>
  <si>
    <t>Do školního roku 2006/07 jsou ubytovací zařízení započtena podle počtu jednotlivých pracovišť, od školního roku 2007/08 je uveden počet ubytovacích zařízení bez ohledu na počet jejich pracovišť.</t>
  </si>
  <si>
    <t>Podíl  na počtu žáků 2. stupně ZŠ, nižších ročníků víceletých středních škol a konzervatoří</t>
  </si>
  <si>
    <t>Tab. B8.5.2:</t>
  </si>
  <si>
    <t>Děti před zahájením povinné školní docházky</t>
  </si>
  <si>
    <t>Děti plnící povinnou školní docházku</t>
  </si>
  <si>
    <t>Děti po ukončení povinné školní docházky</t>
  </si>
  <si>
    <t>Tabulka 14</t>
  </si>
  <si>
    <t>Všichni zřizovatelé (bez jiných resortů) – zaměstnanci celkem</t>
  </si>
  <si>
    <t>Nominální mzda (v běžných cenách) – zaměstnanci celkem</t>
  </si>
  <si>
    <t>Meziroční snížení výdajů v roce 2008 je dáno aplikací zákona č. 26/2008 Sb. a z něj vyplývajícím nepřeváděním nevyčerpaných prostředků OSS do rezervních fondů, a tudíž jejich nezahrnutím do čerpání.</t>
  </si>
  <si>
    <r>
      <t>Jazykové školy – jednoleté</t>
    </r>
    <r>
      <rPr>
        <b/>
        <vertAlign val="superscript"/>
        <sz val="12"/>
        <rFont val="Arial Narrow"/>
        <family val="2"/>
        <charset val="238"/>
      </rPr>
      <t xml:space="preserve"> </t>
    </r>
    <r>
      <rPr>
        <b/>
        <sz val="12"/>
        <rFont val="Arial Narrow"/>
        <family val="2"/>
        <charset val="238"/>
      </rPr>
      <t>jazykové kurzy</t>
    </r>
  </si>
  <si>
    <t>Všichni zřizovatelé (bez jiných resortů)</t>
  </si>
  <si>
    <t>Vychovatelé (fyzické osoby)</t>
  </si>
  <si>
    <t>Obrazová příloha</t>
  </si>
  <si>
    <t>Graf 1</t>
  </si>
  <si>
    <t>Graf 2</t>
  </si>
  <si>
    <t>Graf 3</t>
  </si>
  <si>
    <t>Graf 4</t>
  </si>
  <si>
    <t>Graf 5</t>
  </si>
  <si>
    <t>Obr. B1:</t>
  </si>
  <si>
    <t>Obr. B5:</t>
  </si>
  <si>
    <t>Obr. B3:</t>
  </si>
  <si>
    <t>Obr. B2:</t>
  </si>
  <si>
    <t>zaměstnanci</t>
  </si>
  <si>
    <t xml:space="preserve">nominální mzdy </t>
  </si>
  <si>
    <t>reálné mzdy</t>
  </si>
  <si>
    <t xml:space="preserve">počty </t>
  </si>
  <si>
    <t>pedagog. prac.</t>
  </si>
  <si>
    <t>nominální mzdy</t>
  </si>
  <si>
    <t xml:space="preserve">reálné mzdy </t>
  </si>
  <si>
    <t>index sp.c</t>
  </si>
  <si>
    <t>Reálná mzda (ve stálých cenách roku 2005) – zaměstnanci celkem</t>
  </si>
  <si>
    <t>Obsah</t>
  </si>
  <si>
    <t>Zdroj: databáze MŠMT</t>
  </si>
  <si>
    <t>Zdroj: databáze MŠMT, ČSÚ</t>
  </si>
  <si>
    <t>2012/13</t>
  </si>
  <si>
    <t>2013/14</t>
  </si>
  <si>
    <t>2014/15</t>
  </si>
  <si>
    <t>2015/16</t>
  </si>
  <si>
    <t>2016/17</t>
  </si>
  <si>
    <t>2017/18</t>
  </si>
  <si>
    <t>2018/19</t>
  </si>
  <si>
    <t>Obr. B4:</t>
  </si>
  <si>
    <t>2019/20</t>
  </si>
  <si>
    <t>Z celku počet zapsaných žáků z 1. stupně</t>
  </si>
  <si>
    <t>Z celku počet zapsaných žáků z 2. stupně a nižších ročníků víceletých středních škol a konzervatoří</t>
  </si>
  <si>
    <t>Střediska volného času (včetně samostatných stanic)</t>
  </si>
  <si>
    <t>počet zapsaných žáků z 1. stupně</t>
  </si>
  <si>
    <t>podíl zapsaných žáků z 1. stupně na počtu žáků 1. stupně ZŠ</t>
  </si>
  <si>
    <t>4)</t>
  </si>
  <si>
    <t xml:space="preserve">Jedná se o uvolněné prostředky odpovídající hodnotám, na co bylo příjemcům dotačních prostředků vystavena rozhodnutí o poskytnutí dotace a co příjemcům dotačních prostředků skutečně v součtu za všechna rozhodnutí o poskytnutí dotace v příslušném roce odešlo. </t>
  </si>
  <si>
    <r>
      <t>Zařízení školního stravování</t>
    </r>
    <r>
      <rPr>
        <b/>
        <vertAlign val="superscript"/>
        <sz val="10"/>
        <rFont val="Arial Narrow"/>
        <family val="2"/>
      </rPr>
      <t>1)</t>
    </r>
  </si>
  <si>
    <r>
      <t xml:space="preserve">Strávníci </t>
    </r>
    <r>
      <rPr>
        <b/>
        <vertAlign val="superscript"/>
        <sz val="10"/>
        <rFont val="Arial Narrow"/>
        <family val="2"/>
      </rPr>
      <t>2)</t>
    </r>
  </si>
  <si>
    <t>Průměrná reálná měsíční mzda ve stálých cenách roku 2015.</t>
  </si>
  <si>
    <r>
      <t xml:space="preserve"> církevním zařízením </t>
    </r>
    <r>
      <rPr>
        <vertAlign val="superscript"/>
        <sz val="10"/>
        <rFont val="Arial Narrow"/>
        <family val="2"/>
        <charset val="238"/>
      </rPr>
      <t>4)</t>
    </r>
  </si>
  <si>
    <r>
      <t>Výdaje na školská zařízení a ZUŠ</t>
    </r>
    <r>
      <rPr>
        <b/>
        <vertAlign val="superscript"/>
        <sz val="10"/>
        <rFont val="Arial Narrow"/>
        <family val="2"/>
        <charset val="238"/>
      </rPr>
      <t>1)</t>
    </r>
  </si>
  <si>
    <t>Zahrnuty jsou výdaje na školská zařízení pro výkon ústavní a ochranné výchovy (§ 313x), výdaje na ostatní zařízení související s výchovou a vzděláváním mládeže (§ 314x). Dále jsou zahrnuty výdaje na základní umělecké, jazykové a zájmové vzdělávání (§ 323x).</t>
  </si>
  <si>
    <t>Zdroj: Státní závěrečný účet, ZÚ - kapitola 333-MŠMT, 700-Obce a DSO; KÚ; ČSÚ; monitor.statnipokladna.cz</t>
  </si>
  <si>
    <t>2020/21</t>
  </si>
  <si>
    <r>
      <t>Žáci jazykových škol nezařazených ve školském rejstříku v jednoletém kurzu</t>
    </r>
    <r>
      <rPr>
        <vertAlign val="superscript"/>
        <sz val="10"/>
        <rFont val="Arial Narrow"/>
        <family val="2"/>
        <charset val="238"/>
      </rPr>
      <t>1)</t>
    </r>
  </si>
  <si>
    <r>
      <t>Žáci jazykových škol zařazených ve školském rejstříku v jednoletém kurzu</t>
    </r>
    <r>
      <rPr>
        <vertAlign val="superscript"/>
        <sz val="10"/>
        <rFont val="Arial Narrow"/>
        <family val="2"/>
        <charset val="238"/>
      </rPr>
      <t>1)</t>
    </r>
  </si>
  <si>
    <t>Děti, žáci, studenti celkem</t>
  </si>
  <si>
    <t>Počet ubytovaných dětí, žáků, studentů</t>
  </si>
  <si>
    <t>Ostatní pravidelně stravovaní</t>
  </si>
  <si>
    <t>Stravující se děti, žáci, studenti (bez náhradního stravování)</t>
  </si>
  <si>
    <t>Náhradní stravování – stravující se děti, žáci, studenti</t>
  </si>
  <si>
    <t>počet zapsaných žáků z 2. stupně a nižších ročníků víceletých středních škol a 8letých konzervatoří</t>
  </si>
  <si>
    <t>podíl zapsaných žáků z 2. stupně, nižších ročníků víceletých středních škol a 8letých konzervatoří na počtu žáků 2. stupně ZŠ, 
nižších ročníků víceletých středních škol a 8letých konzervatoří</t>
  </si>
  <si>
    <t>průměrný počet účastníků na středisko</t>
  </si>
  <si>
    <t>průměrný počet účastníků (děti a žáci) na středisko</t>
  </si>
  <si>
    <t>průměrný počet účastníků (studenti a ostatní) na středisko</t>
  </si>
  <si>
    <t>index spotřebitelských cen (rok 2015 = 100)</t>
  </si>
  <si>
    <r>
      <t>Výdaje na školství celkem v mld. Kč</t>
    </r>
    <r>
      <rPr>
        <vertAlign val="superscript"/>
        <sz val="10"/>
        <rFont val="Arial Narrow"/>
        <family val="2"/>
      </rPr>
      <t>2)</t>
    </r>
    <r>
      <rPr>
        <vertAlign val="superscript"/>
        <sz val="10"/>
        <color rgb="FFCCFFFF"/>
        <rFont val="Arial Narrow"/>
        <family val="2"/>
        <charset val="238"/>
      </rPr>
      <t>,3)</t>
    </r>
  </si>
  <si>
    <t>Počet zapsaných účastníků ve školních družinách</t>
  </si>
  <si>
    <t>Počet zapsaných účastníků ve školních klubech</t>
  </si>
  <si>
    <t>2021/22</t>
  </si>
  <si>
    <t>Účastníci</t>
  </si>
  <si>
    <t>hudební obory</t>
  </si>
  <si>
    <t>ostatní obory</t>
  </si>
  <si>
    <r>
      <t>Domovy mládeže</t>
    </r>
    <r>
      <rPr>
        <b/>
        <vertAlign val="superscript"/>
        <sz val="10"/>
        <color rgb="FFCCFFFF"/>
        <rFont val="Arial Narrow"/>
        <family val="2"/>
        <charset val="238"/>
      </rPr>
      <t>2)</t>
    </r>
  </si>
  <si>
    <r>
      <t>Jiné osoby</t>
    </r>
    <r>
      <rPr>
        <vertAlign val="superscript"/>
        <sz val="10"/>
        <rFont val="Arial Narrow"/>
        <family val="2"/>
        <charset val="238"/>
      </rPr>
      <t>1)</t>
    </r>
  </si>
  <si>
    <r>
      <t>Počet internátů</t>
    </r>
    <r>
      <rPr>
        <vertAlign val="superscript"/>
        <sz val="10"/>
        <color rgb="FFCCFFFF"/>
        <rFont val="Arial Narrow"/>
        <family val="2"/>
        <charset val="238"/>
      </rPr>
      <t xml:space="preserve">1) </t>
    </r>
  </si>
  <si>
    <t>Zaměstnanci (fyzické osoby)</t>
  </si>
  <si>
    <t>v letech 2012 až 2022</t>
  </si>
  <si>
    <t>zaměstnanců v letech 2012 až 2022</t>
  </si>
  <si>
    <t>2022/23</t>
  </si>
  <si>
    <t>ve školním roce 2012/13 až 2022/23</t>
  </si>
  <si>
    <t>Zařízení pro výkon ústavní a ochranné výchovy – děti a mládež podle věku</t>
  </si>
  <si>
    <t>z toho dívky</t>
  </si>
  <si>
    <t>Zařízení pro výkon ústavní a ochranné výchovy – počet zařízení, dětí a mládeže, z toho dívky</t>
  </si>
  <si>
    <t>– přepočtené počty zaměstnanců a pedag. pracovníků, průměrné nominální a reálné mzdy v letech 2012 až 2022</t>
  </si>
  <si>
    <t>Školní družiny a školní kluby – poměrové ukazatele ve školním roce 2012/13 až 2022/23</t>
  </si>
  <si>
    <t>skupině žáků ve školním roce 2012/13 až 2022/23</t>
  </si>
  <si>
    <t>Střediska pro volný čas dětí a mládeže – poměrové ukazatele ve školním roce 2012/13 až 2022/23</t>
  </si>
  <si>
    <t>Základní umělecké školy – poměrové ukazatele ve školním roce 2012/13 až 2022/23</t>
  </si>
  <si>
    <t>-</t>
  </si>
  <si>
    <t>Ekonomické ukazatele budou doplněny.</t>
  </si>
  <si>
    <t>Základní umělecké školy – školy, žáci, z toho dívky, učitelé, z toho ženy</t>
  </si>
  <si>
    <t>Ubytovací zařízení – internáty, počty ubytovaných dětí, žáků, studentů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</si>
</sst>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#,##0\ &quot;Kč&quot;\ ;[Red]\-#,##0\ &quot;Kč&quot;\ ;\–\ "/>
    <numFmt numFmtId="169" formatCode="0.0"/>
  </numFmts>
  <fonts count="35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CE"/>
      <charset val="238"/>
    </font>
    <font>
      <vertAlign val="superscript"/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vertAlign val="superscript"/>
      <sz val="12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8"/>
      <name val="Arial CE"/>
      <charset val="238"/>
    </font>
    <font>
      <b/>
      <sz val="10"/>
      <color indexed="10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vertAlign val="superscript"/>
      <sz val="8"/>
      <name val="Arial Narrow"/>
      <family val="2"/>
    </font>
    <font>
      <vertAlign val="superscript"/>
      <sz val="10"/>
      <color rgb="FFCCFFFF"/>
      <name val="Arial Narrow"/>
      <family val="2"/>
      <charset val="238"/>
    </font>
    <font>
      <b/>
      <vertAlign val="superscript"/>
      <sz val="10"/>
      <color rgb="FFCCFFFF"/>
      <name val="Arial Narrow"/>
      <family val="2"/>
      <charset val="238"/>
    </font>
    <font>
      <i/>
      <sz val="8"/>
      <color theme="0"/>
      <name val="Arial Narrow"/>
      <family val="2"/>
      <charset val="238"/>
    </font>
    <font>
      <i/>
      <sz val="10"/>
      <color indexed="18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13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49" fontId="12" fillId="0" borderId="2" xfId="0" applyNumberFormat="1" applyFont="1" applyBorder="1" applyAlignment="1">
      <alignment horizontal="right" vertical="center"/>
    </xf>
    <xf numFmtId="0" fontId="14" fillId="4" borderId="3" xfId="0" applyFont="1" applyFill="1" applyBorder="1" applyAlignment="1">
      <alignment horizontal="center" vertical="top"/>
    </xf>
    <xf numFmtId="49" fontId="6" fillId="4" borderId="4" xfId="0" applyNumberFormat="1" applyFont="1" applyFill="1" applyBorder="1" applyAlignment="1">
      <alignment horizontal="centerContinuous" vertical="center"/>
    </xf>
    <xf numFmtId="49" fontId="6" fillId="4" borderId="5" xfId="0" applyNumberFormat="1" applyFont="1" applyFill="1" applyBorder="1" applyAlignment="1">
      <alignment horizontal="centerContinuous" vertical="center"/>
    </xf>
    <xf numFmtId="49" fontId="6" fillId="4" borderId="6" xfId="0" applyNumberFormat="1" applyFont="1" applyFill="1" applyBorder="1" applyAlignment="1">
      <alignment horizontal="centerContinuous" vertical="center"/>
    </xf>
    <xf numFmtId="0" fontId="7" fillId="3" borderId="7" xfId="0" applyFont="1" applyFill="1" applyBorder="1" applyAlignment="1">
      <alignment vertical="center"/>
    </xf>
    <xf numFmtId="49" fontId="6" fillId="4" borderId="8" xfId="0" applyNumberFormat="1" applyFont="1" applyFill="1" applyBorder="1" applyAlignment="1">
      <alignment vertical="center"/>
    </xf>
    <xf numFmtId="49" fontId="6" fillId="4" borderId="9" xfId="0" applyNumberFormat="1" applyFont="1" applyFill="1" applyBorder="1" applyAlignment="1">
      <alignment horizontal="left" vertical="center"/>
    </xf>
    <xf numFmtId="49" fontId="6" fillId="4" borderId="9" xfId="0" applyNumberFormat="1" applyFont="1" applyFill="1" applyBorder="1" applyAlignment="1">
      <alignment horizontal="right" vertical="center"/>
    </xf>
    <xf numFmtId="49" fontId="6" fillId="4" borderId="10" xfId="0" applyNumberFormat="1" applyFont="1" applyFill="1" applyBorder="1" applyAlignment="1">
      <alignment horizontal="left" vertical="center"/>
    </xf>
    <xf numFmtId="165" fontId="8" fillId="5" borderId="11" xfId="0" applyNumberFormat="1" applyFont="1" applyFill="1" applyBorder="1" applyAlignment="1">
      <alignment horizontal="right" vertical="center"/>
    </xf>
    <xf numFmtId="49" fontId="7" fillId="4" borderId="12" xfId="0" applyNumberFormat="1" applyFont="1" applyFill="1" applyBorder="1" applyAlignment="1">
      <alignment vertical="center"/>
    </xf>
    <xf numFmtId="49" fontId="7" fillId="4" borderId="13" xfId="0" applyNumberFormat="1" applyFont="1" applyFill="1" applyBorder="1" applyAlignment="1">
      <alignment horizontal="left" vertical="center"/>
    </xf>
    <xf numFmtId="49" fontId="7" fillId="4" borderId="13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horizontal="left" vertical="center"/>
    </xf>
    <xf numFmtId="165" fontId="15" fillId="5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49" fontId="7" fillId="4" borderId="17" xfId="0" applyNumberFormat="1" applyFont="1" applyFill="1" applyBorder="1" applyAlignment="1">
      <alignment horizontal="left" vertical="center"/>
    </xf>
    <xf numFmtId="49" fontId="7" fillId="4" borderId="17" xfId="0" applyNumberFormat="1" applyFont="1" applyFill="1" applyBorder="1" applyAlignment="1">
      <alignment horizontal="right" vertical="center"/>
    </xf>
    <xf numFmtId="49" fontId="7" fillId="4" borderId="18" xfId="0" applyNumberFormat="1" applyFont="1" applyFill="1" applyBorder="1" applyAlignment="1">
      <alignment horizontal="left" vertical="center"/>
    </xf>
    <xf numFmtId="165" fontId="15" fillId="5" borderId="19" xfId="0" applyNumberFormat="1" applyFont="1" applyFill="1" applyBorder="1" applyAlignment="1">
      <alignment horizontal="right" vertical="center"/>
    </xf>
    <xf numFmtId="166" fontId="15" fillId="5" borderId="15" xfId="0" applyNumberFormat="1" applyFont="1" applyFill="1" applyBorder="1" applyAlignment="1">
      <alignment horizontal="right" vertical="center"/>
    </xf>
    <xf numFmtId="49" fontId="7" fillId="4" borderId="20" xfId="0" applyNumberFormat="1" applyFont="1" applyFill="1" applyBorder="1" applyAlignment="1">
      <alignment vertical="center"/>
    </xf>
    <xf numFmtId="49" fontId="7" fillId="4" borderId="21" xfId="0" applyNumberFormat="1" applyFont="1" applyFill="1" applyBorder="1" applyAlignment="1">
      <alignment horizontal="left" vertical="center"/>
    </xf>
    <xf numFmtId="49" fontId="7" fillId="4" borderId="21" xfId="0" applyNumberFormat="1" applyFont="1" applyFill="1" applyBorder="1" applyAlignment="1">
      <alignment horizontal="right" vertical="center"/>
    </xf>
    <xf numFmtId="49" fontId="7" fillId="4" borderId="22" xfId="0" applyNumberFormat="1" applyFont="1" applyFill="1" applyBorder="1" applyAlignment="1">
      <alignment horizontal="left" vertical="center"/>
    </xf>
    <xf numFmtId="166" fontId="15" fillId="5" borderId="23" xfId="0" applyNumberFormat="1" applyFont="1" applyFill="1" applyBorder="1" applyAlignment="1">
      <alignment horizontal="right" vertical="center"/>
    </xf>
    <xf numFmtId="49" fontId="6" fillId="4" borderId="24" xfId="0" applyNumberFormat="1" applyFont="1" applyFill="1" applyBorder="1" applyAlignment="1">
      <alignment horizontal="centerContinuous" vertical="center"/>
    </xf>
    <xf numFmtId="49" fontId="6" fillId="4" borderId="25" xfId="0" applyNumberFormat="1" applyFont="1" applyFill="1" applyBorder="1" applyAlignment="1">
      <alignment horizontal="centerContinuous" vertical="center"/>
    </xf>
    <xf numFmtId="49" fontId="8" fillId="4" borderId="26" xfId="0" applyNumberFormat="1" applyFont="1" applyFill="1" applyBorder="1" applyAlignment="1">
      <alignment horizontal="centerContinuous" vertical="center"/>
    </xf>
    <xf numFmtId="49" fontId="8" fillId="4" borderId="27" xfId="0" applyNumberFormat="1" applyFont="1" applyFill="1" applyBorder="1" applyAlignment="1">
      <alignment horizontal="centerContinuous" vertical="center"/>
    </xf>
    <xf numFmtId="49" fontId="7" fillId="4" borderId="28" xfId="0" applyNumberFormat="1" applyFont="1" applyFill="1" applyBorder="1" applyAlignment="1">
      <alignment vertical="center"/>
    </xf>
    <xf numFmtId="167" fontId="15" fillId="5" borderId="29" xfId="0" applyNumberFormat="1" applyFont="1" applyFill="1" applyBorder="1" applyAlignment="1">
      <alignment horizontal="right" vertical="center"/>
    </xf>
    <xf numFmtId="49" fontId="7" fillId="4" borderId="30" xfId="0" applyNumberFormat="1" applyFont="1" applyFill="1" applyBorder="1" applyAlignment="1">
      <alignment vertical="center"/>
    </xf>
    <xf numFmtId="166" fontId="15" fillId="5" borderId="19" xfId="0" applyNumberFormat="1" applyFont="1" applyFill="1" applyBorder="1" applyAlignment="1">
      <alignment horizontal="right" vertical="center"/>
    </xf>
    <xf numFmtId="167" fontId="15" fillId="5" borderId="15" xfId="0" applyNumberFormat="1" applyFont="1" applyFill="1" applyBorder="1" applyAlignment="1">
      <alignment horizontal="right" vertical="center"/>
    </xf>
    <xf numFmtId="49" fontId="7" fillId="4" borderId="31" xfId="0" applyNumberFormat="1" applyFont="1" applyFill="1" applyBorder="1" applyAlignment="1">
      <alignment vertical="center"/>
    </xf>
    <xf numFmtId="49" fontId="7" fillId="4" borderId="32" xfId="0" applyNumberFormat="1" applyFont="1" applyFill="1" applyBorder="1" applyAlignment="1">
      <alignment horizontal="left" vertical="center"/>
    </xf>
    <xf numFmtId="49" fontId="7" fillId="4" borderId="32" xfId="0" applyNumberFormat="1" applyFont="1" applyFill="1" applyBorder="1" applyAlignment="1">
      <alignment horizontal="right" vertical="center"/>
    </xf>
    <xf numFmtId="49" fontId="7" fillId="4" borderId="33" xfId="0" applyNumberFormat="1" applyFont="1" applyFill="1" applyBorder="1" applyAlignment="1">
      <alignment horizontal="left" vertical="center"/>
    </xf>
    <xf numFmtId="165" fontId="15" fillId="5" borderId="23" xfId="0" applyNumberFormat="1" applyFont="1" applyFill="1" applyBorder="1" applyAlignment="1">
      <alignment horizontal="right" vertical="center"/>
    </xf>
    <xf numFmtId="0" fontId="19" fillId="0" borderId="34" xfId="0" applyFont="1" applyBorder="1" applyAlignment="1">
      <alignment horizontal="right"/>
    </xf>
    <xf numFmtId="0" fontId="20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7" fillId="3" borderId="35" xfId="0" applyFont="1" applyFill="1" applyBorder="1" applyAlignment="1">
      <alignment vertical="center"/>
    </xf>
    <xf numFmtId="0" fontId="18" fillId="0" borderId="34" xfId="0" applyFont="1" applyBorder="1"/>
    <xf numFmtId="0" fontId="19" fillId="0" borderId="34" xfId="0" applyFont="1" applyBorder="1"/>
    <xf numFmtId="49" fontId="7" fillId="4" borderId="36" xfId="0" applyNumberFormat="1" applyFont="1" applyFill="1" applyBorder="1" applyAlignment="1">
      <alignment vertical="center"/>
    </xf>
    <xf numFmtId="49" fontId="7" fillId="4" borderId="37" xfId="0" applyNumberFormat="1" applyFont="1" applyFill="1" applyBorder="1" applyAlignment="1">
      <alignment horizontal="left" vertical="center"/>
    </xf>
    <xf numFmtId="49" fontId="7" fillId="4" borderId="37" xfId="0" applyNumberFormat="1" applyFont="1" applyFill="1" applyBorder="1" applyAlignment="1">
      <alignment horizontal="right" vertical="center"/>
    </xf>
    <xf numFmtId="49" fontId="7" fillId="4" borderId="38" xfId="0" applyNumberFormat="1" applyFont="1" applyFill="1" applyBorder="1" applyAlignment="1">
      <alignment horizontal="left" vertical="center"/>
    </xf>
    <xf numFmtId="165" fontId="15" fillId="5" borderId="29" xfId="0" applyNumberFormat="1" applyFont="1" applyFill="1" applyBorder="1" applyAlignment="1">
      <alignment horizontal="right" vertical="center"/>
    </xf>
    <xf numFmtId="165" fontId="15" fillId="5" borderId="39" xfId="0" applyNumberFormat="1" applyFont="1" applyFill="1" applyBorder="1" applyAlignment="1">
      <alignment horizontal="right" vertical="center"/>
    </xf>
    <xf numFmtId="49" fontId="7" fillId="4" borderId="40" xfId="0" applyNumberFormat="1" applyFont="1" applyFill="1" applyBorder="1" applyAlignment="1">
      <alignment vertical="center"/>
    </xf>
    <xf numFmtId="49" fontId="7" fillId="4" borderId="41" xfId="0" applyNumberFormat="1" applyFont="1" applyFill="1" applyBorder="1" applyAlignment="1">
      <alignment horizontal="left" vertical="center"/>
    </xf>
    <xf numFmtId="49" fontId="7" fillId="4" borderId="41" xfId="0" applyNumberFormat="1" applyFont="1" applyFill="1" applyBorder="1" applyAlignment="1">
      <alignment horizontal="right" vertical="center"/>
    </xf>
    <xf numFmtId="49" fontId="7" fillId="4" borderId="42" xfId="0" applyNumberFormat="1" applyFont="1" applyFill="1" applyBorder="1" applyAlignment="1">
      <alignment horizontal="left" vertical="center"/>
    </xf>
    <xf numFmtId="49" fontId="7" fillId="4" borderId="43" xfId="0" applyNumberFormat="1" applyFont="1" applyFill="1" applyBorder="1" applyAlignment="1">
      <alignment vertical="center"/>
    </xf>
    <xf numFmtId="0" fontId="18" fillId="0" borderId="0" xfId="0" applyFont="1" applyAlignment="1">
      <alignment horizontal="left" vertical="top"/>
    </xf>
    <xf numFmtId="168" fontId="15" fillId="5" borderId="29" xfId="0" applyNumberFormat="1" applyFont="1" applyFill="1" applyBorder="1" applyAlignment="1">
      <alignment horizontal="right" vertical="center"/>
    </xf>
    <xf numFmtId="168" fontId="15" fillId="5" borderId="39" xfId="0" applyNumberFormat="1" applyFont="1" applyFill="1" applyBorder="1" applyAlignment="1">
      <alignment horizontal="right" vertical="center"/>
    </xf>
    <xf numFmtId="168" fontId="15" fillId="5" borderId="23" xfId="0" applyNumberFormat="1" applyFont="1" applyFill="1" applyBorder="1" applyAlignment="1">
      <alignment horizontal="right" vertical="center"/>
    </xf>
    <xf numFmtId="49" fontId="8" fillId="4" borderId="25" xfId="0" applyNumberFormat="1" applyFont="1" applyFill="1" applyBorder="1" applyAlignment="1">
      <alignment horizontal="centerContinuous" vertical="center"/>
    </xf>
    <xf numFmtId="49" fontId="8" fillId="4" borderId="44" xfId="0" applyNumberFormat="1" applyFont="1" applyFill="1" applyBorder="1" applyAlignment="1">
      <alignment horizontal="centerContinuous" vertical="center"/>
    </xf>
    <xf numFmtId="165" fontId="8" fillId="4" borderId="26" xfId="0" applyNumberFormat="1" applyFont="1" applyFill="1" applyBorder="1" applyAlignment="1">
      <alignment horizontal="centerContinuous" vertical="center"/>
    </xf>
    <xf numFmtId="165" fontId="8" fillId="4" borderId="27" xfId="0" applyNumberFormat="1" applyFont="1" applyFill="1" applyBorder="1" applyAlignment="1">
      <alignment horizontal="centerContinuous" vertical="center"/>
    </xf>
    <xf numFmtId="49" fontId="8" fillId="4" borderId="6" xfId="0" applyNumberFormat="1" applyFont="1" applyFill="1" applyBorder="1" applyAlignment="1">
      <alignment horizontal="centerContinuous" vertical="center"/>
    </xf>
    <xf numFmtId="49" fontId="6" fillId="4" borderId="24" xfId="0" applyNumberFormat="1" applyFont="1" applyFill="1" applyBorder="1" applyAlignment="1">
      <alignment vertical="center"/>
    </xf>
    <xf numFmtId="49" fontId="6" fillId="4" borderId="25" xfId="0" applyNumberFormat="1" applyFont="1" applyFill="1" applyBorder="1" applyAlignment="1">
      <alignment horizontal="left" vertical="center"/>
    </xf>
    <xf numFmtId="49" fontId="6" fillId="4" borderId="25" xfId="0" applyNumberFormat="1" applyFont="1" applyFill="1" applyBorder="1" applyAlignment="1">
      <alignment horizontal="right" vertical="center"/>
    </xf>
    <xf numFmtId="49" fontId="6" fillId="4" borderId="45" xfId="0" applyNumberFormat="1" applyFont="1" applyFill="1" applyBorder="1" applyAlignment="1">
      <alignment horizontal="left" vertical="center"/>
    </xf>
    <xf numFmtId="165" fontId="8" fillId="5" borderId="26" xfId="0" applyNumberFormat="1" applyFont="1" applyFill="1" applyBorder="1" applyAlignment="1">
      <alignment horizontal="right" vertical="center"/>
    </xf>
    <xf numFmtId="49" fontId="7" fillId="4" borderId="46" xfId="0" applyNumberFormat="1" applyFont="1" applyFill="1" applyBorder="1" applyAlignment="1">
      <alignment horizontal="left" vertical="center"/>
    </xf>
    <xf numFmtId="49" fontId="7" fillId="4" borderId="47" xfId="0" applyNumberFormat="1" applyFont="1" applyFill="1" applyBorder="1" applyAlignment="1">
      <alignment horizontal="left" vertical="center"/>
    </xf>
    <xf numFmtId="49" fontId="7" fillId="4" borderId="2" xfId="0" applyNumberFormat="1" applyFont="1" applyFill="1" applyBorder="1" applyAlignment="1">
      <alignment horizontal="right" vertical="center"/>
    </xf>
    <xf numFmtId="49" fontId="7" fillId="4" borderId="48" xfId="0" applyNumberFormat="1" applyFont="1" applyFill="1" applyBorder="1" applyAlignment="1">
      <alignment horizontal="left" vertical="center"/>
    </xf>
    <xf numFmtId="165" fontId="8" fillId="5" borderId="49" xfId="0" applyNumberFormat="1" applyFont="1" applyFill="1" applyBorder="1" applyAlignment="1">
      <alignment horizontal="right" vertical="center"/>
    </xf>
    <xf numFmtId="165" fontId="15" fillId="5" borderId="50" xfId="0" applyNumberFormat="1" applyFont="1" applyFill="1" applyBorder="1" applyAlignment="1">
      <alignment horizontal="right" vertical="center"/>
    </xf>
    <xf numFmtId="49" fontId="7" fillId="4" borderId="35" xfId="0" applyNumberFormat="1" applyFont="1" applyFill="1" applyBorder="1" applyAlignment="1">
      <alignment vertical="center"/>
    </xf>
    <xf numFmtId="165" fontId="15" fillId="5" borderId="51" xfId="0" applyNumberFormat="1" applyFont="1" applyFill="1" applyBorder="1" applyAlignment="1">
      <alignment horizontal="right" vertical="center"/>
    </xf>
    <xf numFmtId="49" fontId="6" fillId="4" borderId="36" xfId="0" applyNumberFormat="1" applyFont="1" applyFill="1" applyBorder="1" applyAlignment="1">
      <alignment vertical="center"/>
    </xf>
    <xf numFmtId="49" fontId="6" fillId="4" borderId="37" xfId="0" applyNumberFormat="1" applyFont="1" applyFill="1" applyBorder="1" applyAlignment="1">
      <alignment horizontal="left" vertical="center"/>
    </xf>
    <xf numFmtId="49" fontId="6" fillId="4" borderId="37" xfId="0" applyNumberFormat="1" applyFont="1" applyFill="1" applyBorder="1" applyAlignment="1">
      <alignment horizontal="right" vertical="center"/>
    </xf>
    <xf numFmtId="49" fontId="6" fillId="4" borderId="38" xfId="0" applyNumberFormat="1" applyFont="1" applyFill="1" applyBorder="1" applyAlignment="1">
      <alignment horizontal="left" vertical="center"/>
    </xf>
    <xf numFmtId="165" fontId="8" fillId="5" borderId="29" xfId="0" applyNumberFormat="1" applyFont="1" applyFill="1" applyBorder="1" applyAlignment="1">
      <alignment horizontal="right" vertical="center"/>
    </xf>
    <xf numFmtId="49" fontId="6" fillId="4" borderId="43" xfId="0" applyNumberFormat="1" applyFont="1" applyFill="1" applyBorder="1" applyAlignment="1">
      <alignment vertical="center"/>
    </xf>
    <xf numFmtId="49" fontId="6" fillId="4" borderId="21" xfId="0" applyNumberFormat="1" applyFont="1" applyFill="1" applyBorder="1" applyAlignment="1">
      <alignment horizontal="left" vertical="center"/>
    </xf>
    <xf numFmtId="49" fontId="6" fillId="4" borderId="21" xfId="0" applyNumberFormat="1" applyFont="1" applyFill="1" applyBorder="1" applyAlignment="1">
      <alignment horizontal="right" vertical="center"/>
    </xf>
    <xf numFmtId="49" fontId="6" fillId="4" borderId="22" xfId="0" applyNumberFormat="1" applyFont="1" applyFill="1" applyBorder="1" applyAlignment="1">
      <alignment horizontal="left" vertical="center"/>
    </xf>
    <xf numFmtId="49" fontId="7" fillId="4" borderId="8" xfId="0" applyNumberFormat="1" applyFont="1" applyFill="1" applyBorder="1" applyAlignment="1">
      <alignment vertical="center"/>
    </xf>
    <xf numFmtId="49" fontId="7" fillId="4" borderId="9" xfId="0" applyNumberFormat="1" applyFont="1" applyFill="1" applyBorder="1" applyAlignment="1">
      <alignment horizontal="left" vertical="center"/>
    </xf>
    <xf numFmtId="49" fontId="7" fillId="4" borderId="9" xfId="0" applyNumberFormat="1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4" borderId="52" xfId="0" applyNumberFormat="1" applyFont="1" applyFill="1" applyBorder="1" applyAlignment="1">
      <alignment vertical="center"/>
    </xf>
    <xf numFmtId="49" fontId="7" fillId="4" borderId="53" xfId="0" applyNumberFormat="1" applyFont="1" applyFill="1" applyBorder="1" applyAlignment="1">
      <alignment horizontal="left" vertical="center"/>
    </xf>
    <xf numFmtId="49" fontId="7" fillId="4" borderId="53" xfId="0" applyNumberFormat="1" applyFont="1" applyFill="1" applyBorder="1" applyAlignment="1">
      <alignment horizontal="right" vertical="center"/>
    </xf>
    <xf numFmtId="49" fontId="7" fillId="4" borderId="54" xfId="0" applyNumberFormat="1" applyFont="1" applyFill="1" applyBorder="1" applyAlignment="1">
      <alignment horizontal="left" vertical="center"/>
    </xf>
    <xf numFmtId="165" fontId="15" fillId="5" borderId="55" xfId="0" applyNumberFormat="1" applyFont="1" applyFill="1" applyBorder="1" applyAlignment="1">
      <alignment horizontal="right" vertical="center"/>
    </xf>
    <xf numFmtId="49" fontId="7" fillId="4" borderId="56" xfId="0" applyNumberFormat="1" applyFont="1" applyFill="1" applyBorder="1" applyAlignment="1">
      <alignment horizontal="left" vertical="center"/>
    </xf>
    <xf numFmtId="49" fontId="7" fillId="4" borderId="56" xfId="0" applyNumberFormat="1" applyFont="1" applyFill="1" applyBorder="1" applyAlignment="1">
      <alignment horizontal="right" vertical="center"/>
    </xf>
    <xf numFmtId="49" fontId="7" fillId="4" borderId="57" xfId="0" applyNumberFormat="1" applyFont="1" applyFill="1" applyBorder="1" applyAlignment="1">
      <alignment horizontal="left" vertical="center"/>
    </xf>
    <xf numFmtId="49" fontId="7" fillId="4" borderId="58" xfId="0" applyNumberFormat="1" applyFont="1" applyFill="1" applyBorder="1" applyAlignment="1">
      <alignment vertical="center"/>
    </xf>
    <xf numFmtId="49" fontId="7" fillId="4" borderId="59" xfId="0" applyNumberFormat="1" applyFont="1" applyFill="1" applyBorder="1" applyAlignment="1">
      <alignment horizontal="left" vertical="center"/>
    </xf>
    <xf numFmtId="49" fontId="7" fillId="4" borderId="59" xfId="0" applyNumberFormat="1" applyFont="1" applyFill="1" applyBorder="1" applyAlignment="1">
      <alignment horizontal="right" vertical="center"/>
    </xf>
    <xf numFmtId="49" fontId="7" fillId="4" borderId="60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right"/>
    </xf>
    <xf numFmtId="165" fontId="8" fillId="5" borderId="62" xfId="0" applyNumberFormat="1" applyFont="1" applyFill="1" applyBorder="1" applyAlignment="1">
      <alignment horizontal="right" vertical="center"/>
    </xf>
    <xf numFmtId="165" fontId="15" fillId="5" borderId="46" xfId="0" applyNumberFormat="1" applyFont="1" applyFill="1" applyBorder="1" applyAlignment="1">
      <alignment horizontal="right" vertical="center"/>
    </xf>
    <xf numFmtId="165" fontId="15" fillId="5" borderId="63" xfId="0" applyNumberFormat="1" applyFont="1" applyFill="1" applyBorder="1" applyAlignment="1">
      <alignment horizontal="right" vertical="center"/>
    </xf>
    <xf numFmtId="165" fontId="15" fillId="5" borderId="47" xfId="0" applyNumberFormat="1" applyFont="1" applyFill="1" applyBorder="1" applyAlignment="1">
      <alignment horizontal="right" vertical="center"/>
    </xf>
    <xf numFmtId="0" fontId="14" fillId="4" borderId="64" xfId="0" applyFont="1" applyFill="1" applyBorder="1" applyAlignment="1">
      <alignment horizontal="center" vertical="top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0" fontId="18" fillId="0" borderId="0" xfId="0" applyFont="1"/>
    <xf numFmtId="0" fontId="19" fillId="0" borderId="0" xfId="0" applyFont="1"/>
    <xf numFmtId="49" fontId="7" fillId="4" borderId="65" xfId="0" applyNumberFormat="1" applyFont="1" applyFill="1" applyBorder="1" applyAlignment="1">
      <alignment vertical="center"/>
    </xf>
    <xf numFmtId="165" fontId="15" fillId="5" borderId="66" xfId="0" applyNumberFormat="1" applyFont="1" applyFill="1" applyBorder="1" applyAlignment="1">
      <alignment horizontal="right" vertical="center"/>
    </xf>
    <xf numFmtId="0" fontId="20" fillId="0" borderId="0" xfId="0" applyFont="1"/>
    <xf numFmtId="0" fontId="9" fillId="0" borderId="2" xfId="0" applyFont="1" applyBorder="1" applyAlignment="1">
      <alignment vertical="center"/>
    </xf>
    <xf numFmtId="0" fontId="7" fillId="6" borderId="0" xfId="0" applyFont="1" applyFill="1" applyAlignment="1">
      <alignment vertical="center"/>
    </xf>
    <xf numFmtId="49" fontId="6" fillId="4" borderId="67" xfId="0" applyNumberFormat="1" applyFont="1" applyFill="1" applyBorder="1" applyAlignment="1">
      <alignment horizontal="centerContinuous" vertical="center"/>
    </xf>
    <xf numFmtId="49" fontId="8" fillId="4" borderId="68" xfId="0" applyNumberFormat="1" applyFont="1" applyFill="1" applyBorder="1" applyAlignment="1">
      <alignment horizontal="centerContinuous" vertical="center"/>
    </xf>
    <xf numFmtId="165" fontId="8" fillId="5" borderId="68" xfId="0" applyNumberFormat="1" applyFont="1" applyFill="1" applyBorder="1" applyAlignment="1">
      <alignment horizontal="right" vertical="center"/>
    </xf>
    <xf numFmtId="165" fontId="15" fillId="5" borderId="70" xfId="0" applyNumberFormat="1" applyFont="1" applyFill="1" applyBorder="1" applyAlignment="1">
      <alignment horizontal="right" vertical="center"/>
    </xf>
    <xf numFmtId="166" fontId="15" fillId="5" borderId="47" xfId="0" applyNumberFormat="1" applyFont="1" applyFill="1" applyBorder="1" applyAlignment="1">
      <alignment horizontal="right" vertical="center"/>
    </xf>
    <xf numFmtId="0" fontId="7" fillId="3" borderId="0" xfId="0" applyFont="1" applyFill="1" applyAlignment="1" applyProtection="1">
      <alignment vertical="center"/>
      <protection hidden="1"/>
    </xf>
    <xf numFmtId="49" fontId="6" fillId="4" borderId="35" xfId="0" applyNumberFormat="1" applyFont="1" applyFill="1" applyBorder="1" applyAlignment="1">
      <alignment vertical="center"/>
    </xf>
    <xf numFmtId="49" fontId="6" fillId="4" borderId="0" xfId="0" applyNumberFormat="1" applyFont="1" applyFill="1" applyAlignment="1">
      <alignment horizontal="left" vertical="center"/>
    </xf>
    <xf numFmtId="49" fontId="6" fillId="4" borderId="0" xfId="0" applyNumberFormat="1" applyFont="1" applyFill="1" applyAlignment="1">
      <alignment horizontal="right" vertical="center"/>
    </xf>
    <xf numFmtId="49" fontId="6" fillId="4" borderId="71" xfId="0" applyNumberFormat="1" applyFont="1" applyFill="1" applyBorder="1" applyAlignment="1">
      <alignment horizontal="left" vertical="center"/>
    </xf>
    <xf numFmtId="165" fontId="8" fillId="5" borderId="72" xfId="0" applyNumberFormat="1" applyFont="1" applyFill="1" applyBorder="1" applyAlignment="1">
      <alignment horizontal="right" vertical="center"/>
    </xf>
    <xf numFmtId="0" fontId="9" fillId="0" borderId="0" xfId="0" quotePrefix="1" applyFont="1" applyAlignment="1">
      <alignment vertical="center"/>
    </xf>
    <xf numFmtId="0" fontId="9" fillId="0" borderId="0" xfId="0" quotePrefix="1" applyFont="1" applyAlignment="1">
      <alignment vertical="top"/>
    </xf>
    <xf numFmtId="0" fontId="7" fillId="0" borderId="2" xfId="0" quotePrefix="1" applyFont="1" applyBorder="1" applyAlignment="1">
      <alignment vertical="center"/>
    </xf>
    <xf numFmtId="165" fontId="15" fillId="5" borderId="73" xfId="0" applyNumberFormat="1" applyFont="1" applyFill="1" applyBorder="1" applyAlignment="1">
      <alignment horizontal="right" vertical="center"/>
    </xf>
    <xf numFmtId="165" fontId="7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0" fontId="9" fillId="6" borderId="0" xfId="0" applyFont="1" applyFill="1" applyAlignment="1">
      <alignment vertical="center"/>
    </xf>
    <xf numFmtId="49" fontId="9" fillId="6" borderId="0" xfId="0" applyNumberFormat="1" applyFont="1" applyFill="1" applyAlignment="1">
      <alignment vertical="center"/>
    </xf>
    <xf numFmtId="0" fontId="9" fillId="6" borderId="0" xfId="0" quotePrefix="1" applyFont="1" applyFill="1" applyAlignment="1">
      <alignment vertical="top"/>
    </xf>
    <xf numFmtId="49" fontId="9" fillId="6" borderId="0" xfId="0" applyNumberFormat="1" applyFont="1" applyFill="1" applyAlignment="1">
      <alignment vertical="top"/>
    </xf>
    <xf numFmtId="0" fontId="7" fillId="6" borderId="2" xfId="0" applyFont="1" applyFill="1" applyBorder="1" applyAlignment="1">
      <alignment vertical="center"/>
    </xf>
    <xf numFmtId="49" fontId="7" fillId="6" borderId="2" xfId="0" applyNumberFormat="1" applyFont="1" applyFill="1" applyBorder="1" applyAlignment="1">
      <alignment vertical="center"/>
    </xf>
    <xf numFmtId="49" fontId="11" fillId="6" borderId="2" xfId="0" applyNumberFormat="1" applyFont="1" applyFill="1" applyBorder="1" applyAlignment="1">
      <alignment vertical="center"/>
    </xf>
    <xf numFmtId="49" fontId="12" fillId="6" borderId="2" xfId="0" applyNumberFormat="1" applyFont="1" applyFill="1" applyBorder="1" applyAlignment="1">
      <alignment horizontal="right" vertical="center"/>
    </xf>
    <xf numFmtId="0" fontId="20" fillId="0" borderId="0" xfId="0" applyFont="1" applyAlignment="1" applyProtection="1">
      <alignment horizontal="center" vertical="top"/>
      <protection locked="0"/>
    </xf>
    <xf numFmtId="0" fontId="14" fillId="4" borderId="74" xfId="0" applyFont="1" applyFill="1" applyBorder="1" applyAlignment="1">
      <alignment horizontal="center" vertical="top"/>
    </xf>
    <xf numFmtId="0" fontId="18" fillId="0" borderId="0" xfId="0" applyFont="1" applyAlignment="1">
      <alignment horizontal="right"/>
    </xf>
    <xf numFmtId="165" fontId="15" fillId="5" borderId="75" xfId="0" applyNumberFormat="1" applyFont="1" applyFill="1" applyBorder="1" applyAlignment="1">
      <alignment horizontal="right" vertical="center"/>
    </xf>
    <xf numFmtId="166" fontId="15" fillId="5" borderId="46" xfId="0" applyNumberFormat="1" applyFont="1" applyFill="1" applyBorder="1" applyAlignment="1">
      <alignment horizontal="right" vertical="center"/>
    </xf>
    <xf numFmtId="167" fontId="15" fillId="5" borderId="70" xfId="0" applyNumberFormat="1" applyFont="1" applyFill="1" applyBorder="1" applyAlignment="1">
      <alignment horizontal="right" vertical="center"/>
    </xf>
    <xf numFmtId="166" fontId="15" fillId="5" borderId="75" xfId="0" applyNumberFormat="1" applyFont="1" applyFill="1" applyBorder="1" applyAlignment="1">
      <alignment horizontal="right" vertical="center"/>
    </xf>
    <xf numFmtId="167" fontId="15" fillId="5" borderId="46" xfId="0" applyNumberFormat="1" applyFont="1" applyFill="1" applyBorder="1" applyAlignment="1">
      <alignment horizontal="right" vertical="center"/>
    </xf>
    <xf numFmtId="49" fontId="8" fillId="4" borderId="67" xfId="0" applyNumberFormat="1" applyFont="1" applyFill="1" applyBorder="1" applyAlignment="1">
      <alignment horizontal="centerContinuous" vertical="center"/>
    </xf>
    <xf numFmtId="165" fontId="15" fillId="5" borderId="76" xfId="0" applyNumberFormat="1" applyFont="1" applyFill="1" applyBorder="1" applyAlignment="1">
      <alignment horizontal="right" vertical="center"/>
    </xf>
    <xf numFmtId="165" fontId="8" fillId="5" borderId="77" xfId="0" applyNumberFormat="1" applyFont="1" applyFill="1" applyBorder="1" applyAlignment="1">
      <alignment horizontal="right" vertical="center"/>
    </xf>
    <xf numFmtId="165" fontId="8" fillId="5" borderId="70" xfId="0" applyNumberFormat="1" applyFont="1" applyFill="1" applyBorder="1" applyAlignment="1">
      <alignment horizontal="right" vertical="center"/>
    </xf>
    <xf numFmtId="168" fontId="15" fillId="5" borderId="70" xfId="0" applyNumberFormat="1" applyFont="1" applyFill="1" applyBorder="1" applyAlignment="1">
      <alignment horizontal="right" vertical="center"/>
    </xf>
    <xf numFmtId="168" fontId="15" fillId="5" borderId="63" xfId="0" applyNumberFormat="1" applyFont="1" applyFill="1" applyBorder="1" applyAlignment="1">
      <alignment horizontal="right" vertical="center"/>
    </xf>
    <xf numFmtId="168" fontId="15" fillId="5" borderId="47" xfId="0" applyNumberFormat="1" applyFont="1" applyFill="1" applyBorder="1" applyAlignment="1">
      <alignment horizontal="right" vertical="center"/>
    </xf>
    <xf numFmtId="49" fontId="6" fillId="4" borderId="0" xfId="0" applyNumberFormat="1" applyFont="1" applyFill="1" applyAlignment="1">
      <alignment horizontal="centerContinuous" vertical="center"/>
    </xf>
    <xf numFmtId="49" fontId="6" fillId="4" borderId="78" xfId="0" applyNumberFormat="1" applyFont="1" applyFill="1" applyBorder="1" applyAlignment="1">
      <alignment horizontal="centerContinuous" vertical="center"/>
    </xf>
    <xf numFmtId="49" fontId="6" fillId="4" borderId="79" xfId="0" applyNumberFormat="1" applyFont="1" applyFill="1" applyBorder="1" applyAlignment="1">
      <alignment horizontal="centerContinuous" vertical="center"/>
    </xf>
    <xf numFmtId="49" fontId="6" fillId="4" borderId="80" xfId="0" applyNumberFormat="1" applyFont="1" applyFill="1" applyBorder="1" applyAlignment="1">
      <alignment horizontal="centerContinuous" vertical="center"/>
    </xf>
    <xf numFmtId="10" fontId="7" fillId="3" borderId="0" xfId="0" applyNumberFormat="1" applyFont="1" applyFill="1" applyAlignment="1">
      <alignment vertical="center"/>
    </xf>
    <xf numFmtId="169" fontId="7" fillId="3" borderId="0" xfId="0" applyNumberFormat="1" applyFont="1" applyFill="1" applyAlignment="1">
      <alignment vertical="center"/>
    </xf>
    <xf numFmtId="166" fontId="15" fillId="5" borderId="81" xfId="0" applyNumberFormat="1" applyFont="1" applyFill="1" applyBorder="1" applyAlignment="1">
      <alignment horizontal="right" vertical="center"/>
    </xf>
    <xf numFmtId="165" fontId="6" fillId="5" borderId="11" xfId="0" applyNumberFormat="1" applyFont="1" applyFill="1" applyBorder="1" applyAlignment="1">
      <alignment horizontal="right" vertical="center"/>
    </xf>
    <xf numFmtId="165" fontId="6" fillId="5" borderId="62" xfId="0" applyNumberFormat="1" applyFont="1" applyFill="1" applyBorder="1" applyAlignment="1">
      <alignment horizontal="right" vertical="center"/>
    </xf>
    <xf numFmtId="165" fontId="6" fillId="5" borderId="29" xfId="0" applyNumberFormat="1" applyFont="1" applyFill="1" applyBorder="1" applyAlignment="1">
      <alignment horizontal="right" vertical="center"/>
    </xf>
    <xf numFmtId="165" fontId="6" fillId="5" borderId="70" xfId="0" applyNumberFormat="1" applyFont="1" applyFill="1" applyBorder="1" applyAlignment="1">
      <alignment horizontal="right" vertical="center"/>
    </xf>
    <xf numFmtId="165" fontId="6" fillId="5" borderId="46" xfId="0" applyNumberFormat="1" applyFont="1" applyFill="1" applyBorder="1" applyAlignment="1">
      <alignment horizontal="right" vertical="center"/>
    </xf>
    <xf numFmtId="166" fontId="15" fillId="5" borderId="2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Continuous" vertical="center"/>
    </xf>
    <xf numFmtId="165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169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164" fontId="7" fillId="0" borderId="0" xfId="1" applyNumberFormat="1" applyFont="1" applyFill="1" applyBorder="1" applyAlignment="1" applyProtection="1">
      <alignment horizontal="center"/>
    </xf>
    <xf numFmtId="0" fontId="24" fillId="2" borderId="0" xfId="0" applyFont="1" applyFill="1" applyAlignment="1" applyProtection="1">
      <alignment horizontal="left" vertical="center"/>
      <protection hidden="1"/>
    </xf>
    <xf numFmtId="0" fontId="24" fillId="2" borderId="0" xfId="0" applyFont="1" applyFill="1" applyAlignment="1" applyProtection="1">
      <alignment horizontal="right" vertical="center"/>
      <protection hidden="1"/>
    </xf>
    <xf numFmtId="2" fontId="7" fillId="3" borderId="0" xfId="0" applyNumberFormat="1" applyFont="1" applyFill="1" applyAlignment="1">
      <alignment vertical="center"/>
    </xf>
    <xf numFmtId="167" fontId="7" fillId="5" borderId="29" xfId="0" applyNumberFormat="1" applyFont="1" applyFill="1" applyBorder="1" applyAlignment="1" applyProtection="1">
      <alignment horizontal="right" vertical="center"/>
      <protection locked="0"/>
    </xf>
    <xf numFmtId="167" fontId="7" fillId="5" borderId="70" xfId="0" applyNumberFormat="1" applyFont="1" applyFill="1" applyBorder="1" applyAlignment="1" applyProtection="1">
      <alignment horizontal="right" vertical="center"/>
      <protection locked="0"/>
    </xf>
    <xf numFmtId="166" fontId="7" fillId="5" borderId="23" xfId="0" applyNumberFormat="1" applyFont="1" applyFill="1" applyBorder="1" applyAlignment="1" applyProtection="1">
      <alignment horizontal="right" vertical="center"/>
      <protection locked="0"/>
    </xf>
    <xf numFmtId="166" fontId="7" fillId="5" borderId="47" xfId="0" applyNumberFormat="1" applyFont="1" applyFill="1" applyBorder="1" applyAlignment="1" applyProtection="1">
      <alignment horizontal="right" vertical="center"/>
      <protection locked="0"/>
    </xf>
    <xf numFmtId="165" fontId="15" fillId="5" borderId="82" xfId="0" applyNumberFormat="1" applyFont="1" applyFill="1" applyBorder="1" applyAlignment="1">
      <alignment horizontal="right" vertical="center"/>
    </xf>
    <xf numFmtId="165" fontId="15" fillId="5" borderId="83" xfId="0" applyNumberFormat="1" applyFont="1" applyFill="1" applyBorder="1" applyAlignment="1">
      <alignment horizontal="right" vertical="center"/>
    </xf>
    <xf numFmtId="0" fontId="9" fillId="7" borderId="0" xfId="0" applyFont="1" applyFill="1" applyAlignment="1">
      <alignment vertical="center"/>
    </xf>
    <xf numFmtId="0" fontId="7" fillId="0" borderId="0" xfId="0" applyFont="1" applyAlignment="1">
      <alignment horizontal="center" wrapText="1"/>
    </xf>
    <xf numFmtId="0" fontId="14" fillId="4" borderId="96" xfId="0" applyFont="1" applyFill="1" applyBorder="1" applyAlignment="1">
      <alignment horizontal="center" vertical="top"/>
    </xf>
    <xf numFmtId="49" fontId="6" fillId="4" borderId="97" xfId="0" applyNumberFormat="1" applyFont="1" applyFill="1" applyBorder="1" applyAlignment="1">
      <alignment horizontal="centerContinuous" vertical="center"/>
    </xf>
    <xf numFmtId="165" fontId="8" fillId="5" borderId="98" xfId="0" applyNumberFormat="1" applyFont="1" applyFill="1" applyBorder="1" applyAlignment="1">
      <alignment horizontal="right" vertical="center"/>
    </xf>
    <xf numFmtId="165" fontId="15" fillId="5" borderId="99" xfId="0" applyNumberFormat="1" applyFont="1" applyFill="1" applyBorder="1" applyAlignment="1">
      <alignment horizontal="right" vertical="center"/>
    </xf>
    <xf numFmtId="165" fontId="15" fillId="5" borderId="100" xfId="0" applyNumberFormat="1" applyFont="1" applyFill="1" applyBorder="1" applyAlignment="1">
      <alignment horizontal="right" vertical="center"/>
    </xf>
    <xf numFmtId="166" fontId="15" fillId="5" borderId="99" xfId="0" applyNumberFormat="1" applyFont="1" applyFill="1" applyBorder="1" applyAlignment="1">
      <alignment horizontal="right" vertical="center"/>
    </xf>
    <xf numFmtId="166" fontId="15" fillId="5" borderId="101" xfId="0" applyNumberFormat="1" applyFont="1" applyFill="1" applyBorder="1" applyAlignment="1">
      <alignment horizontal="right" vertical="center"/>
    </xf>
    <xf numFmtId="167" fontId="15" fillId="5" borderId="102" xfId="0" applyNumberFormat="1" applyFont="1" applyFill="1" applyBorder="1" applyAlignment="1">
      <alignment horizontal="right" vertical="center"/>
    </xf>
    <xf numFmtId="166" fontId="15" fillId="5" borderId="100" xfId="0" applyNumberFormat="1" applyFont="1" applyFill="1" applyBorder="1" applyAlignment="1">
      <alignment horizontal="right" vertical="center"/>
    </xf>
    <xf numFmtId="167" fontId="15" fillId="5" borderId="99" xfId="0" applyNumberFormat="1" applyFont="1" applyFill="1" applyBorder="1" applyAlignment="1">
      <alignment horizontal="right" vertical="center"/>
    </xf>
    <xf numFmtId="165" fontId="6" fillId="5" borderId="98" xfId="0" applyNumberFormat="1" applyFont="1" applyFill="1" applyBorder="1" applyAlignment="1">
      <alignment horizontal="right" vertical="center"/>
    </xf>
    <xf numFmtId="165" fontId="6" fillId="5" borderId="99" xfId="0" applyNumberFormat="1" applyFont="1" applyFill="1" applyBorder="1" applyAlignment="1">
      <alignment horizontal="right" vertical="center"/>
    </xf>
    <xf numFmtId="165" fontId="15" fillId="5" borderId="101" xfId="0" applyNumberFormat="1" applyFont="1" applyFill="1" applyBorder="1" applyAlignment="1">
      <alignment horizontal="right" vertical="center"/>
    </xf>
    <xf numFmtId="165" fontId="8" fillId="5" borderId="44" xfId="0" applyNumberFormat="1" applyFont="1" applyFill="1" applyBorder="1" applyAlignment="1">
      <alignment horizontal="right" vertical="center"/>
    </xf>
    <xf numFmtId="165" fontId="15" fillId="5" borderId="104" xfId="0" applyNumberFormat="1" applyFont="1" applyFill="1" applyBorder="1" applyAlignment="1">
      <alignment horizontal="right" vertical="center"/>
    </xf>
    <xf numFmtId="165" fontId="8" fillId="5" borderId="102" xfId="0" applyNumberFormat="1" applyFont="1" applyFill="1" applyBorder="1" applyAlignment="1">
      <alignment horizontal="right" vertical="center"/>
    </xf>
    <xf numFmtId="165" fontId="8" fillId="5" borderId="95" xfId="0" applyNumberFormat="1" applyFont="1" applyFill="1" applyBorder="1" applyAlignment="1">
      <alignment horizontal="right" vertical="center"/>
    </xf>
    <xf numFmtId="165" fontId="15" fillId="5" borderId="105" xfId="0" applyNumberFormat="1" applyFont="1" applyFill="1" applyBorder="1" applyAlignment="1">
      <alignment horizontal="right" vertical="center"/>
    </xf>
    <xf numFmtId="165" fontId="15" fillId="5" borderId="106" xfId="0" applyNumberFormat="1" applyFont="1" applyFill="1" applyBorder="1" applyAlignment="1">
      <alignment horizontal="right" vertical="center"/>
    </xf>
    <xf numFmtId="49" fontId="8" fillId="4" borderId="97" xfId="0" applyNumberFormat="1" applyFont="1" applyFill="1" applyBorder="1" applyAlignment="1">
      <alignment horizontal="centerContinuous" vertical="center"/>
    </xf>
    <xf numFmtId="165" fontId="6" fillId="5" borderId="102" xfId="0" applyNumberFormat="1" applyFont="1" applyFill="1" applyBorder="1" applyAlignment="1">
      <alignment horizontal="right" vertical="center"/>
    </xf>
    <xf numFmtId="165" fontId="15" fillId="5" borderId="108" xfId="0" applyNumberFormat="1" applyFont="1" applyFill="1" applyBorder="1" applyAlignment="1">
      <alignment horizontal="right" vertical="center"/>
    </xf>
    <xf numFmtId="0" fontId="25" fillId="0" borderId="0" xfId="0" applyFont="1"/>
    <xf numFmtId="0" fontId="15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49" fontId="25" fillId="0" borderId="0" xfId="0" applyNumberFormat="1" applyFont="1" applyAlignment="1">
      <alignment vertical="center"/>
    </xf>
    <xf numFmtId="0" fontId="25" fillId="0" borderId="0" xfId="0" quotePrefix="1" applyFont="1" applyAlignment="1">
      <alignment vertical="top"/>
    </xf>
    <xf numFmtId="49" fontId="25" fillId="0" borderId="0" xfId="0" applyNumberFormat="1" applyFont="1" applyAlignment="1">
      <alignment vertical="top"/>
    </xf>
    <xf numFmtId="0" fontId="26" fillId="4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15" fillId="0" borderId="2" xfId="0" applyFont="1" applyBorder="1" applyAlignment="1">
      <alignment vertical="center"/>
    </xf>
    <xf numFmtId="49" fontId="15" fillId="0" borderId="2" xfId="0" applyNumberFormat="1" applyFont="1" applyBorder="1" applyAlignment="1">
      <alignment vertical="center"/>
    </xf>
    <xf numFmtId="49" fontId="26" fillId="0" borderId="2" xfId="0" applyNumberFormat="1" applyFont="1" applyBorder="1" applyAlignment="1">
      <alignment vertical="center"/>
    </xf>
    <xf numFmtId="49" fontId="27" fillId="0" borderId="2" xfId="0" applyNumberFormat="1" applyFont="1" applyBorder="1" applyAlignment="1">
      <alignment horizontal="right" vertical="center"/>
    </xf>
    <xf numFmtId="49" fontId="8" fillId="4" borderId="4" xfId="0" applyNumberFormat="1" applyFont="1" applyFill="1" applyBorder="1" applyAlignment="1">
      <alignment horizontal="centerContinuous" vertical="center"/>
    </xf>
    <xf numFmtId="49" fontId="8" fillId="4" borderId="5" xfId="0" applyNumberFormat="1" applyFont="1" applyFill="1" applyBorder="1" applyAlignment="1">
      <alignment horizontal="centerContinuous" vertical="center"/>
    </xf>
    <xf numFmtId="49" fontId="15" fillId="4" borderId="36" xfId="0" applyNumberFormat="1" applyFont="1" applyFill="1" applyBorder="1" applyAlignment="1">
      <alignment vertical="center"/>
    </xf>
    <xf numFmtId="49" fontId="15" fillId="4" borderId="37" xfId="0" applyNumberFormat="1" applyFont="1" applyFill="1" applyBorder="1" applyAlignment="1">
      <alignment horizontal="left" vertical="center"/>
    </xf>
    <xf numFmtId="49" fontId="15" fillId="4" borderId="37" xfId="0" applyNumberFormat="1" applyFont="1" applyFill="1" applyBorder="1" applyAlignment="1">
      <alignment horizontal="right" vertical="center"/>
    </xf>
    <xf numFmtId="49" fontId="15" fillId="4" borderId="38" xfId="0" applyNumberFormat="1" applyFont="1" applyFill="1" applyBorder="1" applyAlignment="1">
      <alignment horizontal="left" vertical="center"/>
    </xf>
    <xf numFmtId="165" fontId="15" fillId="3" borderId="0" xfId="0" applyNumberFormat="1" applyFont="1" applyFill="1" applyAlignment="1">
      <alignment vertical="center"/>
    </xf>
    <xf numFmtId="49" fontId="15" fillId="4" borderId="31" xfId="0" applyNumberFormat="1" applyFont="1" applyFill="1" applyBorder="1" applyAlignment="1">
      <alignment vertical="center"/>
    </xf>
    <xf numFmtId="49" fontId="15" fillId="4" borderId="32" xfId="0" applyNumberFormat="1" applyFont="1" applyFill="1" applyBorder="1" applyAlignment="1">
      <alignment horizontal="left" vertical="center"/>
    </xf>
    <xf numFmtId="49" fontId="15" fillId="4" borderId="32" xfId="0" applyNumberFormat="1" applyFont="1" applyFill="1" applyBorder="1" applyAlignment="1">
      <alignment horizontal="right" vertical="center"/>
    </xf>
    <xf numFmtId="49" fontId="15" fillId="4" borderId="33" xfId="0" applyNumberFormat="1" applyFont="1" applyFill="1" applyBorder="1" applyAlignment="1">
      <alignment horizontal="left" vertical="center"/>
    </xf>
    <xf numFmtId="167" fontId="15" fillId="3" borderId="0" xfId="0" applyNumberFormat="1" applyFont="1" applyFill="1" applyAlignment="1">
      <alignment vertical="center"/>
    </xf>
    <xf numFmtId="49" fontId="15" fillId="4" borderId="40" xfId="0" applyNumberFormat="1" applyFont="1" applyFill="1" applyBorder="1" applyAlignment="1">
      <alignment vertical="center"/>
    </xf>
    <xf numFmtId="49" fontId="15" fillId="4" borderId="41" xfId="0" applyNumberFormat="1" applyFont="1" applyFill="1" applyBorder="1" applyAlignment="1">
      <alignment horizontal="left" vertical="center"/>
    </xf>
    <xf numFmtId="49" fontId="15" fillId="4" borderId="41" xfId="0" applyNumberFormat="1" applyFont="1" applyFill="1" applyBorder="1" applyAlignment="1">
      <alignment horizontal="right" vertical="center"/>
    </xf>
    <xf numFmtId="49" fontId="15" fillId="4" borderId="42" xfId="0" applyNumberFormat="1" applyFont="1" applyFill="1" applyBorder="1" applyAlignment="1">
      <alignment horizontal="left" vertical="center"/>
    </xf>
    <xf numFmtId="49" fontId="15" fillId="4" borderId="43" xfId="0" applyNumberFormat="1" applyFont="1" applyFill="1" applyBorder="1" applyAlignment="1">
      <alignment vertical="center"/>
    </xf>
    <xf numFmtId="49" fontId="15" fillId="4" borderId="21" xfId="0" applyNumberFormat="1" applyFont="1" applyFill="1" applyBorder="1" applyAlignment="1">
      <alignment horizontal="left" vertical="center"/>
    </xf>
    <xf numFmtId="49" fontId="15" fillId="4" borderId="21" xfId="0" applyNumberFormat="1" applyFont="1" applyFill="1" applyBorder="1" applyAlignment="1">
      <alignment horizontal="right" vertical="center"/>
    </xf>
    <xf numFmtId="49" fontId="15" fillId="4" borderId="22" xfId="0" applyNumberFormat="1" applyFont="1" applyFill="1" applyBorder="1" applyAlignment="1">
      <alignment horizontal="left" vertical="center"/>
    </xf>
    <xf numFmtId="49" fontId="8" fillId="4" borderId="24" xfId="0" applyNumberFormat="1" applyFont="1" applyFill="1" applyBorder="1" applyAlignment="1">
      <alignment horizontal="centerContinuous" vertical="center"/>
    </xf>
    <xf numFmtId="0" fontId="28" fillId="0" borderId="34" xfId="0" applyFont="1" applyBorder="1"/>
    <xf numFmtId="0" fontId="29" fillId="0" borderId="34" xfId="0" applyFont="1" applyBorder="1"/>
    <xf numFmtId="0" fontId="29" fillId="0" borderId="34" xfId="0" applyFont="1" applyBorder="1" applyAlignment="1">
      <alignment horizontal="right"/>
    </xf>
    <xf numFmtId="169" fontId="15" fillId="3" borderId="0" xfId="0" applyNumberFormat="1" applyFont="1" applyFill="1" applyAlignment="1">
      <alignment vertical="center"/>
    </xf>
    <xf numFmtId="164" fontId="15" fillId="3" borderId="0" xfId="1" applyNumberFormat="1" applyFont="1" applyFill="1" applyAlignment="1" applyProtection="1">
      <alignment vertical="center"/>
    </xf>
    <xf numFmtId="0" fontId="13" fillId="4" borderId="3" xfId="0" applyFont="1" applyFill="1" applyBorder="1" applyAlignment="1">
      <alignment horizontal="center" vertical="top"/>
    </xf>
    <xf numFmtId="0" fontId="13" fillId="4" borderId="64" xfId="0" applyFont="1" applyFill="1" applyBorder="1" applyAlignment="1">
      <alignment horizontal="center" vertical="top"/>
    </xf>
    <xf numFmtId="0" fontId="13" fillId="4" borderId="96" xfId="0" applyFont="1" applyFill="1" applyBorder="1" applyAlignment="1">
      <alignment horizontal="center" vertical="top"/>
    </xf>
    <xf numFmtId="165" fontId="6" fillId="5" borderId="23" xfId="0" applyNumberFormat="1" applyFont="1" applyFill="1" applyBorder="1" applyAlignment="1">
      <alignment horizontal="right" vertical="center"/>
    </xf>
    <xf numFmtId="165" fontId="6" fillId="5" borderId="47" xfId="0" applyNumberFormat="1" applyFont="1" applyFill="1" applyBorder="1" applyAlignment="1">
      <alignment horizontal="right" vertical="center"/>
    </xf>
    <xf numFmtId="165" fontId="6" fillId="5" borderId="101" xfId="0" applyNumberFormat="1" applyFont="1" applyFill="1" applyBorder="1" applyAlignment="1">
      <alignment horizontal="right" vertical="center"/>
    </xf>
    <xf numFmtId="49" fontId="6" fillId="4" borderId="26" xfId="0" applyNumberFormat="1" applyFont="1" applyFill="1" applyBorder="1" applyAlignment="1">
      <alignment horizontal="centerContinuous" vertical="center"/>
    </xf>
    <xf numFmtId="49" fontId="6" fillId="4" borderId="27" xfId="0" applyNumberFormat="1" applyFont="1" applyFill="1" applyBorder="1" applyAlignment="1">
      <alignment horizontal="centerContinuous" vertical="center"/>
    </xf>
    <xf numFmtId="49" fontId="6" fillId="4" borderId="44" xfId="0" applyNumberFormat="1" applyFont="1" applyFill="1" applyBorder="1" applyAlignment="1">
      <alignment horizontal="centerContinuous" vertical="center"/>
    </xf>
    <xf numFmtId="165" fontId="7" fillId="5" borderId="15" xfId="0" applyNumberFormat="1" applyFont="1" applyFill="1" applyBorder="1" applyAlignment="1">
      <alignment horizontal="right" vertical="center"/>
    </xf>
    <xf numFmtId="165" fontId="7" fillId="5" borderId="46" xfId="0" applyNumberFormat="1" applyFont="1" applyFill="1" applyBorder="1" applyAlignment="1">
      <alignment horizontal="right" vertical="center"/>
    </xf>
    <xf numFmtId="165" fontId="7" fillId="5" borderId="99" xfId="0" applyNumberFormat="1" applyFont="1" applyFill="1" applyBorder="1" applyAlignment="1">
      <alignment horizontal="right" vertical="center"/>
    </xf>
    <xf numFmtId="165" fontId="7" fillId="5" borderId="23" xfId="0" applyNumberFormat="1" applyFont="1" applyFill="1" applyBorder="1" applyAlignment="1">
      <alignment horizontal="right" vertical="center"/>
    </xf>
    <xf numFmtId="165" fontId="7" fillId="5" borderId="47" xfId="0" applyNumberFormat="1" applyFont="1" applyFill="1" applyBorder="1" applyAlignment="1">
      <alignment horizontal="right" vertical="center"/>
    </xf>
    <xf numFmtId="165" fontId="7" fillId="5" borderId="101" xfId="0" applyNumberFormat="1" applyFont="1" applyFill="1" applyBorder="1" applyAlignment="1">
      <alignment horizontal="right" vertical="center"/>
    </xf>
    <xf numFmtId="49" fontId="6" fillId="4" borderId="103" xfId="0" applyNumberFormat="1" applyFont="1" applyFill="1" applyBorder="1" applyAlignment="1">
      <alignment horizontal="centerContinuous" vertical="center"/>
    </xf>
    <xf numFmtId="165" fontId="6" fillId="5" borderId="26" xfId="0" applyNumberFormat="1" applyFont="1" applyFill="1" applyBorder="1" applyAlignment="1">
      <alignment horizontal="right" vertical="center"/>
    </xf>
    <xf numFmtId="165" fontId="6" fillId="5" borderId="68" xfId="0" applyNumberFormat="1" applyFont="1" applyFill="1" applyBorder="1" applyAlignment="1">
      <alignment horizontal="right" vertical="center"/>
    </xf>
    <xf numFmtId="165" fontId="6" fillId="5" borderId="44" xfId="0" applyNumberFormat="1" applyFont="1" applyFill="1" applyBorder="1" applyAlignment="1">
      <alignment horizontal="right" vertical="center"/>
    </xf>
    <xf numFmtId="165" fontId="7" fillId="5" borderId="55" xfId="0" applyNumberFormat="1" applyFont="1" applyFill="1" applyBorder="1" applyAlignment="1">
      <alignment horizontal="right" vertical="center"/>
    </xf>
    <xf numFmtId="165" fontId="7" fillId="5" borderId="73" xfId="0" applyNumberFormat="1" applyFont="1" applyFill="1" applyBorder="1" applyAlignment="1">
      <alignment horizontal="right" vertical="center"/>
    </xf>
    <xf numFmtId="165" fontId="7" fillId="5" borderId="105" xfId="0" applyNumberFormat="1" applyFont="1" applyFill="1" applyBorder="1" applyAlignment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7" xfId="0" applyFont="1" applyFill="1" applyBorder="1" applyAlignment="1">
      <alignment vertical="center"/>
    </xf>
    <xf numFmtId="49" fontId="8" fillId="4" borderId="24" xfId="0" applyNumberFormat="1" applyFont="1" applyFill="1" applyBorder="1" applyAlignment="1">
      <alignment vertical="center"/>
    </xf>
    <xf numFmtId="49" fontId="8" fillId="4" borderId="25" xfId="0" applyNumberFormat="1" applyFont="1" applyFill="1" applyBorder="1" applyAlignment="1">
      <alignment horizontal="left" vertical="center"/>
    </xf>
    <xf numFmtId="49" fontId="8" fillId="4" borderId="25" xfId="0" applyNumberFormat="1" applyFont="1" applyFill="1" applyBorder="1" applyAlignment="1">
      <alignment horizontal="right" vertical="center"/>
    </xf>
    <xf numFmtId="49" fontId="8" fillId="4" borderId="45" xfId="0" applyNumberFormat="1" applyFont="1" applyFill="1" applyBorder="1" applyAlignment="1">
      <alignment horizontal="left" vertical="center"/>
    </xf>
    <xf numFmtId="49" fontId="15" fillId="4" borderId="30" xfId="0" applyNumberFormat="1" applyFont="1" applyFill="1" applyBorder="1" applyAlignment="1">
      <alignment vertical="center"/>
    </xf>
    <xf numFmtId="49" fontId="15" fillId="4" borderId="17" xfId="0" applyNumberFormat="1" applyFont="1" applyFill="1" applyBorder="1" applyAlignment="1">
      <alignment horizontal="left" vertical="center"/>
    </xf>
    <xf numFmtId="49" fontId="15" fillId="4" borderId="17" xfId="0" applyNumberFormat="1" applyFont="1" applyFill="1" applyBorder="1" applyAlignment="1">
      <alignment horizontal="right" vertical="center"/>
    </xf>
    <xf numFmtId="49" fontId="15" fillId="4" borderId="18" xfId="0" applyNumberFormat="1" applyFont="1" applyFill="1" applyBorder="1" applyAlignment="1">
      <alignment horizontal="left" vertical="center"/>
    </xf>
    <xf numFmtId="165" fontId="8" fillId="5" borderId="19" xfId="0" applyNumberFormat="1" applyFont="1" applyFill="1" applyBorder="1" applyAlignment="1">
      <alignment horizontal="right" vertical="center"/>
    </xf>
    <xf numFmtId="165" fontId="8" fillId="5" borderId="75" xfId="0" applyNumberFormat="1" applyFont="1" applyFill="1" applyBorder="1" applyAlignment="1">
      <alignment horizontal="right" vertical="center"/>
    </xf>
    <xf numFmtId="165" fontId="8" fillId="5" borderId="100" xfId="0" applyNumberFormat="1" applyFont="1" applyFill="1" applyBorder="1" applyAlignment="1">
      <alignment horizontal="right" vertical="center"/>
    </xf>
    <xf numFmtId="49" fontId="15" fillId="4" borderId="28" xfId="0" applyNumberFormat="1" applyFont="1" applyFill="1" applyBorder="1" applyAlignment="1">
      <alignment vertical="center"/>
    </xf>
    <xf numFmtId="49" fontId="15" fillId="4" borderId="13" xfId="0" applyNumberFormat="1" applyFont="1" applyFill="1" applyBorder="1" applyAlignment="1">
      <alignment horizontal="left" vertical="center"/>
    </xf>
    <xf numFmtId="49" fontId="15" fillId="4" borderId="13" xfId="0" applyNumberFormat="1" applyFont="1" applyFill="1" applyBorder="1" applyAlignment="1">
      <alignment horizontal="right" vertical="center"/>
    </xf>
    <xf numFmtId="49" fontId="15" fillId="4" borderId="14" xfId="0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right"/>
    </xf>
    <xf numFmtId="0" fontId="30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165" fontId="7" fillId="5" borderId="39" xfId="0" applyNumberFormat="1" applyFont="1" applyFill="1" applyBorder="1" applyAlignment="1">
      <alignment horizontal="right" vertical="center"/>
    </xf>
    <xf numFmtId="165" fontId="7" fillId="5" borderId="63" xfId="0" applyNumberFormat="1" applyFont="1" applyFill="1" applyBorder="1" applyAlignment="1">
      <alignment horizontal="right" vertical="center"/>
    </xf>
    <xf numFmtId="165" fontId="7" fillId="5" borderId="108" xfId="0" applyNumberFormat="1" applyFont="1" applyFill="1" applyBorder="1" applyAlignment="1">
      <alignment horizontal="right" vertical="center"/>
    </xf>
    <xf numFmtId="49" fontId="6" fillId="4" borderId="68" xfId="0" applyNumberFormat="1" applyFont="1" applyFill="1" applyBorder="1" applyAlignment="1">
      <alignment horizontal="centerContinuous" vertical="center"/>
    </xf>
    <xf numFmtId="165" fontId="15" fillId="5" borderId="109" xfId="0" applyNumberFormat="1" applyFont="1" applyFill="1" applyBorder="1" applyAlignment="1">
      <alignment horizontal="right" vertical="center"/>
    </xf>
    <xf numFmtId="166" fontId="15" fillId="5" borderId="50" xfId="0" applyNumberFormat="1" applyFont="1" applyFill="1" applyBorder="1" applyAlignment="1">
      <alignment horizontal="right" vertical="center"/>
    </xf>
    <xf numFmtId="166" fontId="15" fillId="5" borderId="51" xfId="0" applyNumberFormat="1" applyFont="1" applyFill="1" applyBorder="1" applyAlignment="1">
      <alignment horizontal="right" vertical="center"/>
    </xf>
    <xf numFmtId="167" fontId="15" fillId="5" borderId="110" xfId="0" applyNumberFormat="1" applyFont="1" applyFill="1" applyBorder="1" applyAlignment="1">
      <alignment horizontal="right" vertical="center"/>
    </xf>
    <xf numFmtId="166" fontId="15" fillId="5" borderId="109" xfId="0" applyNumberFormat="1" applyFont="1" applyFill="1" applyBorder="1" applyAlignment="1">
      <alignment horizontal="right" vertical="center"/>
    </xf>
    <xf numFmtId="167" fontId="15" fillId="5" borderId="50" xfId="0" applyNumberFormat="1" applyFont="1" applyFill="1" applyBorder="1" applyAlignment="1">
      <alignment horizontal="right" vertical="center"/>
    </xf>
    <xf numFmtId="165" fontId="6" fillId="5" borderId="49" xfId="0" applyNumberFormat="1" applyFont="1" applyFill="1" applyBorder="1" applyAlignment="1">
      <alignment horizontal="right" vertical="center"/>
    </xf>
    <xf numFmtId="165" fontId="6" fillId="5" borderId="50" xfId="0" applyNumberFormat="1" applyFont="1" applyFill="1" applyBorder="1" applyAlignment="1">
      <alignment horizontal="right" vertical="center"/>
    </xf>
    <xf numFmtId="165" fontId="6" fillId="5" borderId="15" xfId="0" applyNumberFormat="1" applyFont="1" applyFill="1" applyBorder="1" applyAlignment="1">
      <alignment horizontal="right" vertical="center"/>
    </xf>
    <xf numFmtId="165" fontId="15" fillId="5" borderId="102" xfId="0" applyNumberFormat="1" applyFont="1" applyFill="1" applyBorder="1" applyAlignment="1">
      <alignment horizontal="right" vertical="center"/>
    </xf>
    <xf numFmtId="49" fontId="6" fillId="4" borderId="7" xfId="0" applyNumberFormat="1" applyFont="1" applyFill="1" applyBorder="1" applyAlignment="1">
      <alignment horizontal="centerContinuous" vertical="center"/>
    </xf>
    <xf numFmtId="167" fontId="7" fillId="5" borderId="102" xfId="0" applyNumberFormat="1" applyFont="1" applyFill="1" applyBorder="1" applyAlignment="1" applyProtection="1">
      <alignment horizontal="right" vertical="center"/>
      <protection locked="0"/>
    </xf>
    <xf numFmtId="166" fontId="7" fillId="5" borderId="101" xfId="0" applyNumberFormat="1" applyFont="1" applyFill="1" applyBorder="1" applyAlignment="1" applyProtection="1">
      <alignment horizontal="right" vertical="center"/>
      <protection locked="0"/>
    </xf>
    <xf numFmtId="3" fontId="15" fillId="3" borderId="0" xfId="0" applyNumberFormat="1" applyFont="1" applyFill="1" applyAlignment="1">
      <alignment vertical="center"/>
    </xf>
    <xf numFmtId="165" fontId="7" fillId="5" borderId="83" xfId="0" applyNumberFormat="1" applyFont="1" applyFill="1" applyBorder="1" applyAlignment="1">
      <alignment horizontal="right" vertical="center"/>
    </xf>
    <xf numFmtId="165" fontId="7" fillId="5" borderId="104" xfId="0" applyNumberFormat="1" applyFont="1" applyFill="1" applyBorder="1" applyAlignment="1">
      <alignment horizontal="right" vertical="center"/>
    </xf>
    <xf numFmtId="165" fontId="7" fillId="5" borderId="61" xfId="0" applyNumberFormat="1" applyFont="1" applyFill="1" applyBorder="1" applyAlignment="1">
      <alignment horizontal="right" vertical="center"/>
    </xf>
    <xf numFmtId="165" fontId="7" fillId="5" borderId="69" xfId="0" applyNumberFormat="1" applyFont="1" applyFill="1" applyBorder="1" applyAlignment="1">
      <alignment horizontal="right" vertical="center"/>
    </xf>
    <xf numFmtId="165" fontId="7" fillId="5" borderId="107" xfId="0" applyNumberFormat="1" applyFont="1" applyFill="1" applyBorder="1" applyAlignment="1">
      <alignment horizontal="right" vertical="center"/>
    </xf>
    <xf numFmtId="165" fontId="7" fillId="5" borderId="66" xfId="0" applyNumberFormat="1" applyFont="1" applyFill="1" applyBorder="1" applyAlignment="1">
      <alignment horizontal="right" vertical="center"/>
    </xf>
    <xf numFmtId="165" fontId="7" fillId="5" borderId="76" xfId="0" applyNumberFormat="1" applyFont="1" applyFill="1" applyBorder="1" applyAlignment="1">
      <alignment horizontal="right" vertical="center"/>
    </xf>
    <xf numFmtId="165" fontId="7" fillId="5" borderId="106" xfId="0" applyNumberFormat="1" applyFont="1" applyFill="1" applyBorder="1" applyAlignment="1">
      <alignment horizontal="right" vertical="center"/>
    </xf>
    <xf numFmtId="49" fontId="7" fillId="4" borderId="63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167" fontId="15" fillId="5" borderId="63" xfId="0" applyNumberFormat="1" applyFont="1" applyFill="1" applyBorder="1" applyAlignment="1">
      <alignment horizontal="right" vertical="center"/>
    </xf>
    <xf numFmtId="167" fontId="15" fillId="5" borderId="39" xfId="0" applyNumberFormat="1" applyFont="1" applyFill="1" applyBorder="1" applyAlignment="1">
      <alignment horizontal="right" vertical="center"/>
    </xf>
    <xf numFmtId="167" fontId="15" fillId="5" borderId="47" xfId="0" applyNumberFormat="1" applyFont="1" applyFill="1" applyBorder="1" applyAlignment="1">
      <alignment horizontal="right" vertical="center"/>
    </xf>
    <xf numFmtId="167" fontId="15" fillId="5" borderId="23" xfId="0" applyNumberFormat="1" applyFont="1" applyFill="1" applyBorder="1" applyAlignment="1">
      <alignment horizontal="right" vertical="center"/>
    </xf>
    <xf numFmtId="0" fontId="33" fillId="0" borderId="34" xfId="0" applyFont="1" applyBorder="1"/>
    <xf numFmtId="167" fontId="15" fillId="5" borderId="108" xfId="0" applyNumberFormat="1" applyFont="1" applyFill="1" applyBorder="1" applyAlignment="1">
      <alignment horizontal="right" vertical="center"/>
    </xf>
    <xf numFmtId="167" fontId="15" fillId="5" borderId="101" xfId="0" applyNumberFormat="1" applyFont="1" applyFill="1" applyBorder="1" applyAlignment="1">
      <alignment horizontal="right" vertical="center"/>
    </xf>
    <xf numFmtId="168" fontId="15" fillId="5" borderId="102" xfId="0" applyNumberFormat="1" applyFont="1" applyFill="1" applyBorder="1" applyAlignment="1">
      <alignment horizontal="right" vertical="center"/>
    </xf>
    <xf numFmtId="168" fontId="15" fillId="5" borderId="108" xfId="0" applyNumberFormat="1" applyFont="1" applyFill="1" applyBorder="1" applyAlignment="1">
      <alignment horizontal="right" vertical="center"/>
    </xf>
    <xf numFmtId="168" fontId="15" fillId="5" borderId="101" xfId="0" applyNumberFormat="1" applyFont="1" applyFill="1" applyBorder="1" applyAlignment="1">
      <alignment horizontal="right" vertical="center"/>
    </xf>
    <xf numFmtId="165" fontId="8" fillId="4" borderId="44" xfId="0" applyNumberFormat="1" applyFont="1" applyFill="1" applyBorder="1" applyAlignment="1">
      <alignment horizontal="centerContinuous" vertical="center"/>
    </xf>
    <xf numFmtId="1" fontId="7" fillId="0" borderId="0" xfId="0" applyNumberFormat="1" applyFont="1" applyAlignment="1">
      <alignment horizontal="center"/>
    </xf>
    <xf numFmtId="0" fontId="34" fillId="2" borderId="0" xfId="0" applyFont="1" applyFill="1" applyAlignment="1" applyProtection="1">
      <alignment horizontal="left" vertical="center"/>
      <protection hidden="1"/>
    </xf>
    <xf numFmtId="49" fontId="6" fillId="4" borderId="87" xfId="0" applyNumberFormat="1" applyFont="1" applyFill="1" applyBorder="1" applyAlignment="1">
      <alignment horizontal="center" vertical="center" wrapText="1"/>
    </xf>
    <xf numFmtId="49" fontId="6" fillId="4" borderId="34" xfId="0" applyNumberFormat="1" applyFont="1" applyFill="1" applyBorder="1" applyAlignment="1">
      <alignment horizontal="center" vertical="center" wrapText="1"/>
    </xf>
    <xf numFmtId="49" fontId="6" fillId="4" borderId="88" xfId="0" applyNumberFormat="1" applyFont="1" applyFill="1" applyBorder="1" applyAlignment="1">
      <alignment horizontal="center" vertical="center" wrapText="1"/>
    </xf>
    <xf numFmtId="49" fontId="6" fillId="4" borderId="35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71" xfId="0" applyNumberFormat="1" applyFont="1" applyFill="1" applyBorder="1" applyAlignment="1">
      <alignment horizontal="center" vertical="center" wrapText="1"/>
    </xf>
    <xf numFmtId="49" fontId="6" fillId="4" borderId="89" xfId="0" applyNumberFormat="1" applyFont="1" applyFill="1" applyBorder="1" applyAlignment="1">
      <alignment horizontal="center" vertical="center" wrapText="1"/>
    </xf>
    <xf numFmtId="49" fontId="6" fillId="4" borderId="90" xfId="0" applyNumberFormat="1" applyFont="1" applyFill="1" applyBorder="1" applyAlignment="1">
      <alignment horizontal="center" vertical="center" wrapText="1"/>
    </xf>
    <xf numFmtId="49" fontId="6" fillId="4" borderId="91" xfId="0" applyNumberFormat="1" applyFont="1" applyFill="1" applyBorder="1" applyAlignment="1">
      <alignment horizontal="center" vertical="center" wrapText="1"/>
    </xf>
    <xf numFmtId="0" fontId="6" fillId="4" borderId="93" xfId="0" applyFont="1" applyFill="1" applyBorder="1" applyAlignment="1">
      <alignment horizontal="center"/>
    </xf>
    <xf numFmtId="0" fontId="6" fillId="4" borderId="9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8" xfId="0" applyFont="1" applyFill="1" applyBorder="1" applyAlignment="1">
      <alignment horizontal="center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0" xfId="0" applyFont="1" applyAlignment="1">
      <alignment horizontal="left" vertical="top" wrapText="1"/>
    </xf>
    <xf numFmtId="49" fontId="10" fillId="4" borderId="84" xfId="0" applyNumberFormat="1" applyFont="1" applyFill="1" applyBorder="1" applyAlignment="1">
      <alignment horizontal="center" vertical="center" textRotation="90" shrinkToFit="1"/>
    </xf>
    <xf numFmtId="49" fontId="10" fillId="4" borderId="85" xfId="0" applyNumberFormat="1" applyFont="1" applyFill="1" applyBorder="1" applyAlignment="1">
      <alignment horizontal="center" vertical="center" textRotation="90" shrinkToFit="1"/>
    </xf>
    <xf numFmtId="49" fontId="7" fillId="4" borderId="17" xfId="0" applyNumberFormat="1" applyFont="1" applyFill="1" applyBorder="1" applyAlignment="1">
      <alignment horizontal="left" vertical="center" wrapText="1"/>
    </xf>
    <xf numFmtId="49" fontId="7" fillId="4" borderId="18" xfId="0" applyNumberFormat="1" applyFont="1" applyFill="1" applyBorder="1" applyAlignment="1">
      <alignment horizontal="left" vertical="center" wrapText="1"/>
    </xf>
    <xf numFmtId="49" fontId="10" fillId="4" borderId="86" xfId="0" applyNumberFormat="1" applyFont="1" applyFill="1" applyBorder="1" applyAlignment="1">
      <alignment horizontal="center" vertical="center" textRotation="90" shrinkToFit="1"/>
    </xf>
    <xf numFmtId="0" fontId="16" fillId="4" borderId="86" xfId="0" applyFont="1" applyFill="1" applyBorder="1" applyAlignment="1">
      <alignment horizontal="center" vertical="center" textRotation="90" shrinkToFit="1"/>
    </xf>
    <xf numFmtId="0" fontId="0" fillId="4" borderId="86" xfId="0" applyFill="1" applyBorder="1" applyAlignment="1">
      <alignment horizontal="center" vertical="center" textRotation="90" shrinkToFit="1"/>
    </xf>
    <xf numFmtId="0" fontId="6" fillId="4" borderId="77" xfId="0" applyFont="1" applyFill="1" applyBorder="1" applyAlignment="1">
      <alignment horizontal="center"/>
    </xf>
    <xf numFmtId="0" fontId="6" fillId="4" borderId="79" xfId="0" applyFont="1" applyFill="1" applyBorder="1" applyAlignment="1">
      <alignment horizontal="center"/>
    </xf>
    <xf numFmtId="0" fontId="6" fillId="4" borderId="95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49" fontId="15" fillId="4" borderId="21" xfId="0" applyNumberFormat="1" applyFont="1" applyFill="1" applyBorder="1" applyAlignment="1">
      <alignment horizontal="left" vertical="center" wrapText="1"/>
    </xf>
    <xf numFmtId="0" fontId="8" fillId="4" borderId="72" xfId="0" applyFont="1" applyFill="1" applyBorder="1" applyAlignment="1">
      <alignment horizontal="center"/>
    </xf>
    <xf numFmtId="0" fontId="8" fillId="4" borderId="78" xfId="0" applyFont="1" applyFill="1" applyBorder="1" applyAlignment="1">
      <alignment horizontal="center"/>
    </xf>
    <xf numFmtId="49" fontId="8" fillId="4" borderId="87" xfId="0" applyNumberFormat="1" applyFont="1" applyFill="1" applyBorder="1" applyAlignment="1">
      <alignment horizontal="center" vertical="center" wrapText="1"/>
    </xf>
    <xf numFmtId="49" fontId="8" fillId="4" borderId="34" xfId="0" applyNumberFormat="1" applyFont="1" applyFill="1" applyBorder="1" applyAlignment="1">
      <alignment horizontal="center" vertical="center" wrapText="1"/>
    </xf>
    <xf numFmtId="49" fontId="8" fillId="4" borderId="88" xfId="0" applyNumberFormat="1" applyFont="1" applyFill="1" applyBorder="1" applyAlignment="1">
      <alignment horizontal="center" vertical="center" wrapText="1"/>
    </xf>
    <xf numFmtId="49" fontId="8" fillId="4" borderId="35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49" fontId="8" fillId="4" borderId="71" xfId="0" applyNumberFormat="1" applyFont="1" applyFill="1" applyBorder="1" applyAlignment="1">
      <alignment horizontal="center" vertical="center" wrapText="1"/>
    </xf>
    <xf numFmtId="49" fontId="8" fillId="4" borderId="89" xfId="0" applyNumberFormat="1" applyFont="1" applyFill="1" applyBorder="1" applyAlignment="1">
      <alignment horizontal="center" vertical="center" wrapText="1"/>
    </xf>
    <xf numFmtId="49" fontId="8" fillId="4" borderId="90" xfId="0" applyNumberFormat="1" applyFont="1" applyFill="1" applyBorder="1" applyAlignment="1">
      <alignment horizontal="center" vertical="center" wrapText="1"/>
    </xf>
    <xf numFmtId="49" fontId="8" fillId="4" borderId="91" xfId="0" applyNumberFormat="1" applyFont="1" applyFill="1" applyBorder="1" applyAlignment="1">
      <alignment horizontal="center" vertical="center" wrapText="1"/>
    </xf>
    <xf numFmtId="49" fontId="15" fillId="8" borderId="32" xfId="2" applyNumberFormat="1" applyFont="1" applyFill="1" applyBorder="1" applyAlignment="1">
      <alignment horizontal="left" vertical="center" wrapText="1"/>
    </xf>
    <xf numFmtId="0" fontId="8" fillId="4" borderId="95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16" fillId="4" borderId="92" xfId="0" applyFont="1" applyFill="1" applyBorder="1" applyAlignment="1">
      <alignment horizontal="center" vertical="center" textRotation="90" shrinkToFit="1"/>
    </xf>
    <xf numFmtId="0" fontId="0" fillId="0" borderId="78" xfId="0" applyBorder="1" applyAlignment="1">
      <alignment horizontal="center"/>
    </xf>
    <xf numFmtId="0" fontId="18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8" fillId="4" borderId="77" xfId="0" applyFont="1" applyFill="1" applyBorder="1" applyAlignment="1">
      <alignment horizontal="center"/>
    </xf>
    <xf numFmtId="0" fontId="8" fillId="4" borderId="79" xfId="0" applyFont="1" applyFill="1" applyBorder="1" applyAlignment="1">
      <alignment horizontal="center"/>
    </xf>
    <xf numFmtId="49" fontId="10" fillId="4" borderId="92" xfId="0" applyNumberFormat="1" applyFont="1" applyFill="1" applyBorder="1" applyAlignment="1">
      <alignment horizontal="center" vertical="center" textRotation="90" shrinkToFit="1"/>
    </xf>
  </cellXfs>
  <cellStyles count="3">
    <cellStyle name="Normální" xfId="0" builtinId="0"/>
    <cellStyle name="normální_Vyv_b8" xfId="2" xr:uid="{00000000-0005-0000-0000-000001000000}"/>
    <cellStyle name="Procenta" xfId="1" builtinId="5"/>
  </cellStyles>
  <dxfs count="3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B0E41FEB-CBCB-4255-B994-26886577881D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008080"/>
      <color rgb="FF003366"/>
      <color rgb="FF28A4A1"/>
      <color rgb="FF2DB9B6"/>
      <color rgb="FF31C9C5"/>
      <color rgb="FF33CCCC"/>
      <color rgb="FF0099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06/relationships/attachedToolbars" Target="attachedToolbars.bin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Pedagogičtí pracovníci školských zařízení celkem, JŠ a ZUŠ</a:t>
            </a:r>
          </a:p>
        </c:rich>
      </c:tx>
      <c:layout>
        <c:manualLayout>
          <c:xMode val="edge"/>
          <c:yMode val="edge"/>
          <c:x val="0.27848145564082971"/>
          <c:y val="1.79856115107913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2981530343007"/>
          <c:y val="0.15658362989323843"/>
          <c:w val="0.77572559366754612"/>
          <c:h val="0.604982206405694"/>
        </c:manualLayout>
      </c:layout>
      <c:areaChart>
        <c:grouping val="stacked"/>
        <c:varyColors val="0"/>
        <c:ser>
          <c:idx val="0"/>
          <c:order val="1"/>
          <c:tx>
            <c:strRef>
              <c:f>'GB1'!$J$19</c:f>
              <c:strCache>
                <c:ptCount val="1"/>
                <c:pt idx="0">
                  <c:v>reálné mzdy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'GB1'!$K$17:$U$17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'GB1'!$K$19:$U$19</c:f>
              <c:numCache>
                <c:formatCode>#,##0</c:formatCode>
                <c:ptCount val="11"/>
                <c:pt idx="0">
                  <c:v>25048.872245160146</c:v>
                </c:pt>
                <c:pt idx="1">
                  <c:v>24840.302821684705</c:v>
                </c:pt>
                <c:pt idx="2">
                  <c:v>25065.694391388537</c:v>
                </c:pt>
                <c:pt idx="3">
                  <c:v>25507.432431231035</c:v>
                </c:pt>
                <c:pt idx="4">
                  <c:v>26514.663393868417</c:v>
                </c:pt>
                <c:pt idx="5">
                  <c:v>27544.088036053377</c:v>
                </c:pt>
                <c:pt idx="6">
                  <c:v>29899.889176080727</c:v>
                </c:pt>
                <c:pt idx="7">
                  <c:v>33230.045950776133</c:v>
                </c:pt>
                <c:pt idx="8">
                  <c:v>35383.197687207605</c:v>
                </c:pt>
                <c:pt idx="9">
                  <c:v>36466.023437367236</c:v>
                </c:pt>
                <c:pt idx="10">
                  <c:v>36753.715703697671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4-4EDE-99BD-EEB5D1944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3808064"/>
        <c:axId val="-703814592"/>
      </c:areaChart>
      <c:barChart>
        <c:barDir val="col"/>
        <c:grouping val="clustered"/>
        <c:varyColors val="0"/>
        <c:ser>
          <c:idx val="1"/>
          <c:order val="0"/>
          <c:tx>
            <c:strRef>
              <c:f>'GB1'!$J$18</c:f>
              <c:strCache>
                <c:ptCount val="1"/>
                <c:pt idx="0">
                  <c:v>nominální mzdy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'GB1'!$K$17:$U$17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'GB1'!$K$18:$U$18</c:f>
              <c:numCache>
                <c:formatCode>#,##0</c:formatCode>
                <c:ptCount val="11"/>
                <c:pt idx="0">
                  <c:v>24522.845928011786</c:v>
                </c:pt>
                <c:pt idx="1">
                  <c:v>24666.420701932911</c:v>
                </c:pt>
                <c:pt idx="2">
                  <c:v>24990.49730821437</c:v>
                </c:pt>
                <c:pt idx="3">
                  <c:v>25507.432431231035</c:v>
                </c:pt>
                <c:pt idx="4">
                  <c:v>26700.266037625501</c:v>
                </c:pt>
                <c:pt idx="5">
                  <c:v>28397.954765171031</c:v>
                </c:pt>
                <c:pt idx="6">
                  <c:v>31484.583302413004</c:v>
                </c:pt>
                <c:pt idx="7">
                  <c:v>35988.139764690553</c:v>
                </c:pt>
                <c:pt idx="8">
                  <c:v>39558.415014298102</c:v>
                </c:pt>
                <c:pt idx="9">
                  <c:v>41972.39297640969</c:v>
                </c:pt>
                <c:pt idx="10">
                  <c:v>42303.526774956023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4-4EDE-99BD-EEB5D1944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03808064"/>
        <c:axId val="-703814592"/>
      </c:barChart>
      <c:lineChart>
        <c:grouping val="standard"/>
        <c:varyColors val="0"/>
        <c:ser>
          <c:idx val="2"/>
          <c:order val="2"/>
          <c:tx>
            <c:strRef>
              <c:f>'GB1'!$J$20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'GB1'!$K$17:$U$17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'GB1'!$K$20:$U$20</c:f>
              <c:numCache>
                <c:formatCode>#,##0</c:formatCode>
                <c:ptCount val="11"/>
                <c:pt idx="0">
                  <c:v>24.491177000000015</c:v>
                </c:pt>
                <c:pt idx="1">
                  <c:v>24.816227000000005</c:v>
                </c:pt>
                <c:pt idx="2">
                  <c:v>25.333927000000006</c:v>
                </c:pt>
                <c:pt idx="3">
                  <c:v>26.059093000000008</c:v>
                </c:pt>
                <c:pt idx="4">
                  <c:v>26.684633999999999</c:v>
                </c:pt>
                <c:pt idx="5">
                  <c:v>27.411016999999962</c:v>
                </c:pt>
                <c:pt idx="6">
                  <c:v>27.865973300000004</c:v>
                </c:pt>
                <c:pt idx="7">
                  <c:v>28.325473700000003</c:v>
                </c:pt>
                <c:pt idx="8">
                  <c:v>29.003258899999967</c:v>
                </c:pt>
                <c:pt idx="9">
                  <c:v>29.659871299999978</c:v>
                </c:pt>
                <c:pt idx="10">
                  <c:v>30.279889700000023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24-4EDE-99BD-EEB5D1944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3811872"/>
        <c:axId val="-703810240"/>
      </c:lineChart>
      <c:catAx>
        <c:axId val="-70380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14592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703814592"/>
        <c:scaling>
          <c:orientation val="minMax"/>
          <c:max val="44000"/>
          <c:min val="4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4064697609001406E-2"/>
              <c:y val="0.24460431654676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08064"/>
        <c:crosses val="autoZero"/>
        <c:crossBetween val="between"/>
        <c:majorUnit val="4000"/>
      </c:valAx>
      <c:catAx>
        <c:axId val="-703811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03810240"/>
        <c:crossesAt val="10"/>
        <c:auto val="0"/>
        <c:lblAlgn val="ctr"/>
        <c:lblOffset val="100"/>
        <c:noMultiLvlLbl val="0"/>
      </c:catAx>
      <c:valAx>
        <c:axId val="-703810240"/>
        <c:scaling>
          <c:orientation val="minMax"/>
          <c:max val="70"/>
          <c:min val="1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uč. v tis.</a:t>
                </a:r>
              </a:p>
            </c:rich>
          </c:tx>
          <c:layout>
            <c:manualLayout>
              <c:xMode val="edge"/>
              <c:yMode val="edge"/>
              <c:x val="0.95499429659900104"/>
              <c:y val="0.1834532374100719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11872"/>
        <c:crosses val="max"/>
        <c:crossBetween val="between"/>
        <c:majorUnit val="5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998325490694811"/>
          <c:y val="0.87757953418714174"/>
          <c:w val="0.66032617790183201"/>
          <c:h val="8.29248877177378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Zaměstnanci školských zařízení celkem, JŠ a ZUŠ</a:t>
            </a:r>
          </a:p>
        </c:rich>
      </c:tx>
      <c:layout>
        <c:manualLayout>
          <c:xMode val="edge"/>
          <c:yMode val="edge"/>
          <c:x val="0.31601138340853457"/>
          <c:y val="1.7667844522968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4732667279967"/>
          <c:y val="0.13636386917454718"/>
          <c:w val="0.77733960358459375"/>
          <c:h val="0.62237868495049742"/>
        </c:manualLayout>
      </c:layout>
      <c:areaChart>
        <c:grouping val="stacked"/>
        <c:varyColors val="0"/>
        <c:ser>
          <c:idx val="0"/>
          <c:order val="1"/>
          <c:tx>
            <c:strRef>
              <c:f>'GB1'!$J$13</c:f>
              <c:strCache>
                <c:ptCount val="1"/>
                <c:pt idx="0">
                  <c:v>reálné mzdy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'GB1'!$K$11:$U$11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'GB1'!$K$13:$U$13</c:f>
              <c:numCache>
                <c:formatCode>#,##0</c:formatCode>
                <c:ptCount val="11"/>
                <c:pt idx="0">
                  <c:v>19395.637383489106</c:v>
                </c:pt>
                <c:pt idx="1">
                  <c:v>19273.96657538056</c:v>
                </c:pt>
                <c:pt idx="2">
                  <c:v>19500.075492090124</c:v>
                </c:pt>
                <c:pt idx="3">
                  <c:v>19947.280559987084</c:v>
                </c:pt>
                <c:pt idx="4">
                  <c:v>20807.325487690796</c:v>
                </c:pt>
                <c:pt idx="5">
                  <c:v>21913.722924014994</c:v>
                </c:pt>
                <c:pt idx="6">
                  <c:v>23904.447723723333</c:v>
                </c:pt>
                <c:pt idx="7">
                  <c:v>26234.667149074154</c:v>
                </c:pt>
                <c:pt idx="8">
                  <c:v>28064.096760100776</c:v>
                </c:pt>
                <c:pt idx="9">
                  <c:v>28769.989805364232</c:v>
                </c:pt>
                <c:pt idx="10">
                  <c:v>29338.04426702144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0-4494-9132-0A16A39A2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3815136"/>
        <c:axId val="-703814048"/>
      </c:areaChart>
      <c:barChart>
        <c:barDir val="col"/>
        <c:grouping val="clustered"/>
        <c:varyColors val="0"/>
        <c:ser>
          <c:idx val="1"/>
          <c:order val="0"/>
          <c:tx>
            <c:strRef>
              <c:f>'GB1'!$J$12</c:f>
              <c:strCache>
                <c:ptCount val="1"/>
                <c:pt idx="0">
                  <c:v>nominální mzdy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'GB1'!$K$11:$U$11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'GB1'!$K$12:$U$12</c:f>
              <c:numCache>
                <c:formatCode>#,##0</c:formatCode>
                <c:ptCount val="11"/>
                <c:pt idx="0">
                  <c:v>18988.328998435834</c:v>
                </c:pt>
                <c:pt idx="1">
                  <c:v>19139.048809352895</c:v>
                </c:pt>
                <c:pt idx="2">
                  <c:v>19441.575265613854</c:v>
                </c:pt>
                <c:pt idx="3">
                  <c:v>19947.280559987084</c:v>
                </c:pt>
                <c:pt idx="4">
                  <c:v>20952.976766104635</c:v>
                </c:pt>
                <c:pt idx="5">
                  <c:v>22593.048334659456</c:v>
                </c:pt>
                <c:pt idx="6">
                  <c:v>25171.383453080667</c:v>
                </c:pt>
                <c:pt idx="7">
                  <c:v>28412.144522447306</c:v>
                </c:pt>
                <c:pt idx="8">
                  <c:v>31375.660177792666</c:v>
                </c:pt>
                <c:pt idx="9">
                  <c:v>33114.258265974233</c:v>
                </c:pt>
                <c:pt idx="10">
                  <c:v>33768.088951341677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90-4494-9132-0A16A39A2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03815136"/>
        <c:axId val="-703814048"/>
      </c:barChart>
      <c:lineChart>
        <c:grouping val="standard"/>
        <c:varyColors val="0"/>
        <c:ser>
          <c:idx val="2"/>
          <c:order val="2"/>
          <c:tx>
            <c:strRef>
              <c:f>'GB1'!$J$14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'GB1'!$K$11:$U$11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'GB1'!$K$14:$U$14</c:f>
              <c:numCache>
                <c:formatCode>#,##0</c:formatCode>
                <c:ptCount val="11"/>
                <c:pt idx="0">
                  <c:v>55.701431999999933</c:v>
                </c:pt>
                <c:pt idx="1">
                  <c:v>56.113657999999916</c:v>
                </c:pt>
                <c:pt idx="2">
                  <c:v>57.025965999999833</c:v>
                </c:pt>
                <c:pt idx="3">
                  <c:v>58.170437999999962</c:v>
                </c:pt>
                <c:pt idx="4">
                  <c:v>59.054510999999863</c:v>
                </c:pt>
                <c:pt idx="5">
                  <c:v>60.197975999999855</c:v>
                </c:pt>
                <c:pt idx="6">
                  <c:v>61.080081800000016</c:v>
                </c:pt>
                <c:pt idx="7">
                  <c:v>62.136098800000006</c:v>
                </c:pt>
                <c:pt idx="8">
                  <c:v>63.150078099999924</c:v>
                </c:pt>
                <c:pt idx="9">
                  <c:v>64.008291399999877</c:v>
                </c:pt>
                <c:pt idx="10">
                  <c:v>65.212240299999962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90-4494-9132-0A16A39A2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3813504"/>
        <c:axId val="-703811328"/>
      </c:lineChart>
      <c:catAx>
        <c:axId val="-70381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14048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703814048"/>
        <c:scaling>
          <c:orientation val="minMax"/>
          <c:max val="36000"/>
          <c:min val="4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8.4269662921348312E-3"/>
              <c:y val="0.240283056490730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15136"/>
        <c:crosses val="autoZero"/>
        <c:crossBetween val="between"/>
        <c:majorUnit val="4000"/>
      </c:valAx>
      <c:catAx>
        <c:axId val="-70381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03811328"/>
        <c:crossesAt val="10"/>
        <c:auto val="0"/>
        <c:lblAlgn val="ctr"/>
        <c:lblOffset val="100"/>
        <c:noMultiLvlLbl val="0"/>
      </c:catAx>
      <c:valAx>
        <c:axId val="-703811328"/>
        <c:scaling>
          <c:orientation val="minMax"/>
          <c:max val="70"/>
          <c:min val="1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zam. v tis.</a:t>
                </a:r>
              </a:p>
            </c:rich>
          </c:tx>
          <c:layout>
            <c:manualLayout>
              <c:xMode val="edge"/>
              <c:yMode val="edge"/>
              <c:x val="0.95505676958919461"/>
              <c:y val="0.208480936349387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13504"/>
        <c:crosses val="max"/>
        <c:crossBetween val="between"/>
        <c:majorUnit val="5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14323469235216"/>
          <c:y val="0.88410515438712389"/>
          <c:w val="0.66693273626645788"/>
          <c:h val="0.1054070513380242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98680771973287"/>
          <c:y val="7.3568170643390302E-2"/>
          <c:w val="0.81844802342606149"/>
          <c:h val="0.72511848341232232"/>
        </c:manualLayout>
      </c:layout>
      <c:lineChart>
        <c:grouping val="standard"/>
        <c:varyColors val="0"/>
        <c:ser>
          <c:idx val="1"/>
          <c:order val="0"/>
          <c:tx>
            <c:strRef>
              <c:f>'GB2'!$I$11</c:f>
              <c:strCache>
                <c:ptCount val="1"/>
                <c:pt idx="0">
                  <c:v>průměrný počet žáků na školní družinu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4"/>
            <c:marker>
              <c:spPr>
                <a:solidFill>
                  <a:srgbClr val="003366"/>
                </a:solidFill>
                <a:ln>
                  <a:solidFill>
                    <a:srgbClr val="00336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20D-47A5-8462-3BFED757F1BC}"/>
              </c:ext>
            </c:extLst>
          </c:dPt>
          <c:dLbls>
            <c:dLbl>
              <c:idx val="4"/>
              <c:layout>
                <c:manualLayout>
                  <c:x val="-3.9061589590842064E-2"/>
                  <c:y val="-4.7176904521894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0D-47A5-8462-3BFED757F1BC}"/>
                </c:ext>
              </c:extLst>
            </c:dLbl>
            <c:dLbl>
              <c:idx val="5"/>
              <c:layout>
                <c:manualLayout>
                  <c:x val="-3.7106555076785903E-2"/>
                  <c:y val="-4.7176904521894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A6-42E1-9880-9AA9FA4830D0}"/>
                </c:ext>
              </c:extLst>
            </c:dLbl>
            <c:dLbl>
              <c:idx val="6"/>
              <c:layout>
                <c:manualLayout>
                  <c:x val="-3.7751535191308458E-2"/>
                  <c:y val="-5.3568395494661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0D-47A5-8462-3BFED757F1BC}"/>
                </c:ext>
              </c:extLst>
            </c:dLbl>
            <c:dLbl>
              <c:idx val="7"/>
              <c:layout>
                <c:manualLayout>
                  <c:x val="-3.5593846829219268E-2"/>
                  <c:y val="-4.9014580117673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06-4FAF-9B89-14F4A019AB31}"/>
                </c:ext>
              </c:extLst>
            </c:dLbl>
            <c:dLbl>
              <c:idx val="8"/>
              <c:layout>
                <c:manualLayout>
                  <c:x val="-3.7154983166301406E-2"/>
                  <c:y val="-5.3568382015086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EF-43C5-B48D-A5A8A6267CBC}"/>
                </c:ext>
              </c:extLst>
            </c:dLbl>
            <c:dLbl>
              <c:idx val="9"/>
              <c:layout>
                <c:manualLayout>
                  <c:x val="-3.7154983166301406E-2"/>
                  <c:y val="-5.9959859508278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EF-43C5-B48D-A5A8A6267CBC}"/>
                </c:ext>
              </c:extLst>
            </c:dLbl>
            <c:dLbl>
              <c:idx val="10"/>
              <c:layout>
                <c:manualLayout>
                  <c:x val="-3.7154983166301406E-2"/>
                  <c:y val="-5.0372643268490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EF-43C5-B48D-A5A8A6267CB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003366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'GB2'!$J$11:$T$11</c:f>
              <c:numCache>
                <c:formatCode>0.0</c:formatCode>
                <c:ptCount val="11"/>
                <c:pt idx="0">
                  <c:v>67.925264217413186</c:v>
                </c:pt>
                <c:pt idx="1">
                  <c:v>71.383320773674953</c:v>
                </c:pt>
                <c:pt idx="2">
                  <c:v>75.422077922077918</c:v>
                </c:pt>
                <c:pt idx="3">
                  <c:v>79.039800995024876</c:v>
                </c:pt>
                <c:pt idx="4">
                  <c:v>81.605438813349821</c:v>
                </c:pt>
                <c:pt idx="5">
                  <c:v>82.84815724815725</c:v>
                </c:pt>
                <c:pt idx="6">
                  <c:v>82.813141182217876</c:v>
                </c:pt>
                <c:pt idx="7">
                  <c:v>81.977799463283731</c:v>
                </c:pt>
                <c:pt idx="8">
                  <c:v>80.055959302325576</c:v>
                </c:pt>
                <c:pt idx="9">
                  <c:v>80.268814618898773</c:v>
                </c:pt>
                <c:pt idx="10">
                  <c:v>84.101767797419967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5A-438B-ACA1-C1216C87F81A}"/>
            </c:ext>
          </c:extLst>
        </c:ser>
        <c:ser>
          <c:idx val="0"/>
          <c:order val="1"/>
          <c:tx>
            <c:strRef>
              <c:f>'GB2'!$I$12</c:f>
              <c:strCache>
                <c:ptCount val="1"/>
                <c:pt idx="0">
                  <c:v>průměrný počet žáků na školní klub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3.7155046090323517E-2"/>
                  <c:y val="5.6764372394655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EF-43C5-B48D-A5A8A6267CBC}"/>
                </c:ext>
              </c:extLst>
            </c:dLbl>
            <c:dLbl>
              <c:idx val="5"/>
              <c:layout>
                <c:manualLayout>
                  <c:x val="-3.7106555076785903E-2"/>
                  <c:y val="4.7177156154867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A6-42E1-9880-9AA9FA4830D0}"/>
                </c:ext>
              </c:extLst>
            </c:dLbl>
            <c:dLbl>
              <c:idx val="6"/>
              <c:layout>
                <c:manualLayout>
                  <c:x val="-3.2083136513934817E-2"/>
                  <c:y val="4.7177168026198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0D-47A5-8462-3BFED757F1BC}"/>
                </c:ext>
              </c:extLst>
            </c:dLbl>
            <c:dLbl>
              <c:idx val="7"/>
              <c:layout>
                <c:manualLayout>
                  <c:x val="-4.7318916467532945E-2"/>
                  <c:y val="5.221031886426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06-4FAF-9B89-14F4A019AB31}"/>
                </c:ext>
              </c:extLst>
            </c:dLbl>
            <c:dLbl>
              <c:idx val="8"/>
              <c:layout>
                <c:manualLayout>
                  <c:x val="-4.8885253174660616E-2"/>
                  <c:y val="4.3981417408270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F-43C5-B48D-A5A8A6267CBC}"/>
                </c:ext>
              </c:extLst>
            </c:dLbl>
            <c:dLbl>
              <c:idx val="9"/>
              <c:layout>
                <c:manualLayout>
                  <c:x val="-3.7154983166301406E-2"/>
                  <c:y val="5.3568633648059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EF-43C5-B48D-A5A8A6267CBC}"/>
                </c:ext>
              </c:extLst>
            </c:dLbl>
            <c:dLbl>
              <c:idx val="10"/>
              <c:layout>
                <c:manualLayout>
                  <c:x val="-3.1282225026211613E-2"/>
                  <c:y val="6.3155849887847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EF-43C5-B48D-A5A8A6267CB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008080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'GB2'!$J$12:$T$12</c:f>
              <c:numCache>
                <c:formatCode>0.0</c:formatCode>
                <c:ptCount val="11"/>
                <c:pt idx="0">
                  <c:v>85.456273764258555</c:v>
                </c:pt>
                <c:pt idx="1">
                  <c:v>82.49444444444444</c:v>
                </c:pt>
                <c:pt idx="2">
                  <c:v>81.291666666666671</c:v>
                </c:pt>
                <c:pt idx="3">
                  <c:v>82.132867132867133</c:v>
                </c:pt>
                <c:pt idx="4">
                  <c:v>79.77834179357022</c:v>
                </c:pt>
                <c:pt idx="5">
                  <c:v>79.857621440536008</c:v>
                </c:pt>
                <c:pt idx="6">
                  <c:v>79.391376451077946</c:v>
                </c:pt>
                <c:pt idx="7">
                  <c:v>77.187396351575458</c:v>
                </c:pt>
                <c:pt idx="8">
                  <c:v>68.524752475247524</c:v>
                </c:pt>
                <c:pt idx="9">
                  <c:v>72.003267973856211</c:v>
                </c:pt>
                <c:pt idx="10">
                  <c:v>72.472440944881896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5A-438B-ACA1-C1216C87F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9456"/>
        <c:axId val="-701562928"/>
      </c:lineChart>
      <c:catAx>
        <c:axId val="-70156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2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01562928"/>
        <c:scaling>
          <c:orientation val="minMax"/>
          <c:max val="95"/>
          <c:min val="55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žáků na šk. družinu/klub</a:t>
                </a:r>
              </a:p>
            </c:rich>
          </c:tx>
          <c:layout>
            <c:manualLayout>
              <c:xMode val="edge"/>
              <c:yMode val="edge"/>
              <c:x val="2.9282576866764276E-2"/>
              <c:y val="0.149289099526066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9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9454197264867"/>
          <c:y val="0.90108282700585451"/>
          <c:w val="0.82123015940299482"/>
          <c:h val="7.2850765039725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0479511204576"/>
          <c:y val="6.7089442729899987E-2"/>
          <c:w val="0.78382121026046192"/>
          <c:h val="0.62716498743943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'GB3'!$I$11</c:f>
              <c:strCache>
                <c:ptCount val="1"/>
                <c:pt idx="0">
                  <c:v>počet zapsaných žáků z 1. stupně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'GB3'!$J$10:$T$10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'GB3'!$J$11:$T$11</c:f>
              <c:numCache>
                <c:formatCode>#,##0</c:formatCode>
                <c:ptCount val="11"/>
                <c:pt idx="0">
                  <c:v>264017</c:v>
                </c:pt>
                <c:pt idx="1">
                  <c:v>278280</c:v>
                </c:pt>
                <c:pt idx="2">
                  <c:v>295914</c:v>
                </c:pt>
                <c:pt idx="3">
                  <c:v>311354</c:v>
                </c:pt>
                <c:pt idx="4">
                  <c:v>323277</c:v>
                </c:pt>
                <c:pt idx="5">
                  <c:v>330679</c:v>
                </c:pt>
                <c:pt idx="6">
                  <c:v>332286</c:v>
                </c:pt>
                <c:pt idx="7">
                  <c:v>328452</c:v>
                </c:pt>
                <c:pt idx="8">
                  <c:v>322944</c:v>
                </c:pt>
                <c:pt idx="9">
                  <c:v>325343</c:v>
                </c:pt>
                <c:pt idx="10">
                  <c:v>342675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3-4AA6-8A6A-71F3738E9F0B}"/>
            </c:ext>
          </c:extLst>
        </c:ser>
        <c:ser>
          <c:idx val="0"/>
          <c:order val="1"/>
          <c:tx>
            <c:strRef>
              <c:f>'GB3'!$I$12</c:f>
              <c:strCache>
                <c:ptCount val="1"/>
                <c:pt idx="0">
                  <c:v>počet zapsaných žáků z 2. stupně a nižších ročníků víceletých středních škol a 8letých konzervatoří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'GB3'!$J$10:$T$10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'GB3'!$J$12:$T$12</c:f>
              <c:numCache>
                <c:formatCode>#,##0</c:formatCode>
                <c:ptCount val="11"/>
                <c:pt idx="0">
                  <c:v>26123</c:v>
                </c:pt>
                <c:pt idx="1">
                  <c:v>26456</c:v>
                </c:pt>
                <c:pt idx="2">
                  <c:v>27561</c:v>
                </c:pt>
                <c:pt idx="3">
                  <c:v>28171</c:v>
                </c:pt>
                <c:pt idx="4">
                  <c:v>28726</c:v>
                </c:pt>
                <c:pt idx="5">
                  <c:v>29512</c:v>
                </c:pt>
                <c:pt idx="6">
                  <c:v>29367</c:v>
                </c:pt>
                <c:pt idx="7">
                  <c:v>29415</c:v>
                </c:pt>
                <c:pt idx="8">
                  <c:v>27037</c:v>
                </c:pt>
                <c:pt idx="9">
                  <c:v>27878</c:v>
                </c:pt>
                <c:pt idx="10">
                  <c:v>29019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B3-4AA6-8A6A-71F3738E9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701568368"/>
        <c:axId val="-701567824"/>
      </c:barChart>
      <c:lineChart>
        <c:grouping val="standard"/>
        <c:varyColors val="0"/>
        <c:ser>
          <c:idx val="2"/>
          <c:order val="2"/>
          <c:tx>
            <c:strRef>
              <c:f>'GB3'!$I$13</c:f>
              <c:strCache>
                <c:ptCount val="1"/>
                <c:pt idx="0">
                  <c:v>podíl zapsaných žáků z 1. stupně na počtu žáků 1. stupně ZŠ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'GB3'!$J$13:$T$13</c:f>
              <c:numCache>
                <c:formatCode>0.0%</c:formatCode>
                <c:ptCount val="11"/>
                <c:pt idx="0">
                  <c:v>0.5409009518424277</c:v>
                </c:pt>
                <c:pt idx="1">
                  <c:v>0.54997895186201906</c:v>
                </c:pt>
                <c:pt idx="2">
                  <c:v>0.55874577986571095</c:v>
                </c:pt>
                <c:pt idx="3">
                  <c:v>0.56463219132869569</c:v>
                </c:pt>
                <c:pt idx="4">
                  <c:v>0.56818333608686633</c:v>
                </c:pt>
                <c:pt idx="5">
                  <c:v>0.57439564772563445</c:v>
                </c:pt>
                <c:pt idx="6">
                  <c:v>0.5794587769992432</c:v>
                </c:pt>
                <c:pt idx="7">
                  <c:v>0.58303777784878208</c:v>
                </c:pt>
                <c:pt idx="8">
                  <c:v>0.58178778538216391</c:v>
                </c:pt>
                <c:pt idx="9">
                  <c:v>0.59618186182796384</c:v>
                </c:pt>
                <c:pt idx="10">
                  <c:v>0.60126121415549716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B3-4AA6-8A6A-71F3738E9F0B}"/>
            </c:ext>
          </c:extLst>
        </c:ser>
        <c:ser>
          <c:idx val="3"/>
          <c:order val="3"/>
          <c:tx>
            <c:strRef>
              <c:f>'GB3'!$I$14</c:f>
              <c:strCache>
                <c:ptCount val="1"/>
                <c:pt idx="0">
                  <c:v>podíl zapsaných žáků z 2. stupně, nižších ročníků víceletých středních škol a 8letých konzervatoří na počtu žáků 2. stupně ZŠ, 
nižších ročníků víceletých středních škol a 8letých konzervatoří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8080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'GB3'!$J$14:$T$14</c:f>
              <c:numCache>
                <c:formatCode>0.0%</c:formatCode>
                <c:ptCount val="11"/>
                <c:pt idx="0">
                  <c:v>7.2433307731339894E-2</c:v>
                </c:pt>
                <c:pt idx="1">
                  <c:v>7.3014094457982945E-2</c:v>
                </c:pt>
                <c:pt idx="2">
                  <c:v>7.5465963511504308E-2</c:v>
                </c:pt>
                <c:pt idx="3">
                  <c:v>7.6214876659109476E-2</c:v>
                </c:pt>
                <c:pt idx="4">
                  <c:v>7.5888104276796348E-2</c:v>
                </c:pt>
                <c:pt idx="5">
                  <c:v>7.5282257447362111E-2</c:v>
                </c:pt>
                <c:pt idx="6">
                  <c:v>7.1725495559745597E-2</c:v>
                </c:pt>
                <c:pt idx="7">
                  <c:v>6.8104308526525145E-2</c:v>
                </c:pt>
                <c:pt idx="8">
                  <c:v>6.0165116382571542E-2</c:v>
                </c:pt>
                <c:pt idx="9">
                  <c:v>6.0506485163127462E-2</c:v>
                </c:pt>
                <c:pt idx="10">
                  <c:v>6.048195483080309E-2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B3-4AA6-8A6A-71F3738E9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7280"/>
        <c:axId val="-701566736"/>
      </c:lineChart>
      <c:catAx>
        <c:axId val="-70156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7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01567824"/>
        <c:scaling>
          <c:orientation val="minMax"/>
          <c:max val="35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žáků zapsaných ve šk. družině/klubu</a:t>
                </a:r>
              </a:p>
            </c:rich>
          </c:tx>
          <c:layout>
            <c:manualLayout>
              <c:xMode val="edge"/>
              <c:yMode val="edge"/>
              <c:x val="1.0131712259371834E-2"/>
              <c:y val="0.161417529501725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8368"/>
        <c:crosses val="autoZero"/>
        <c:crossBetween val="between"/>
      </c:valAx>
      <c:catAx>
        <c:axId val="-701567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01566736"/>
        <c:crosses val="autoZero"/>
        <c:auto val="1"/>
        <c:lblAlgn val="ctr"/>
        <c:lblOffset val="100"/>
        <c:noMultiLvlLbl val="0"/>
      </c:catAx>
      <c:valAx>
        <c:axId val="-701566736"/>
        <c:scaling>
          <c:orientation val="minMax"/>
          <c:max val="1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podíl na počtu žáků 1.st. ZŠ/2.st. ZŠ, nižšího st. víceletých SŠ a 8l konzervatoří</a:t>
                </a:r>
              </a:p>
            </c:rich>
          </c:tx>
          <c:layout>
            <c:manualLayout>
              <c:xMode val="edge"/>
              <c:yMode val="edge"/>
              <c:x val="0.95609729608674032"/>
              <c:y val="1.6572268319365663E-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701567280"/>
        <c:crosses val="max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03731760065126E-3"/>
          <c:y val="0.7557544889389044"/>
          <c:w val="0.93920605040664462"/>
          <c:h val="0.224686411756348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33348046155594"/>
          <c:y val="5.909090909090909E-2"/>
          <c:w val="0.82824950151119081"/>
          <c:h val="0.67045454545454541"/>
        </c:manualLayout>
      </c:layout>
      <c:lineChart>
        <c:grouping val="standard"/>
        <c:varyColors val="0"/>
        <c:ser>
          <c:idx val="1"/>
          <c:order val="0"/>
          <c:tx>
            <c:strRef>
              <c:f>'GB4'!$I$11</c:f>
              <c:strCache>
                <c:ptCount val="1"/>
                <c:pt idx="0">
                  <c:v>průměrný počet účastníků na středisko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'GB4'!$J$11:$T$11</c:f>
              <c:numCache>
                <c:formatCode>0.0</c:formatCode>
                <c:ptCount val="11"/>
                <c:pt idx="0">
                  <c:v>865.73870967741937</c:v>
                </c:pt>
                <c:pt idx="1">
                  <c:v>867.625</c:v>
                </c:pt>
                <c:pt idx="2">
                  <c:v>874.17948717948718</c:v>
                </c:pt>
                <c:pt idx="3">
                  <c:v>909.23824451410655</c:v>
                </c:pt>
                <c:pt idx="4">
                  <c:v>922.89096573208724</c:v>
                </c:pt>
                <c:pt idx="5">
                  <c:v>936.07716049382714</c:v>
                </c:pt>
                <c:pt idx="6">
                  <c:v>922.84545454545457</c:v>
                </c:pt>
                <c:pt idx="7">
                  <c:v>928.27245508982037</c:v>
                </c:pt>
                <c:pt idx="8">
                  <c:v>784.58858858858855</c:v>
                </c:pt>
                <c:pt idx="9">
                  <c:v>854.97280966767369</c:v>
                </c:pt>
                <c:pt idx="10">
                  <c:v>745.14071856287421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3-41FC-92E4-C58DDED18013}"/>
            </c:ext>
          </c:extLst>
        </c:ser>
        <c:ser>
          <c:idx val="0"/>
          <c:order val="1"/>
          <c:tx>
            <c:strRef>
              <c:f>'GB4'!$I$12</c:f>
              <c:strCache>
                <c:ptCount val="1"/>
                <c:pt idx="0">
                  <c:v>průměrný počet účastníků (děti a žáci) na středisko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'GB4'!$J$12:$T$12</c:f>
              <c:numCache>
                <c:formatCode>0.0</c:formatCode>
                <c:ptCount val="11"/>
                <c:pt idx="0">
                  <c:v>745.22903225806454</c:v>
                </c:pt>
                <c:pt idx="1">
                  <c:v>758.39743589743591</c:v>
                </c:pt>
                <c:pt idx="2">
                  <c:v>766.10576923076928</c:v>
                </c:pt>
                <c:pt idx="3">
                  <c:v>802.79937304075236</c:v>
                </c:pt>
                <c:pt idx="4">
                  <c:v>820.08099688473521</c:v>
                </c:pt>
                <c:pt idx="5">
                  <c:v>835.92592592592598</c:v>
                </c:pt>
                <c:pt idx="6">
                  <c:v>829.28787878787875</c:v>
                </c:pt>
                <c:pt idx="7">
                  <c:v>833.19760479041918</c:v>
                </c:pt>
                <c:pt idx="8">
                  <c:v>706.36336336336342</c:v>
                </c:pt>
                <c:pt idx="9">
                  <c:v>771.3141993957704</c:v>
                </c:pt>
                <c:pt idx="10">
                  <c:v>666.33832335329339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3-41FC-92E4-C58DDED18013}"/>
            </c:ext>
          </c:extLst>
        </c:ser>
        <c:ser>
          <c:idx val="2"/>
          <c:order val="2"/>
          <c:tx>
            <c:strRef>
              <c:f>'GB4'!$I$13</c:f>
              <c:strCache>
                <c:ptCount val="1"/>
                <c:pt idx="0">
                  <c:v>průměrný počet účastníků (studenti a ostatní) na středisko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'GB4'!$J$13:$T$13</c:f>
              <c:numCache>
                <c:formatCode>0.0</c:formatCode>
                <c:ptCount val="11"/>
                <c:pt idx="0">
                  <c:v>120.50967741935484</c:v>
                </c:pt>
                <c:pt idx="1">
                  <c:v>109.2275641025641</c:v>
                </c:pt>
                <c:pt idx="2">
                  <c:v>108.07371794871794</c:v>
                </c:pt>
                <c:pt idx="3">
                  <c:v>106.43887147335423</c:v>
                </c:pt>
                <c:pt idx="4">
                  <c:v>102.80996884735202</c:v>
                </c:pt>
                <c:pt idx="5">
                  <c:v>100.15123456790124</c:v>
                </c:pt>
                <c:pt idx="6">
                  <c:v>93.557575757575762</c:v>
                </c:pt>
                <c:pt idx="7">
                  <c:v>95.074850299401191</c:v>
                </c:pt>
                <c:pt idx="8">
                  <c:v>78.22522522522523</c:v>
                </c:pt>
                <c:pt idx="9">
                  <c:v>83.658610271903328</c:v>
                </c:pt>
                <c:pt idx="10">
                  <c:v>78.802395209580837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3-41FC-92E4-C58DDED18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5648"/>
        <c:axId val="-701566192"/>
      </c:lineChart>
      <c:catAx>
        <c:axId val="-701565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01566192"/>
        <c:scaling>
          <c:orientation val="minMax"/>
          <c:max val="1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členů na středisko</a:t>
                </a:r>
              </a:p>
            </c:rich>
          </c:tx>
          <c:layout>
            <c:manualLayout>
              <c:xMode val="edge"/>
              <c:yMode val="edge"/>
              <c:x val="2.3728813559322035E-2"/>
              <c:y val="0.1795454545454545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5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07979163771067"/>
          <c:y val="0.84185502430289749"/>
          <c:w val="0.82750768970455812"/>
          <c:h val="0.104953549428148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909183676593189E-2"/>
          <c:y val="8.7963161809086116E-2"/>
          <c:w val="0.88296850812323269"/>
          <c:h val="0.65277925342532328"/>
        </c:manualLayout>
      </c:layout>
      <c:lineChart>
        <c:grouping val="standard"/>
        <c:varyColors val="0"/>
        <c:ser>
          <c:idx val="1"/>
          <c:order val="0"/>
          <c:tx>
            <c:strRef>
              <c:f>'GB5'!$J$11</c:f>
              <c:strCache>
                <c:ptCount val="1"/>
                <c:pt idx="0">
                  <c:v>průměrný počet žáků na školu (pobočku)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'GB5'!$K$11:$U$11</c:f>
              <c:numCache>
                <c:formatCode>0.0</c:formatCode>
                <c:ptCount val="11"/>
                <c:pt idx="0">
                  <c:v>181.73132075471699</c:v>
                </c:pt>
                <c:pt idx="1">
                  <c:v>174.57728253055356</c:v>
                </c:pt>
                <c:pt idx="2">
                  <c:v>174.28601997146933</c:v>
                </c:pt>
                <c:pt idx="3">
                  <c:v>170.42305037957212</c:v>
                </c:pt>
                <c:pt idx="4">
                  <c:v>171.04198210598761</c:v>
                </c:pt>
                <c:pt idx="5">
                  <c:v>174.33587786259542</c:v>
                </c:pt>
                <c:pt idx="6">
                  <c:v>178.55281690140845</c:v>
                </c:pt>
                <c:pt idx="7">
                  <c:v>169.20425815036594</c:v>
                </c:pt>
                <c:pt idx="8">
                  <c:v>156.58676654182273</c:v>
                </c:pt>
                <c:pt idx="9">
                  <c:v>153.51819864281308</c:v>
                </c:pt>
                <c:pt idx="10">
                  <c:v>159.322400990099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34-41C1-BDF7-FB95892E8928}"/>
            </c:ext>
          </c:extLst>
        </c:ser>
        <c:ser>
          <c:idx val="0"/>
          <c:order val="1"/>
          <c:tx>
            <c:strRef>
              <c:f>'GB5'!$J$12</c:f>
              <c:strCache>
                <c:ptCount val="1"/>
                <c:pt idx="0">
                  <c:v>průměrný počet žáků hudeb. oborů na školu (pobočku)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'GB5'!$K$12:$U$12</c:f>
              <c:numCache>
                <c:formatCode>0.0</c:formatCode>
                <c:ptCount val="11"/>
                <c:pt idx="0">
                  <c:v>117.8543396226415</c:v>
                </c:pt>
                <c:pt idx="1">
                  <c:v>113.46944644140906</c:v>
                </c:pt>
                <c:pt idx="2">
                  <c:v>113.74607703281028</c:v>
                </c:pt>
                <c:pt idx="3">
                  <c:v>111.39337474120083</c:v>
                </c:pt>
                <c:pt idx="4">
                  <c:v>111.7116311080523</c:v>
                </c:pt>
                <c:pt idx="5">
                  <c:v>113.59750173490632</c:v>
                </c:pt>
                <c:pt idx="6">
                  <c:v>116.08380281690141</c:v>
                </c:pt>
                <c:pt idx="7">
                  <c:v>109.79507651363939</c:v>
                </c:pt>
                <c:pt idx="8">
                  <c:v>102.25967540574283</c:v>
                </c:pt>
                <c:pt idx="9">
                  <c:v>101.39296730413325</c:v>
                </c:pt>
                <c:pt idx="10">
                  <c:v>103.19925742574257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34-41C1-BDF7-FB95892E8928}"/>
            </c:ext>
          </c:extLst>
        </c:ser>
        <c:ser>
          <c:idx val="2"/>
          <c:order val="2"/>
          <c:tx>
            <c:strRef>
              <c:f>'GB5'!$J$13</c:f>
              <c:strCache>
                <c:ptCount val="1"/>
                <c:pt idx="0">
                  <c:v>průměrný počet žáků ostatních oborů na školu (pobočku)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'GB5'!$K$13:$U$13</c:f>
              <c:numCache>
                <c:formatCode>0.0</c:formatCode>
                <c:ptCount val="11"/>
                <c:pt idx="0">
                  <c:v>63.876981132075471</c:v>
                </c:pt>
                <c:pt idx="1">
                  <c:v>61.107836089144499</c:v>
                </c:pt>
                <c:pt idx="2">
                  <c:v>60.53994293865906</c:v>
                </c:pt>
                <c:pt idx="3">
                  <c:v>59.029675638371288</c:v>
                </c:pt>
                <c:pt idx="4">
                  <c:v>59.330350997935305</c:v>
                </c:pt>
                <c:pt idx="5">
                  <c:v>60.738376127689108</c:v>
                </c:pt>
                <c:pt idx="6">
                  <c:v>62.469014084507045</c:v>
                </c:pt>
                <c:pt idx="7">
                  <c:v>59.409181636726544</c:v>
                </c:pt>
                <c:pt idx="8">
                  <c:v>54.3270911360799</c:v>
                </c:pt>
                <c:pt idx="9">
                  <c:v>52.125231338679825</c:v>
                </c:pt>
                <c:pt idx="10">
                  <c:v>56.123143564356432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34-41C1-BDF7-FB95892E8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4560"/>
        <c:axId val="-701565104"/>
      </c:lineChart>
      <c:catAx>
        <c:axId val="-70156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5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01565104"/>
        <c:scaling>
          <c:orientation val="minMax"/>
          <c:min val="4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žáků na ZUŠ</a:t>
                </a:r>
              </a:p>
            </c:rich>
          </c:tx>
          <c:layout>
            <c:manualLayout>
              <c:xMode val="edge"/>
              <c:yMode val="edge"/>
              <c:x val="1.1494252873563218E-2"/>
              <c:y val="0.243056041605910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4207681094341425E-2"/>
          <c:y val="0.8569444797778174"/>
          <c:w val="0.87609459979708548"/>
          <c:h val="0.110650203928228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8.2.5!A1"/><Relationship Id="rId13" Type="http://schemas.openxmlformats.org/officeDocument/2006/relationships/hyperlink" Target="#B8.5.2!A1"/><Relationship Id="rId18" Type="http://schemas.openxmlformats.org/officeDocument/2006/relationships/hyperlink" Target="#'GB5'!A1"/><Relationship Id="rId3" Type="http://schemas.openxmlformats.org/officeDocument/2006/relationships/hyperlink" Target="#B8.1.3!A1"/><Relationship Id="rId7" Type="http://schemas.openxmlformats.org/officeDocument/2006/relationships/hyperlink" Target="#B8.2.4!A1"/><Relationship Id="rId12" Type="http://schemas.openxmlformats.org/officeDocument/2006/relationships/hyperlink" Target="#B8.5.1!A1"/><Relationship Id="rId17" Type="http://schemas.openxmlformats.org/officeDocument/2006/relationships/hyperlink" Target="#'GB4'!A1"/><Relationship Id="rId2" Type="http://schemas.openxmlformats.org/officeDocument/2006/relationships/hyperlink" Target="#B8.1.2!A1"/><Relationship Id="rId16" Type="http://schemas.openxmlformats.org/officeDocument/2006/relationships/hyperlink" Target="#'GB3'!A1"/><Relationship Id="rId1" Type="http://schemas.openxmlformats.org/officeDocument/2006/relationships/hyperlink" Target="#B8.1.1!A1"/><Relationship Id="rId6" Type="http://schemas.openxmlformats.org/officeDocument/2006/relationships/hyperlink" Target="#B8.2.3!A1"/><Relationship Id="rId11" Type="http://schemas.openxmlformats.org/officeDocument/2006/relationships/hyperlink" Target="#B8.4.1!A1"/><Relationship Id="rId5" Type="http://schemas.openxmlformats.org/officeDocument/2006/relationships/hyperlink" Target="#B8.2.2!A1"/><Relationship Id="rId15" Type="http://schemas.openxmlformats.org/officeDocument/2006/relationships/hyperlink" Target="#'GB2'!A1"/><Relationship Id="rId10" Type="http://schemas.openxmlformats.org/officeDocument/2006/relationships/hyperlink" Target="#B8.3.2!A1"/><Relationship Id="rId4" Type="http://schemas.openxmlformats.org/officeDocument/2006/relationships/hyperlink" Target="#B8.2.1!A1"/><Relationship Id="rId9" Type="http://schemas.openxmlformats.org/officeDocument/2006/relationships/hyperlink" Target="#B8.3.1!A1"/><Relationship Id="rId14" Type="http://schemas.openxmlformats.org/officeDocument/2006/relationships/hyperlink" Target="#'GB1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5</xdr:row>
      <xdr:rowOff>9525</xdr:rowOff>
    </xdr:from>
    <xdr:to>
      <xdr:col>5</xdr:col>
      <xdr:colOff>9525</xdr:colOff>
      <xdr:row>6</xdr:row>
      <xdr:rowOff>19050</xdr:rowOff>
    </xdr:to>
    <xdr:sp macro="[0]!List1.TL_1" textlink="">
      <xdr:nvSpPr>
        <xdr:cNvPr id="1026" name="TL_U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67425" y="12287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4</xdr:col>
      <xdr:colOff>9525</xdr:colOff>
      <xdr:row>7</xdr:row>
      <xdr:rowOff>0</xdr:rowOff>
    </xdr:from>
    <xdr:to>
      <xdr:col>5</xdr:col>
      <xdr:colOff>9525</xdr:colOff>
      <xdr:row>8</xdr:row>
      <xdr:rowOff>9525</xdr:rowOff>
    </xdr:to>
    <xdr:sp macro="[0]!List1.TL_2" textlink="">
      <xdr:nvSpPr>
        <xdr:cNvPr id="1088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6067425" y="16764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B8.1.1</a:t>
          </a:r>
        </a:p>
      </xdr:txBody>
    </xdr:sp>
    <xdr:clientData/>
  </xdr:twoCellAnchor>
  <xdr:twoCellAnchor>
    <xdr:from>
      <xdr:col>4</xdr:col>
      <xdr:colOff>9525</xdr:colOff>
      <xdr:row>9</xdr:row>
      <xdr:rowOff>9525</xdr:rowOff>
    </xdr:from>
    <xdr:to>
      <xdr:col>5</xdr:col>
      <xdr:colOff>9525</xdr:colOff>
      <xdr:row>10</xdr:row>
      <xdr:rowOff>9525</xdr:rowOff>
    </xdr:to>
    <xdr:sp macro="[0]!List1.TL_3" textlink="">
      <xdr:nvSpPr>
        <xdr:cNvPr id="1089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6067425" y="19907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B8.1.2</a:t>
          </a:r>
        </a:p>
      </xdr:txBody>
    </xdr:sp>
    <xdr:clientData/>
  </xdr:twoCellAnchor>
  <xdr:twoCellAnchor>
    <xdr:from>
      <xdr:col>4</xdr:col>
      <xdr:colOff>9525</xdr:colOff>
      <xdr:row>11</xdr:row>
      <xdr:rowOff>9525</xdr:rowOff>
    </xdr:from>
    <xdr:to>
      <xdr:col>5</xdr:col>
      <xdr:colOff>9525</xdr:colOff>
      <xdr:row>12</xdr:row>
      <xdr:rowOff>0</xdr:rowOff>
    </xdr:to>
    <xdr:sp macro="[0]!List1.TL_4" textlink="">
      <xdr:nvSpPr>
        <xdr:cNvPr id="1090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6067425" y="2390775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B8.1.3</a:t>
          </a:r>
        </a:p>
      </xdr:txBody>
    </xdr:sp>
    <xdr:clientData/>
  </xdr:twoCellAnchor>
  <xdr:twoCellAnchor>
    <xdr:from>
      <xdr:col>4</xdr:col>
      <xdr:colOff>9525</xdr:colOff>
      <xdr:row>13</xdr:row>
      <xdr:rowOff>0</xdr:rowOff>
    </xdr:from>
    <xdr:to>
      <xdr:col>5</xdr:col>
      <xdr:colOff>9525</xdr:colOff>
      <xdr:row>14</xdr:row>
      <xdr:rowOff>9525</xdr:rowOff>
    </xdr:to>
    <xdr:sp macro="[0]!List1.TL_6" textlink="">
      <xdr:nvSpPr>
        <xdr:cNvPr id="1092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6067425" y="2933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B8.2.1</a:t>
          </a:r>
        </a:p>
      </xdr:txBody>
    </xdr:sp>
    <xdr:clientData/>
  </xdr:twoCellAnchor>
  <xdr:twoCellAnchor>
    <xdr:from>
      <xdr:col>4</xdr:col>
      <xdr:colOff>9525</xdr:colOff>
      <xdr:row>15</xdr:row>
      <xdr:rowOff>9525</xdr:rowOff>
    </xdr:from>
    <xdr:to>
      <xdr:col>5</xdr:col>
      <xdr:colOff>9525</xdr:colOff>
      <xdr:row>16</xdr:row>
      <xdr:rowOff>9525</xdr:rowOff>
    </xdr:to>
    <xdr:sp macro="[0]!List1.TL_7" textlink="">
      <xdr:nvSpPr>
        <xdr:cNvPr id="1093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6067425" y="32480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B8.2.2</a:t>
          </a:r>
        </a:p>
      </xdr:txBody>
    </xdr:sp>
    <xdr:clientData/>
  </xdr:twoCellAnchor>
  <xdr:twoCellAnchor>
    <xdr:from>
      <xdr:col>4</xdr:col>
      <xdr:colOff>9525</xdr:colOff>
      <xdr:row>17</xdr:row>
      <xdr:rowOff>0</xdr:rowOff>
    </xdr:from>
    <xdr:to>
      <xdr:col>5</xdr:col>
      <xdr:colOff>9525</xdr:colOff>
      <xdr:row>18</xdr:row>
      <xdr:rowOff>9525</xdr:rowOff>
    </xdr:to>
    <xdr:sp macro="[0]!List1.TL_8" textlink="">
      <xdr:nvSpPr>
        <xdr:cNvPr id="1094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67425" y="36385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B8.2.3</a:t>
          </a:r>
        </a:p>
      </xdr:txBody>
    </xdr:sp>
    <xdr:clientData/>
  </xdr:twoCellAnchor>
  <xdr:twoCellAnchor>
    <xdr:from>
      <xdr:col>4</xdr:col>
      <xdr:colOff>9525</xdr:colOff>
      <xdr:row>19</xdr:row>
      <xdr:rowOff>9525</xdr:rowOff>
    </xdr:from>
    <xdr:to>
      <xdr:col>5</xdr:col>
      <xdr:colOff>9525</xdr:colOff>
      <xdr:row>20</xdr:row>
      <xdr:rowOff>9525</xdr:rowOff>
    </xdr:to>
    <xdr:sp macro="[0]!List1.TL_9" textlink="">
      <xdr:nvSpPr>
        <xdr:cNvPr id="1095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67425" y="39528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B8.2.4</a:t>
          </a:r>
        </a:p>
      </xdr:txBody>
    </xdr:sp>
    <xdr:clientData/>
  </xdr:twoCellAnchor>
  <xdr:twoCellAnchor>
    <xdr:from>
      <xdr:col>4</xdr:col>
      <xdr:colOff>9525</xdr:colOff>
      <xdr:row>21</xdr:row>
      <xdr:rowOff>9525</xdr:rowOff>
    </xdr:from>
    <xdr:to>
      <xdr:col>5</xdr:col>
      <xdr:colOff>9525</xdr:colOff>
      <xdr:row>22</xdr:row>
      <xdr:rowOff>9525</xdr:rowOff>
    </xdr:to>
    <xdr:sp macro="[0]!List1.TL_10" textlink="">
      <xdr:nvSpPr>
        <xdr:cNvPr id="1096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67425" y="4352925"/>
          <a:ext cx="7143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B8.2.5</a:t>
          </a:r>
        </a:p>
      </xdr:txBody>
    </xdr:sp>
    <xdr:clientData/>
  </xdr:twoCellAnchor>
  <xdr:twoCellAnchor>
    <xdr:from>
      <xdr:col>4</xdr:col>
      <xdr:colOff>9525</xdr:colOff>
      <xdr:row>23</xdr:row>
      <xdr:rowOff>0</xdr:rowOff>
    </xdr:from>
    <xdr:to>
      <xdr:col>5</xdr:col>
      <xdr:colOff>9525</xdr:colOff>
      <xdr:row>24</xdr:row>
      <xdr:rowOff>9525</xdr:rowOff>
    </xdr:to>
    <xdr:sp macro="[0]!List1.TL_11" textlink="">
      <xdr:nvSpPr>
        <xdr:cNvPr id="1097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67425" y="48006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B8.3.1</a:t>
          </a:r>
        </a:p>
      </xdr:txBody>
    </xdr:sp>
    <xdr:clientData/>
  </xdr:twoCellAnchor>
  <xdr:twoCellAnchor>
    <xdr:from>
      <xdr:col>4</xdr:col>
      <xdr:colOff>9525</xdr:colOff>
      <xdr:row>25</xdr:row>
      <xdr:rowOff>0</xdr:rowOff>
    </xdr:from>
    <xdr:to>
      <xdr:col>5</xdr:col>
      <xdr:colOff>9525</xdr:colOff>
      <xdr:row>26</xdr:row>
      <xdr:rowOff>9525</xdr:rowOff>
    </xdr:to>
    <xdr:sp macro="[0]!List1.TL_12" textlink="">
      <xdr:nvSpPr>
        <xdr:cNvPr id="1098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67425" y="51054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B8.3.2</a:t>
          </a:r>
        </a:p>
      </xdr:txBody>
    </xdr:sp>
    <xdr:clientData/>
  </xdr:twoCellAnchor>
  <xdr:twoCellAnchor>
    <xdr:from>
      <xdr:col>4</xdr:col>
      <xdr:colOff>9525</xdr:colOff>
      <xdr:row>27</xdr:row>
      <xdr:rowOff>0</xdr:rowOff>
    </xdr:from>
    <xdr:to>
      <xdr:col>5</xdr:col>
      <xdr:colOff>9525</xdr:colOff>
      <xdr:row>28</xdr:row>
      <xdr:rowOff>9525</xdr:rowOff>
    </xdr:to>
    <xdr:sp macro="[0]!List1.TL_13" textlink="">
      <xdr:nvSpPr>
        <xdr:cNvPr id="1099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67425" y="55626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B8.4.1</a:t>
          </a:r>
        </a:p>
      </xdr:txBody>
    </xdr:sp>
    <xdr:clientData/>
  </xdr:twoCellAnchor>
  <xdr:twoCellAnchor>
    <xdr:from>
      <xdr:col>4</xdr:col>
      <xdr:colOff>9525</xdr:colOff>
      <xdr:row>29</xdr:row>
      <xdr:rowOff>9525</xdr:rowOff>
    </xdr:from>
    <xdr:to>
      <xdr:col>5</xdr:col>
      <xdr:colOff>9525</xdr:colOff>
      <xdr:row>30</xdr:row>
      <xdr:rowOff>9525</xdr:rowOff>
    </xdr:to>
    <xdr:sp macro="[0]!List1.TL_14" textlink="">
      <xdr:nvSpPr>
        <xdr:cNvPr id="1100" name="Text Box 7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67425" y="60293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B8.5.1</a:t>
          </a:r>
        </a:p>
      </xdr:txBody>
    </xdr:sp>
    <xdr:clientData/>
  </xdr:twoCellAnchor>
  <xdr:twoCellAnchor>
    <xdr:from>
      <xdr:col>4</xdr:col>
      <xdr:colOff>9525</xdr:colOff>
      <xdr:row>31</xdr:row>
      <xdr:rowOff>0</xdr:rowOff>
    </xdr:from>
    <xdr:to>
      <xdr:col>5</xdr:col>
      <xdr:colOff>9525</xdr:colOff>
      <xdr:row>31</xdr:row>
      <xdr:rowOff>219075</xdr:rowOff>
    </xdr:to>
    <xdr:sp macro="[0]!List1.TL_15" textlink="">
      <xdr:nvSpPr>
        <xdr:cNvPr id="1102" name="Text Box 7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67425" y="6448425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B8.5.2</a:t>
          </a:r>
        </a:p>
      </xdr:txBody>
    </xdr:sp>
    <xdr:clientData/>
  </xdr:twoCellAnchor>
  <xdr:twoCellAnchor>
    <xdr:from>
      <xdr:col>4</xdr:col>
      <xdr:colOff>9525</xdr:colOff>
      <xdr:row>34</xdr:row>
      <xdr:rowOff>0</xdr:rowOff>
    </xdr:from>
    <xdr:to>
      <xdr:col>5</xdr:col>
      <xdr:colOff>9525</xdr:colOff>
      <xdr:row>34</xdr:row>
      <xdr:rowOff>219075</xdr:rowOff>
    </xdr:to>
    <xdr:sp macro="[0]!List1.TL_15" textlink="">
      <xdr:nvSpPr>
        <xdr:cNvPr id="1107" name="Text Box 83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067425" y="7010400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B8.5.2</a:t>
          </a:r>
        </a:p>
      </xdr:txBody>
    </xdr:sp>
    <xdr:clientData/>
  </xdr:twoCellAnchor>
  <xdr:twoCellAnchor>
    <xdr:from>
      <xdr:col>4</xdr:col>
      <xdr:colOff>9525</xdr:colOff>
      <xdr:row>34</xdr:row>
      <xdr:rowOff>9525</xdr:rowOff>
    </xdr:from>
    <xdr:to>
      <xdr:col>5</xdr:col>
      <xdr:colOff>9525</xdr:colOff>
      <xdr:row>35</xdr:row>
      <xdr:rowOff>9525</xdr:rowOff>
    </xdr:to>
    <xdr:sp macro="[0]!List1.TL_16" textlink="">
      <xdr:nvSpPr>
        <xdr:cNvPr id="1108" name="Text Box 8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6067425" y="7019925"/>
          <a:ext cx="714375" cy="504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9525</xdr:colOff>
      <xdr:row>36</xdr:row>
      <xdr:rowOff>0</xdr:rowOff>
    </xdr:from>
    <xdr:to>
      <xdr:col>5</xdr:col>
      <xdr:colOff>9525</xdr:colOff>
      <xdr:row>36</xdr:row>
      <xdr:rowOff>219075</xdr:rowOff>
    </xdr:to>
    <xdr:sp macro="[0]!List1.TL_15" textlink="">
      <xdr:nvSpPr>
        <xdr:cNvPr id="1109" name="Text Box 85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6067425" y="7620000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B8.5.2</a:t>
          </a:r>
        </a:p>
      </xdr:txBody>
    </xdr:sp>
    <xdr:clientData/>
  </xdr:twoCellAnchor>
  <xdr:twoCellAnchor>
    <xdr:from>
      <xdr:col>4</xdr:col>
      <xdr:colOff>9525</xdr:colOff>
      <xdr:row>36</xdr:row>
      <xdr:rowOff>9525</xdr:rowOff>
    </xdr:from>
    <xdr:to>
      <xdr:col>5</xdr:col>
      <xdr:colOff>9525</xdr:colOff>
      <xdr:row>37</xdr:row>
      <xdr:rowOff>9525</xdr:rowOff>
    </xdr:to>
    <xdr:sp macro="[0]!List1.TL_17" textlink="">
      <xdr:nvSpPr>
        <xdr:cNvPr id="1110" name="Text Box 8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067425" y="7629525"/>
          <a:ext cx="7143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4</xdr:col>
      <xdr:colOff>9525</xdr:colOff>
      <xdr:row>38</xdr:row>
      <xdr:rowOff>0</xdr:rowOff>
    </xdr:from>
    <xdr:to>
      <xdr:col>5</xdr:col>
      <xdr:colOff>9525</xdr:colOff>
      <xdr:row>38</xdr:row>
      <xdr:rowOff>219075</xdr:rowOff>
    </xdr:to>
    <xdr:sp macro="[0]!List1.TL_15" textlink="">
      <xdr:nvSpPr>
        <xdr:cNvPr id="1111" name="Text Box 87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067425" y="7953375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B8.5.2</a:t>
          </a:r>
        </a:p>
      </xdr:txBody>
    </xdr:sp>
    <xdr:clientData/>
  </xdr:twoCellAnchor>
  <xdr:twoCellAnchor>
    <xdr:from>
      <xdr:col>4</xdr:col>
      <xdr:colOff>9525</xdr:colOff>
      <xdr:row>38</xdr:row>
      <xdr:rowOff>9525</xdr:rowOff>
    </xdr:from>
    <xdr:to>
      <xdr:col>5</xdr:col>
      <xdr:colOff>9525</xdr:colOff>
      <xdr:row>39</xdr:row>
      <xdr:rowOff>9525</xdr:rowOff>
    </xdr:to>
    <xdr:sp macro="[0]!List1.TL_18" textlink="">
      <xdr:nvSpPr>
        <xdr:cNvPr id="1112" name="Text Box 88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067425" y="79629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4</xdr:col>
      <xdr:colOff>9525</xdr:colOff>
      <xdr:row>40</xdr:row>
      <xdr:rowOff>0</xdr:rowOff>
    </xdr:from>
    <xdr:to>
      <xdr:col>5</xdr:col>
      <xdr:colOff>9525</xdr:colOff>
      <xdr:row>40</xdr:row>
      <xdr:rowOff>219075</xdr:rowOff>
    </xdr:to>
    <xdr:sp macro="[0]!List1.TL_15" textlink="">
      <xdr:nvSpPr>
        <xdr:cNvPr id="1113" name="Text Box 89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6067425" y="8382000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B8.5.2</a:t>
          </a:r>
        </a:p>
      </xdr:txBody>
    </xdr:sp>
    <xdr:clientData/>
  </xdr:twoCellAnchor>
  <xdr:twoCellAnchor>
    <xdr:from>
      <xdr:col>4</xdr:col>
      <xdr:colOff>9525</xdr:colOff>
      <xdr:row>40</xdr:row>
      <xdr:rowOff>9525</xdr:rowOff>
    </xdr:from>
    <xdr:to>
      <xdr:col>5</xdr:col>
      <xdr:colOff>9525</xdr:colOff>
      <xdr:row>41</xdr:row>
      <xdr:rowOff>9525</xdr:rowOff>
    </xdr:to>
    <xdr:sp macro="[0]!List1.TL_19" textlink="">
      <xdr:nvSpPr>
        <xdr:cNvPr id="1114" name="Text Box 9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6067425" y="8391525"/>
          <a:ext cx="7143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</xdr:txBody>
    </xdr:sp>
    <xdr:clientData/>
  </xdr:twoCellAnchor>
  <xdr:twoCellAnchor>
    <xdr:from>
      <xdr:col>4</xdr:col>
      <xdr:colOff>9525</xdr:colOff>
      <xdr:row>42</xdr:row>
      <xdr:rowOff>0</xdr:rowOff>
    </xdr:from>
    <xdr:to>
      <xdr:col>5</xdr:col>
      <xdr:colOff>9525</xdr:colOff>
      <xdr:row>42</xdr:row>
      <xdr:rowOff>219075</xdr:rowOff>
    </xdr:to>
    <xdr:sp macro="[0]!List1.TL_20" textlink="">
      <xdr:nvSpPr>
        <xdr:cNvPr id="1115" name="Text Box 9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6067425" y="8715375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10587</xdr:colOff>
      <xdr:row>21</xdr:row>
      <xdr:rowOff>42333</xdr:rowOff>
    </xdr:from>
    <xdr:to>
      <xdr:col>20</xdr:col>
      <xdr:colOff>571502</xdr:colOff>
      <xdr:row>37</xdr:row>
      <xdr:rowOff>116416</xdr:rowOff>
    </xdr:to>
    <xdr:graphicFrame macro="">
      <xdr:nvGraphicFramePr>
        <xdr:cNvPr id="3082" name="graf 1">
          <a:extLst>
            <a:ext uri="{FF2B5EF4-FFF2-40B4-BE49-F238E27FC236}">
              <a16:creationId xmlns:a16="http://schemas.microsoft.com/office/drawing/2014/main" id="{00000000-0008-0000-0E00-00000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10586</xdr:colOff>
      <xdr:row>5</xdr:row>
      <xdr:rowOff>245535</xdr:rowOff>
    </xdr:from>
    <xdr:to>
      <xdr:col>20</xdr:col>
      <xdr:colOff>571506</xdr:colOff>
      <xdr:row>21</xdr:row>
      <xdr:rowOff>32478</xdr:rowOff>
    </xdr:to>
    <xdr:graphicFrame macro="">
      <xdr:nvGraphicFramePr>
        <xdr:cNvPr id="3083" name="graf 2">
          <a:extLst>
            <a:ext uri="{FF2B5EF4-FFF2-40B4-BE49-F238E27FC236}">
              <a16:creationId xmlns:a16="http://schemas.microsoft.com/office/drawing/2014/main" id="{00000000-0008-0000-0E00-00000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115356</xdr:colOff>
      <xdr:row>5</xdr:row>
      <xdr:rowOff>13760</xdr:rowOff>
    </xdr:from>
    <xdr:to>
      <xdr:col>19</xdr:col>
      <xdr:colOff>571499</xdr:colOff>
      <xdr:row>27</xdr:row>
      <xdr:rowOff>95250</xdr:rowOff>
    </xdr:to>
    <xdr:graphicFrame macro="">
      <xdr:nvGraphicFramePr>
        <xdr:cNvPr id="4102" name="graf 1">
          <a:extLst>
            <a:ext uri="{FF2B5EF4-FFF2-40B4-BE49-F238E27FC236}">
              <a16:creationId xmlns:a16="http://schemas.microsoft.com/office/drawing/2014/main" id="{00000000-0008-0000-0F00-00000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12698</xdr:colOff>
      <xdr:row>5</xdr:row>
      <xdr:rowOff>248707</xdr:rowOff>
    </xdr:from>
    <xdr:to>
      <xdr:col>19</xdr:col>
      <xdr:colOff>582083</xdr:colOff>
      <xdr:row>35</xdr:row>
      <xdr:rowOff>10583</xdr:rowOff>
    </xdr:to>
    <xdr:graphicFrame macro="">
      <xdr:nvGraphicFramePr>
        <xdr:cNvPr id="5126" name="graf 1">
          <a:extLst>
            <a:ext uri="{FF2B5EF4-FFF2-40B4-BE49-F238E27FC236}">
              <a16:creationId xmlns:a16="http://schemas.microsoft.com/office/drawing/2014/main" id="{00000000-0008-0000-1000-00000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10583</xdr:colOff>
      <xdr:row>4</xdr:row>
      <xdr:rowOff>197907</xdr:rowOff>
    </xdr:from>
    <xdr:to>
      <xdr:col>19</xdr:col>
      <xdr:colOff>571500</xdr:colOff>
      <xdr:row>30</xdr:row>
      <xdr:rowOff>95250</xdr:rowOff>
    </xdr:to>
    <xdr:graphicFrame macro="">
      <xdr:nvGraphicFramePr>
        <xdr:cNvPr id="6150" name="graf 1">
          <a:extLst>
            <a:ext uri="{FF2B5EF4-FFF2-40B4-BE49-F238E27FC236}">
              <a16:creationId xmlns:a16="http://schemas.microsoft.com/office/drawing/2014/main" id="{00000000-0008-0000-1100-00000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10585</xdr:colOff>
      <xdr:row>5</xdr:row>
      <xdr:rowOff>1055</xdr:rowOff>
    </xdr:from>
    <xdr:to>
      <xdr:col>20</xdr:col>
      <xdr:colOff>571500</xdr:colOff>
      <xdr:row>28</xdr:row>
      <xdr:rowOff>116417</xdr:rowOff>
    </xdr:to>
    <xdr:graphicFrame macro="">
      <xdr:nvGraphicFramePr>
        <xdr:cNvPr id="7174" name="graf 1">
          <a:extLst>
            <a:ext uri="{FF2B5EF4-FFF2-40B4-BE49-F238E27FC236}">
              <a16:creationId xmlns:a16="http://schemas.microsoft.com/office/drawing/2014/main" id="{00000000-0008-0000-1200-000006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&#253;vojov&#225;%20ro&#269;enka%202018\Vyv_b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&#253;vojov&#225;%20ro&#269;enka%202018\Vyv_b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B7.1.1"/>
      <sheetName val="B7.1.2"/>
      <sheetName val="B7.1.3"/>
      <sheetName val="B7.1.4"/>
      <sheetName val="B7.1.5"/>
      <sheetName val="B7.2.1"/>
      <sheetName val="B7.2.2"/>
      <sheetName val="B7.2.3"/>
      <sheetName val="B7.2.4"/>
      <sheetName val="B7.2.5"/>
      <sheetName val="B7.2.6"/>
      <sheetName val="B7.2.7"/>
      <sheetName val="B7.2.8"/>
      <sheetName val="B7.2.9"/>
      <sheetName val="B7.2.10"/>
      <sheetName val="B7.2.11"/>
      <sheetName val="B7.2.12"/>
      <sheetName val="B7.2.13"/>
      <sheetName val="B7.2.14"/>
      <sheetName val="B7.2.15"/>
      <sheetName val="B7.3.1"/>
      <sheetName val="B7.3.2"/>
      <sheetName val="B7.3.3"/>
      <sheetName val="B7.3.4"/>
      <sheetName val="B7.3.5"/>
      <sheetName val="B7.3.5.1"/>
      <sheetName val="B7.3.5.2"/>
      <sheetName val="B7.3.6"/>
      <sheetName val="B7.3.6.1"/>
      <sheetName val="B7.3.6.2"/>
      <sheetName val="B7.3.7"/>
      <sheetName val="B7.3.7.1"/>
      <sheetName val="B7.3.7.2"/>
      <sheetName val="B7.3.8"/>
      <sheetName val="B7.3.8.1"/>
      <sheetName val="B7.3.8.2"/>
      <sheetName val="B7.3.9"/>
      <sheetName val="B7.3.10"/>
      <sheetName val="B7.3.11"/>
      <sheetName val="B7.3.12"/>
      <sheetName val="B7.3.13"/>
      <sheetName val="B7.3.14"/>
      <sheetName val="B7.3.15"/>
      <sheetName val="B7.3.16"/>
      <sheetName val="GB1"/>
      <sheetName val="GB2"/>
      <sheetName val="GB3"/>
      <sheetName val="GB4"/>
      <sheetName val="GB5"/>
      <sheetName val="GB6"/>
      <sheetName val="GB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3">
          <cell r="K13">
            <v>9786</v>
          </cell>
          <cell r="L13">
            <v>9555</v>
          </cell>
          <cell r="M13">
            <v>9103</v>
          </cell>
          <cell r="N13">
            <v>8786</v>
          </cell>
          <cell r="O13">
            <v>8191</v>
          </cell>
          <cell r="P13">
            <v>8861</v>
          </cell>
          <cell r="Q13">
            <v>9414</v>
          </cell>
        </row>
        <row r="14">
          <cell r="K14">
            <v>6959</v>
          </cell>
          <cell r="L14">
            <v>6976</v>
          </cell>
          <cell r="M14">
            <v>6630</v>
          </cell>
          <cell r="N14">
            <v>6295</v>
          </cell>
          <cell r="O14">
            <v>5971</v>
          </cell>
          <cell r="P14">
            <v>6130</v>
          </cell>
          <cell r="Q14">
            <v>6400</v>
          </cell>
        </row>
        <row r="15">
          <cell r="K15">
            <v>2827</v>
          </cell>
          <cell r="L15">
            <v>2579</v>
          </cell>
          <cell r="M15">
            <v>2473</v>
          </cell>
          <cell r="N15">
            <v>2491</v>
          </cell>
          <cell r="O15">
            <v>2220</v>
          </cell>
          <cell r="P15">
            <v>2731</v>
          </cell>
          <cell r="Q15">
            <v>3014</v>
          </cell>
        </row>
      </sheetData>
      <sheetData sheetId="16" refreshError="1"/>
      <sheetData sheetId="17">
        <row r="12">
          <cell r="K12">
            <v>2261.5</v>
          </cell>
          <cell r="L12">
            <v>1923</v>
          </cell>
          <cell r="M12">
            <v>1792.2</v>
          </cell>
          <cell r="N12">
            <v>1799</v>
          </cell>
          <cell r="O12">
            <v>1815.2</v>
          </cell>
          <cell r="P12">
            <v>1806.2</v>
          </cell>
          <cell r="Q12">
            <v>1841</v>
          </cell>
        </row>
        <row r="13">
          <cell r="K13">
            <v>1543</v>
          </cell>
          <cell r="L13">
            <v>1300</v>
          </cell>
          <cell r="M13">
            <v>1190.8</v>
          </cell>
          <cell r="N13">
            <v>1171.3</v>
          </cell>
          <cell r="O13">
            <v>1229.9000000000001</v>
          </cell>
          <cell r="P13">
            <v>1245.4000000000001</v>
          </cell>
          <cell r="Q13">
            <v>1289</v>
          </cell>
        </row>
        <row r="14">
          <cell r="K14" t="str">
            <v>.</v>
          </cell>
          <cell r="L14" t="str">
            <v>.</v>
          </cell>
          <cell r="M14" t="str">
            <v>.</v>
          </cell>
          <cell r="N14">
            <v>47.7</v>
          </cell>
          <cell r="O14">
            <v>126.2</v>
          </cell>
          <cell r="P14">
            <v>116.9</v>
          </cell>
          <cell r="Q14">
            <v>134.69999999999999</v>
          </cell>
        </row>
        <row r="15">
          <cell r="K15">
            <v>1543</v>
          </cell>
          <cell r="L15">
            <v>1300</v>
          </cell>
          <cell r="M15">
            <v>1189.2</v>
          </cell>
          <cell r="N15">
            <v>1123.5999999999999</v>
          </cell>
          <cell r="O15">
            <v>1103.7</v>
          </cell>
          <cell r="P15">
            <v>1128.5</v>
          </cell>
          <cell r="Q15">
            <v>1154.3</v>
          </cell>
        </row>
        <row r="16">
          <cell r="K16">
            <v>718.5</v>
          </cell>
          <cell r="L16">
            <v>623</v>
          </cell>
          <cell r="M16">
            <v>601.4</v>
          </cell>
          <cell r="N16">
            <v>627.70000000000005</v>
          </cell>
          <cell r="O16">
            <v>585.29999999999995</v>
          </cell>
          <cell r="P16">
            <v>560.79999999999995</v>
          </cell>
          <cell r="Q16">
            <v>552</v>
          </cell>
        </row>
        <row r="17">
          <cell r="K17">
            <v>590.9</v>
          </cell>
          <cell r="L17">
            <v>506</v>
          </cell>
          <cell r="M17">
            <v>483.4</v>
          </cell>
          <cell r="N17">
            <v>516.79999999999995</v>
          </cell>
          <cell r="O17">
            <v>481.6</v>
          </cell>
          <cell r="P17">
            <v>459</v>
          </cell>
          <cell r="Q17">
            <v>449.9</v>
          </cell>
        </row>
        <row r="18">
          <cell r="K18">
            <v>127.6</v>
          </cell>
          <cell r="L18">
            <v>117</v>
          </cell>
          <cell r="M18">
            <v>118</v>
          </cell>
          <cell r="N18">
            <v>110.9</v>
          </cell>
          <cell r="O18">
            <v>103.7</v>
          </cell>
          <cell r="P18">
            <v>101.8</v>
          </cell>
          <cell r="Q18">
            <v>102.1</v>
          </cell>
        </row>
        <row r="19">
          <cell r="K19">
            <v>1420.4</v>
          </cell>
          <cell r="L19">
            <v>1201</v>
          </cell>
          <cell r="M19">
            <v>1098.8</v>
          </cell>
          <cell r="N19">
            <v>1067.4000000000001</v>
          </cell>
          <cell r="O19">
            <v>1098.9000000000001</v>
          </cell>
          <cell r="P19">
            <v>1115.4000000000001</v>
          </cell>
          <cell r="Q19">
            <v>1156.5999999999999</v>
          </cell>
        </row>
        <row r="20">
          <cell r="K20">
            <v>999.2</v>
          </cell>
          <cell r="L20">
            <v>838.8</v>
          </cell>
          <cell r="M20">
            <v>759.5</v>
          </cell>
          <cell r="N20">
            <v>717.9</v>
          </cell>
          <cell r="O20">
            <v>769</v>
          </cell>
          <cell r="P20">
            <v>799.2</v>
          </cell>
          <cell r="Q20">
            <v>839.4</v>
          </cell>
        </row>
        <row r="21">
          <cell r="K21" t="str">
            <v>.</v>
          </cell>
          <cell r="L21" t="str">
            <v>.</v>
          </cell>
          <cell r="M21" t="str">
            <v>.</v>
          </cell>
          <cell r="N21">
            <v>14.8</v>
          </cell>
          <cell r="O21">
            <v>45</v>
          </cell>
          <cell r="P21">
            <v>42.9</v>
          </cell>
          <cell r="Q21">
            <v>50.6</v>
          </cell>
        </row>
        <row r="22">
          <cell r="K22">
            <v>998.9</v>
          </cell>
          <cell r="L22">
            <v>838.8</v>
          </cell>
          <cell r="M22">
            <v>759.2</v>
          </cell>
          <cell r="N22">
            <v>703.1</v>
          </cell>
          <cell r="O22">
            <v>724</v>
          </cell>
          <cell r="P22">
            <v>756.3</v>
          </cell>
          <cell r="Q22">
            <v>788.8</v>
          </cell>
        </row>
        <row r="23">
          <cell r="K23">
            <v>421.2</v>
          </cell>
          <cell r="L23">
            <v>362</v>
          </cell>
          <cell r="M23">
            <v>339.3</v>
          </cell>
          <cell r="N23">
            <v>349.5</v>
          </cell>
          <cell r="O23">
            <v>329.9</v>
          </cell>
          <cell r="P23">
            <v>316.2</v>
          </cell>
          <cell r="Q23">
            <v>317.2</v>
          </cell>
        </row>
        <row r="24">
          <cell r="K24">
            <v>350.9</v>
          </cell>
          <cell r="L24">
            <v>297.3</v>
          </cell>
          <cell r="M24">
            <v>277</v>
          </cell>
          <cell r="N24">
            <v>290.3</v>
          </cell>
          <cell r="O24">
            <v>271.89999999999998</v>
          </cell>
          <cell r="P24">
            <v>259.60000000000002</v>
          </cell>
          <cell r="Q24">
            <v>263.8</v>
          </cell>
        </row>
        <row r="25">
          <cell r="K25">
            <v>70.3</v>
          </cell>
          <cell r="L25">
            <v>65</v>
          </cell>
          <cell r="M25">
            <v>62.3</v>
          </cell>
          <cell r="N25">
            <v>59.2</v>
          </cell>
          <cell r="O25">
            <v>58</v>
          </cell>
          <cell r="P25">
            <v>56.6</v>
          </cell>
          <cell r="Q25">
            <v>53.4</v>
          </cell>
        </row>
      </sheetData>
      <sheetData sheetId="18">
        <row r="13">
          <cell r="K13">
            <v>768605.31</v>
          </cell>
          <cell r="L13">
            <v>717972.3</v>
          </cell>
          <cell r="M13">
            <v>725092.39</v>
          </cell>
          <cell r="N13">
            <v>710881.12</v>
          </cell>
          <cell r="O13">
            <v>682463.01</v>
          </cell>
          <cell r="P13">
            <v>705903.79</v>
          </cell>
          <cell r="Q13">
            <v>697723.6</v>
          </cell>
        </row>
        <row r="14">
          <cell r="K14">
            <v>710343.52</v>
          </cell>
          <cell r="L14">
            <v>700589.65</v>
          </cell>
          <cell r="M14">
            <v>721105.7</v>
          </cell>
          <cell r="N14">
            <v>708384.99</v>
          </cell>
          <cell r="O14">
            <v>679663.06</v>
          </cell>
          <cell r="P14">
            <v>673641.41</v>
          </cell>
          <cell r="Q14">
            <v>691202.1</v>
          </cell>
        </row>
        <row r="15">
          <cell r="K15">
            <v>58261.79</v>
          </cell>
          <cell r="L15">
            <v>17382.650000000001</v>
          </cell>
          <cell r="M15">
            <v>3986.69</v>
          </cell>
          <cell r="N15">
            <v>2496.13</v>
          </cell>
          <cell r="O15">
            <v>2799.95</v>
          </cell>
          <cell r="P15">
            <v>32262.38</v>
          </cell>
          <cell r="Q15">
            <v>6521.5</v>
          </cell>
        </row>
        <row r="16">
          <cell r="K16">
            <v>0.92419803865263428</v>
          </cell>
          <cell r="L16">
            <v>0.9757892470224826</v>
          </cell>
          <cell r="M16">
            <v>0.99450181789937153</v>
          </cell>
          <cell r="N16">
            <v>0.9964886815393269</v>
          </cell>
          <cell r="O16">
            <v>0.99589728679947076</v>
          </cell>
          <cell r="P16">
            <v>0.95429634964844146</v>
          </cell>
          <cell r="Q16">
            <v>0.99065317555547783</v>
          </cell>
        </row>
        <row r="17">
          <cell r="K17">
            <v>7.5801961347365651E-2</v>
          </cell>
          <cell r="L17">
            <v>2.4210752977517347E-2</v>
          </cell>
          <cell r="M17">
            <v>5.4981821006285844E-3</v>
          </cell>
          <cell r="N17">
            <v>3.5113184606731435E-3</v>
          </cell>
          <cell r="O17">
            <v>4.1027132005293596E-3</v>
          </cell>
          <cell r="P17">
            <v>4.5703650351558531E-2</v>
          </cell>
          <cell r="Q17">
            <v>9.346824444522157E-3</v>
          </cell>
        </row>
        <row r="19">
          <cell r="K19">
            <v>52340</v>
          </cell>
          <cell r="L19">
            <v>60109</v>
          </cell>
          <cell r="M19">
            <v>65136</v>
          </cell>
          <cell r="N19">
            <v>53610.73</v>
          </cell>
          <cell r="O19">
            <v>52595</v>
          </cell>
          <cell r="P19">
            <v>49921</v>
          </cell>
          <cell r="Q19">
            <v>86666.78</v>
          </cell>
        </row>
        <row r="20">
          <cell r="K20">
            <v>52340</v>
          </cell>
          <cell r="L20">
            <v>60109</v>
          </cell>
          <cell r="M20">
            <v>65136</v>
          </cell>
          <cell r="N20">
            <v>53508</v>
          </cell>
          <cell r="O20">
            <v>52595</v>
          </cell>
          <cell r="P20">
            <v>49921</v>
          </cell>
          <cell r="Q20">
            <v>86429.8</v>
          </cell>
        </row>
        <row r="21">
          <cell r="K21">
            <v>0</v>
          </cell>
          <cell r="L21">
            <v>0</v>
          </cell>
          <cell r="M21">
            <v>0</v>
          </cell>
          <cell r="N21">
            <v>102.73</v>
          </cell>
          <cell r="O21">
            <v>0</v>
          </cell>
          <cell r="P21">
            <v>0</v>
          </cell>
          <cell r="Q21">
            <v>236.98</v>
          </cell>
        </row>
        <row r="22">
          <cell r="K22">
            <v>1</v>
          </cell>
          <cell r="L22">
            <v>1</v>
          </cell>
          <cell r="M22">
            <v>1</v>
          </cell>
          <cell r="N22">
            <v>0.99808377912406709</v>
          </cell>
          <cell r="O22">
            <v>1</v>
          </cell>
          <cell r="P22">
            <v>1</v>
          </cell>
          <cell r="Q22">
            <v>0.99726561896034449</v>
          </cell>
        </row>
        <row r="23">
          <cell r="K23">
            <v>0</v>
          </cell>
          <cell r="L23">
            <v>0</v>
          </cell>
          <cell r="M23">
            <v>0</v>
          </cell>
          <cell r="N23">
            <v>1.916220875932859E-3</v>
          </cell>
          <cell r="O23">
            <v>0</v>
          </cell>
          <cell r="P23">
            <v>0</v>
          </cell>
          <cell r="Q23">
            <v>2.7343810396555633E-3</v>
          </cell>
        </row>
        <row r="25">
          <cell r="K25">
            <v>716265.31</v>
          </cell>
          <cell r="L25">
            <v>657863.30000000005</v>
          </cell>
          <cell r="M25">
            <v>659956.39</v>
          </cell>
          <cell r="N25">
            <v>657270.39</v>
          </cell>
          <cell r="O25">
            <v>629868.01</v>
          </cell>
          <cell r="P25">
            <v>655982.79</v>
          </cell>
          <cell r="Q25">
            <v>637632.56999999995</v>
          </cell>
        </row>
        <row r="26">
          <cell r="K26">
            <v>658003.52</v>
          </cell>
          <cell r="L26">
            <v>640480.65</v>
          </cell>
          <cell r="M26">
            <v>655969.69999999995</v>
          </cell>
          <cell r="N26">
            <v>654876.99</v>
          </cell>
          <cell r="O26">
            <v>627068.06000000006</v>
          </cell>
          <cell r="P26">
            <v>623720.41</v>
          </cell>
          <cell r="Q26">
            <v>631181.06999999995</v>
          </cell>
        </row>
        <row r="27">
          <cell r="K27">
            <v>58261.79</v>
          </cell>
          <cell r="L27">
            <v>17382.650000000001</v>
          </cell>
          <cell r="M27">
            <v>3986.69</v>
          </cell>
          <cell r="N27">
            <v>2393.4</v>
          </cell>
          <cell r="O27">
            <v>2799.95</v>
          </cell>
          <cell r="P27">
            <v>32262.38</v>
          </cell>
          <cell r="Q27">
            <v>6451.5</v>
          </cell>
        </row>
        <row r="28">
          <cell r="K28">
            <v>0.91865892541968841</v>
          </cell>
          <cell r="L28">
            <v>0.97357710940859599</v>
          </cell>
          <cell r="M28">
            <v>0.99395916145307728</v>
          </cell>
          <cell r="N28">
            <v>0.996358576262655</v>
          </cell>
          <cell r="O28">
            <v>0.99555470359575815</v>
          </cell>
          <cell r="P28">
            <v>0.95081825241177442</v>
          </cell>
          <cell r="Q28">
            <v>0.98988210404622212</v>
          </cell>
        </row>
        <row r="29">
          <cell r="K29">
            <v>8.1341074580311576E-2</v>
          </cell>
          <cell r="L29">
            <v>2.6422890591403986E-2</v>
          </cell>
          <cell r="M29">
            <v>6.0408385469227759E-3</v>
          </cell>
          <cell r="N29">
            <v>3.6414237373449915E-3</v>
          </cell>
          <cell r="O29">
            <v>4.4452964042418991E-3</v>
          </cell>
          <cell r="P29">
            <v>4.9181747588225598E-2</v>
          </cell>
          <cell r="Q29">
            <v>1.0117895953777895E-2</v>
          </cell>
        </row>
        <row r="31">
          <cell r="K31">
            <v>121.34803966999998</v>
          </cell>
          <cell r="L31">
            <v>128.55417447999997</v>
          </cell>
          <cell r="M31">
            <v>141.24843944</v>
          </cell>
          <cell r="N31">
            <v>151.58498969999997</v>
          </cell>
          <cell r="O31">
            <v>149.79972682000005</v>
          </cell>
          <cell r="P31">
            <v>162.80350399</v>
          </cell>
          <cell r="Q31">
            <v>161.87480193999997</v>
          </cell>
        </row>
        <row r="32">
          <cell r="K32">
            <v>6.33389144225308E-3</v>
          </cell>
          <cell r="L32">
            <v>5.5849784956745977E-3</v>
          </cell>
          <cell r="M32">
            <v>5.1334541668193595E-3</v>
          </cell>
          <cell r="N32">
            <v>4.6896537804098958E-3</v>
          </cell>
          <cell r="O32">
            <v>4.5558361452824967E-3</v>
          </cell>
          <cell r="P32">
            <v>4.3359250427641854E-3</v>
          </cell>
          <cell r="Q32">
            <v>4.3102668953912673E-3</v>
          </cell>
        </row>
        <row r="33">
          <cell r="K33">
            <v>3057.66</v>
          </cell>
          <cell r="L33">
            <v>3257.9720000000002</v>
          </cell>
          <cell r="M33">
            <v>3507.1309999999999</v>
          </cell>
          <cell r="N33">
            <v>3831.819</v>
          </cell>
          <cell r="O33">
            <v>4015.346</v>
          </cell>
          <cell r="P33">
            <v>3921.8270000000002</v>
          </cell>
          <cell r="Q33">
            <v>3953.6509999999998</v>
          </cell>
        </row>
        <row r="34">
          <cell r="K34">
            <v>2.5137043032907522E-4</v>
          </cell>
          <cell r="L34">
            <v>2.2037399339220842E-4</v>
          </cell>
          <cell r="M34">
            <v>2.067480199627559E-4</v>
          </cell>
          <cell r="N34">
            <v>1.8552053737402521E-4</v>
          </cell>
          <cell r="O34">
            <v>1.6996368681553221E-4</v>
          </cell>
          <cell r="P34">
            <v>1.7999360757116518E-4</v>
          </cell>
          <cell r="Q34">
            <v>1.7647576885263772E-4</v>
          </cell>
        </row>
        <row r="36">
          <cell r="K36">
            <v>240951.54300000001</v>
          </cell>
          <cell r="L36">
            <v>259704.91099999999</v>
          </cell>
          <cell r="M36">
            <v>291056.80099999998</v>
          </cell>
          <cell r="N36">
            <v>271140.935</v>
          </cell>
          <cell r="O36" t="str">
            <v xml:space="preserve">. </v>
          </cell>
          <cell r="P36" t="str">
            <v>.</v>
          </cell>
          <cell r="Q36" t="str">
            <v>.</v>
          </cell>
        </row>
        <row r="37">
          <cell r="K37">
            <v>188611.54300000001</v>
          </cell>
          <cell r="L37">
            <v>199595.91099999999</v>
          </cell>
          <cell r="M37">
            <v>225920.80100000001</v>
          </cell>
          <cell r="N37">
            <v>217632.935</v>
          </cell>
          <cell r="O37" t="str">
            <v xml:space="preserve">. </v>
          </cell>
          <cell r="P37" t="str">
            <v>.</v>
          </cell>
          <cell r="Q37" t="str">
            <v>.</v>
          </cell>
        </row>
        <row r="38">
          <cell r="K38">
            <v>52340</v>
          </cell>
          <cell r="L38">
            <v>60109</v>
          </cell>
          <cell r="M38">
            <v>65136</v>
          </cell>
          <cell r="N38">
            <v>53508</v>
          </cell>
          <cell r="O38">
            <v>52595</v>
          </cell>
          <cell r="P38">
            <v>49921</v>
          </cell>
          <cell r="Q38">
            <v>51957</v>
          </cell>
        </row>
        <row r="40">
          <cell r="K40">
            <v>0.33920425289443057</v>
          </cell>
          <cell r="L40">
            <v>0.37069475833678101</v>
          </cell>
          <cell r="M40">
            <v>0.40362571118214707</v>
          </cell>
          <cell r="N40">
            <v>0.38141529908685717</v>
          </cell>
          <cell r="O40" t="str">
            <v xml:space="preserve">. </v>
          </cell>
          <cell r="P40" t="str">
            <v>.</v>
          </cell>
          <cell r="Q40" t="str">
            <v>.</v>
          </cell>
        </row>
      </sheetData>
      <sheetData sheetId="19"/>
      <sheetData sheetId="20">
        <row r="20">
          <cell r="K20">
            <v>98.1</v>
          </cell>
          <cell r="L20">
            <v>100</v>
          </cell>
          <cell r="M20">
            <v>83</v>
          </cell>
          <cell r="N20">
            <v>85.3</v>
          </cell>
          <cell r="O20">
            <v>90.7</v>
          </cell>
          <cell r="P20">
            <v>91.7</v>
          </cell>
          <cell r="Q20">
            <v>93</v>
          </cell>
        </row>
        <row r="21">
          <cell r="K21">
            <v>2.8000000000000001E-2</v>
          </cell>
          <cell r="L21">
            <v>1.9E-2</v>
          </cell>
          <cell r="M21">
            <v>2.5000000000000001E-2</v>
          </cell>
          <cell r="N21">
            <v>2.8000000000000001E-2</v>
          </cell>
          <cell r="O21">
            <v>6.3E-2</v>
          </cell>
          <cell r="P21">
            <v>0.01</v>
          </cell>
          <cell r="Q21">
            <v>1.4999999999999999E-2</v>
          </cell>
        </row>
      </sheetData>
      <sheetData sheetId="21">
        <row r="12">
          <cell r="K12">
            <v>60</v>
          </cell>
          <cell r="L12">
            <v>64</v>
          </cell>
          <cell r="M12">
            <v>63</v>
          </cell>
          <cell r="N12">
            <v>68</v>
          </cell>
          <cell r="O12">
            <v>71</v>
          </cell>
          <cell r="P12">
            <v>71</v>
          </cell>
          <cell r="Q12">
            <v>70</v>
          </cell>
        </row>
        <row r="13">
          <cell r="K13">
            <v>36</v>
          </cell>
          <cell r="L13">
            <v>39</v>
          </cell>
          <cell r="M13">
            <v>38</v>
          </cell>
          <cell r="N13">
            <v>42</v>
          </cell>
          <cell r="O13">
            <v>45</v>
          </cell>
          <cell r="P13">
            <v>45</v>
          </cell>
          <cell r="Q13">
            <v>44</v>
          </cell>
        </row>
        <row r="14">
          <cell r="K14">
            <v>2</v>
          </cell>
          <cell r="L14">
            <v>2</v>
          </cell>
          <cell r="M14">
            <v>2</v>
          </cell>
          <cell r="N14">
            <v>2</v>
          </cell>
          <cell r="O14">
            <v>2</v>
          </cell>
          <cell r="P14">
            <v>2</v>
          </cell>
          <cell r="Q14">
            <v>2</v>
          </cell>
        </row>
      </sheetData>
      <sheetData sheetId="22">
        <row r="13">
          <cell r="K13">
            <v>264776</v>
          </cell>
          <cell r="L13">
            <v>289464</v>
          </cell>
          <cell r="M13">
            <v>316176</v>
          </cell>
          <cell r="N13">
            <v>343943</v>
          </cell>
          <cell r="O13">
            <v>368051</v>
          </cell>
          <cell r="P13">
            <v>388991</v>
          </cell>
          <cell r="Q13">
            <v>395980</v>
          </cell>
        </row>
        <row r="14">
          <cell r="K14">
            <v>207990</v>
          </cell>
          <cell r="L14">
            <v>223148</v>
          </cell>
          <cell r="M14">
            <v>238173</v>
          </cell>
          <cell r="N14">
            <v>251908</v>
          </cell>
          <cell r="O14">
            <v>263898</v>
          </cell>
          <cell r="P14">
            <v>277039</v>
          </cell>
          <cell r="Q14">
            <v>283513</v>
          </cell>
        </row>
        <row r="15">
          <cell r="K15">
            <v>89856</v>
          </cell>
          <cell r="L15">
            <v>112822</v>
          </cell>
          <cell r="M15">
            <v>132777</v>
          </cell>
          <cell r="N15">
            <v>149150</v>
          </cell>
          <cell r="O15">
            <v>161171</v>
          </cell>
          <cell r="P15">
            <v>170885</v>
          </cell>
          <cell r="Q15">
            <v>176315</v>
          </cell>
        </row>
        <row r="16">
          <cell r="K16">
            <v>99085</v>
          </cell>
          <cell r="L16">
            <v>86446</v>
          </cell>
          <cell r="M16">
            <v>73489</v>
          </cell>
          <cell r="N16">
            <v>60174</v>
          </cell>
          <cell r="O16">
            <v>49292</v>
          </cell>
          <cell r="P16">
            <v>42937</v>
          </cell>
          <cell r="Q16">
            <v>38094</v>
          </cell>
        </row>
        <row r="17">
          <cell r="K17">
            <v>11800</v>
          </cell>
          <cell r="L17">
            <v>16460</v>
          </cell>
          <cell r="M17">
            <v>24629</v>
          </cell>
          <cell r="N17">
            <v>35351</v>
          </cell>
          <cell r="O17">
            <v>45942</v>
          </cell>
          <cell r="P17">
            <v>54648</v>
          </cell>
          <cell r="Q17">
            <v>59441</v>
          </cell>
        </row>
        <row r="18">
          <cell r="K18">
            <v>10017</v>
          </cell>
          <cell r="L18">
            <v>10101</v>
          </cell>
          <cell r="M18">
            <v>9973</v>
          </cell>
          <cell r="N18">
            <v>9961</v>
          </cell>
          <cell r="O18">
            <v>10503</v>
          </cell>
          <cell r="P18">
            <v>11589</v>
          </cell>
          <cell r="Q18">
            <v>12499</v>
          </cell>
        </row>
        <row r="19">
          <cell r="K19">
            <v>58847</v>
          </cell>
          <cell r="L19">
            <v>68687</v>
          </cell>
          <cell r="M19">
            <v>80777</v>
          </cell>
          <cell r="N19">
            <v>95347</v>
          </cell>
          <cell r="O19">
            <v>107985</v>
          </cell>
          <cell r="P19">
            <v>116292</v>
          </cell>
          <cell r="Q19">
            <v>116738</v>
          </cell>
        </row>
        <row r="20">
          <cell r="K20">
            <v>33868</v>
          </cell>
          <cell r="L20">
            <v>41940</v>
          </cell>
          <cell r="M20">
            <v>50128</v>
          </cell>
          <cell r="N20">
            <v>60121</v>
          </cell>
          <cell r="O20">
            <v>69423</v>
          </cell>
          <cell r="P20">
            <v>74364</v>
          </cell>
          <cell r="Q20">
            <v>73515</v>
          </cell>
        </row>
        <row r="21">
          <cell r="K21">
            <v>8356</v>
          </cell>
          <cell r="L21">
            <v>7092</v>
          </cell>
          <cell r="M21">
            <v>6041</v>
          </cell>
          <cell r="N21">
            <v>5052</v>
          </cell>
          <cell r="O21">
            <v>4095</v>
          </cell>
          <cell r="P21">
            <v>3156</v>
          </cell>
          <cell r="Q21">
            <v>2655</v>
          </cell>
        </row>
        <row r="22">
          <cell r="K22">
            <v>5482</v>
          </cell>
          <cell r="L22">
            <v>7632</v>
          </cell>
          <cell r="M22">
            <v>11469</v>
          </cell>
          <cell r="N22">
            <v>16382</v>
          </cell>
          <cell r="O22">
            <v>20732</v>
          </cell>
          <cell r="P22">
            <v>25165</v>
          </cell>
          <cell r="Q22">
            <v>27412</v>
          </cell>
        </row>
        <row r="23">
          <cell r="K23">
            <v>11476</v>
          </cell>
          <cell r="L23">
            <v>12281</v>
          </cell>
          <cell r="M23">
            <v>13387</v>
          </cell>
          <cell r="N23">
            <v>14064</v>
          </cell>
          <cell r="O23">
            <v>14049</v>
          </cell>
          <cell r="P23">
            <v>13954</v>
          </cell>
          <cell r="Q23">
            <v>13462</v>
          </cell>
        </row>
        <row r="25">
          <cell r="K25">
            <v>247726</v>
          </cell>
          <cell r="L25">
            <v>268599</v>
          </cell>
          <cell r="M25">
            <v>292325</v>
          </cell>
          <cell r="N25">
            <v>316915</v>
          </cell>
          <cell r="O25">
            <v>337946</v>
          </cell>
          <cell r="P25">
            <v>354586</v>
          </cell>
          <cell r="Q25">
            <v>358493</v>
          </cell>
        </row>
        <row r="26">
          <cell r="K26">
            <v>194095</v>
          </cell>
          <cell r="L26">
            <v>206801</v>
          </cell>
          <cell r="M26">
            <v>219812</v>
          </cell>
          <cell r="N26">
            <v>231346</v>
          </cell>
          <cell r="O26">
            <v>241289</v>
          </cell>
          <cell r="P26">
            <v>251468</v>
          </cell>
          <cell r="Q26">
            <v>255361</v>
          </cell>
        </row>
        <row r="27">
          <cell r="K27">
            <v>84506</v>
          </cell>
          <cell r="L27">
            <v>105601</v>
          </cell>
          <cell r="M27">
            <v>123797</v>
          </cell>
          <cell r="N27">
            <v>138504</v>
          </cell>
          <cell r="O27">
            <v>149506</v>
          </cell>
          <cell r="P27">
            <v>157623</v>
          </cell>
          <cell r="Q27">
            <v>161416</v>
          </cell>
        </row>
        <row r="28">
          <cell r="K28">
            <v>91892</v>
          </cell>
          <cell r="L28">
            <v>79165</v>
          </cell>
          <cell r="M28">
            <v>66538</v>
          </cell>
          <cell r="N28">
            <v>53633</v>
          </cell>
          <cell r="O28">
            <v>43092</v>
          </cell>
          <cell r="P28">
            <v>36607</v>
          </cell>
          <cell r="Q28">
            <v>31716</v>
          </cell>
        </row>
        <row r="29">
          <cell r="K29">
            <v>11146</v>
          </cell>
          <cell r="L29">
            <v>15451</v>
          </cell>
          <cell r="M29">
            <v>23220</v>
          </cell>
          <cell r="N29">
            <v>33082</v>
          </cell>
          <cell r="O29">
            <v>42341</v>
          </cell>
          <cell r="P29">
            <v>49952</v>
          </cell>
          <cell r="Q29">
            <v>54006</v>
          </cell>
        </row>
        <row r="30">
          <cell r="K30">
            <v>9155</v>
          </cell>
          <cell r="L30">
            <v>9096</v>
          </cell>
          <cell r="M30">
            <v>8780</v>
          </cell>
          <cell r="N30">
            <v>8636</v>
          </cell>
          <cell r="O30">
            <v>9124</v>
          </cell>
          <cell r="P30">
            <v>10079</v>
          </cell>
          <cell r="Q30">
            <v>10839</v>
          </cell>
        </row>
        <row r="31">
          <cell r="K31">
            <v>55627</v>
          </cell>
          <cell r="L31">
            <v>64085</v>
          </cell>
          <cell r="M31">
            <v>75175</v>
          </cell>
          <cell r="N31">
            <v>88718</v>
          </cell>
          <cell r="O31">
            <v>100300</v>
          </cell>
          <cell r="P31">
            <v>107227</v>
          </cell>
          <cell r="Q31">
            <v>107164</v>
          </cell>
        </row>
        <row r="32">
          <cell r="K32">
            <v>31640</v>
          </cell>
          <cell r="L32">
            <v>38662</v>
          </cell>
          <cell r="M32">
            <v>46369</v>
          </cell>
          <cell r="N32">
            <v>56077</v>
          </cell>
          <cell r="O32">
            <v>64841</v>
          </cell>
          <cell r="P32">
            <v>69091</v>
          </cell>
          <cell r="Q32">
            <v>68178</v>
          </cell>
        </row>
        <row r="33">
          <cell r="K33">
            <v>8249</v>
          </cell>
          <cell r="L33">
            <v>7010</v>
          </cell>
          <cell r="M33">
            <v>5969</v>
          </cell>
          <cell r="N33">
            <v>4978</v>
          </cell>
          <cell r="O33">
            <v>4045</v>
          </cell>
          <cell r="P33">
            <v>3125</v>
          </cell>
          <cell r="Q33">
            <v>2630</v>
          </cell>
        </row>
        <row r="34">
          <cell r="K34">
            <v>5305</v>
          </cell>
          <cell r="L34">
            <v>7179</v>
          </cell>
          <cell r="M34">
            <v>10596</v>
          </cell>
          <cell r="N34">
            <v>14932</v>
          </cell>
          <cell r="O34">
            <v>18824</v>
          </cell>
          <cell r="P34">
            <v>22661</v>
          </cell>
          <cell r="Q34">
            <v>24534</v>
          </cell>
        </row>
        <row r="35">
          <cell r="K35">
            <v>10764</v>
          </cell>
          <cell r="L35">
            <v>11488</v>
          </cell>
          <cell r="M35">
            <v>12481</v>
          </cell>
          <cell r="N35">
            <v>12994</v>
          </cell>
          <cell r="O35">
            <v>12897</v>
          </cell>
          <cell r="P35">
            <v>12685</v>
          </cell>
          <cell r="Q35">
            <v>12116</v>
          </cell>
        </row>
        <row r="37">
          <cell r="K37">
            <v>17071</v>
          </cell>
          <cell r="L37">
            <v>20884</v>
          </cell>
          <cell r="M37">
            <v>23867</v>
          </cell>
          <cell r="N37">
            <v>27047</v>
          </cell>
          <cell r="O37">
            <v>30128</v>
          </cell>
          <cell r="P37">
            <v>34439</v>
          </cell>
          <cell r="Q37">
            <v>37507</v>
          </cell>
        </row>
        <row r="38">
          <cell r="K38">
            <v>13908</v>
          </cell>
          <cell r="L38">
            <v>16354</v>
          </cell>
          <cell r="M38">
            <v>18369</v>
          </cell>
          <cell r="N38">
            <v>20575</v>
          </cell>
          <cell r="O38">
            <v>22621</v>
          </cell>
          <cell r="P38">
            <v>25585</v>
          </cell>
          <cell r="Q38">
            <v>28165</v>
          </cell>
        </row>
        <row r="39">
          <cell r="K39">
            <v>5357</v>
          </cell>
          <cell r="L39">
            <v>7224</v>
          </cell>
          <cell r="M39">
            <v>8983</v>
          </cell>
          <cell r="N39">
            <v>10651</v>
          </cell>
          <cell r="O39">
            <v>11668</v>
          </cell>
          <cell r="P39">
            <v>13269</v>
          </cell>
          <cell r="Q39">
            <v>14906</v>
          </cell>
        </row>
        <row r="40">
          <cell r="K40">
            <v>7194</v>
          </cell>
          <cell r="L40">
            <v>7282</v>
          </cell>
          <cell r="M40">
            <v>6951</v>
          </cell>
          <cell r="N40">
            <v>6541</v>
          </cell>
          <cell r="O40">
            <v>6201</v>
          </cell>
          <cell r="P40">
            <v>6330</v>
          </cell>
          <cell r="Q40">
            <v>6378</v>
          </cell>
        </row>
        <row r="41">
          <cell r="K41">
            <v>655</v>
          </cell>
          <cell r="L41">
            <v>1009</v>
          </cell>
          <cell r="M41">
            <v>1411</v>
          </cell>
          <cell r="N41">
            <v>2270</v>
          </cell>
          <cell r="O41">
            <v>3601</v>
          </cell>
          <cell r="P41">
            <v>4696</v>
          </cell>
          <cell r="Q41">
            <v>5436</v>
          </cell>
        </row>
        <row r="42">
          <cell r="K42">
            <v>862</v>
          </cell>
          <cell r="L42">
            <v>1005</v>
          </cell>
          <cell r="M42">
            <v>1193</v>
          </cell>
          <cell r="N42">
            <v>1325</v>
          </cell>
          <cell r="O42">
            <v>1379</v>
          </cell>
          <cell r="P42">
            <v>1511</v>
          </cell>
          <cell r="Q42">
            <v>1661</v>
          </cell>
        </row>
        <row r="43">
          <cell r="K43">
            <v>3220</v>
          </cell>
          <cell r="L43">
            <v>4607</v>
          </cell>
          <cell r="M43">
            <v>5606</v>
          </cell>
          <cell r="N43">
            <v>6631</v>
          </cell>
          <cell r="O43">
            <v>7690</v>
          </cell>
          <cell r="P43">
            <v>9076</v>
          </cell>
          <cell r="Q43">
            <v>9577</v>
          </cell>
        </row>
        <row r="44">
          <cell r="K44">
            <v>2228</v>
          </cell>
          <cell r="L44">
            <v>3280</v>
          </cell>
          <cell r="M44">
            <v>3759</v>
          </cell>
          <cell r="N44">
            <v>4044</v>
          </cell>
          <cell r="O44">
            <v>4584</v>
          </cell>
          <cell r="P44">
            <v>5278</v>
          </cell>
          <cell r="Q44">
            <v>5337</v>
          </cell>
        </row>
        <row r="45">
          <cell r="K45">
            <v>107</v>
          </cell>
          <cell r="L45">
            <v>82</v>
          </cell>
          <cell r="M45">
            <v>72</v>
          </cell>
          <cell r="N45">
            <v>74</v>
          </cell>
          <cell r="O45">
            <v>50</v>
          </cell>
          <cell r="P45">
            <v>31</v>
          </cell>
          <cell r="Q45">
            <v>25</v>
          </cell>
        </row>
        <row r="46">
          <cell r="K46">
            <v>177</v>
          </cell>
          <cell r="L46">
            <v>453</v>
          </cell>
          <cell r="M46">
            <v>873</v>
          </cell>
          <cell r="N46">
            <v>1450</v>
          </cell>
          <cell r="O46">
            <v>1908</v>
          </cell>
          <cell r="P46">
            <v>2506</v>
          </cell>
          <cell r="Q46">
            <v>2878</v>
          </cell>
        </row>
        <row r="47">
          <cell r="K47">
            <v>712</v>
          </cell>
          <cell r="L47">
            <v>794</v>
          </cell>
          <cell r="M47">
            <v>908</v>
          </cell>
          <cell r="N47">
            <v>1071</v>
          </cell>
          <cell r="O47">
            <v>1153</v>
          </cell>
          <cell r="P47">
            <v>1271</v>
          </cell>
          <cell r="Q47">
            <v>1348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3">
          <cell r="K13">
            <v>21514</v>
          </cell>
          <cell r="L13">
            <v>23282</v>
          </cell>
          <cell r="M13">
            <v>24656</v>
          </cell>
          <cell r="N13">
            <v>26548</v>
          </cell>
          <cell r="O13">
            <v>28095</v>
          </cell>
          <cell r="P13">
            <v>29881</v>
          </cell>
          <cell r="Q13">
            <v>32064</v>
          </cell>
        </row>
        <row r="14">
          <cell r="K14">
            <v>69904</v>
          </cell>
          <cell r="L14">
            <v>74423</v>
          </cell>
          <cell r="M14">
            <v>79484</v>
          </cell>
          <cell r="N14">
            <v>82269</v>
          </cell>
          <cell r="O14">
            <v>83916</v>
          </cell>
          <cell r="P14">
            <v>86028</v>
          </cell>
          <cell r="Q14">
            <v>86579</v>
          </cell>
        </row>
        <row r="15">
          <cell r="K15">
            <v>10265</v>
          </cell>
          <cell r="L15">
            <v>11280</v>
          </cell>
          <cell r="M15">
            <v>12168</v>
          </cell>
          <cell r="N15">
            <v>12799</v>
          </cell>
          <cell r="O15">
            <v>13817</v>
          </cell>
          <cell r="P15">
            <v>14560</v>
          </cell>
          <cell r="Q15">
            <v>14990</v>
          </cell>
        </row>
        <row r="16">
          <cell r="K16">
            <v>20075</v>
          </cell>
          <cell r="L16">
            <v>22027</v>
          </cell>
          <cell r="M16">
            <v>24110</v>
          </cell>
          <cell r="N16">
            <v>25392</v>
          </cell>
          <cell r="O16">
            <v>26694</v>
          </cell>
          <cell r="P16">
            <v>27662</v>
          </cell>
          <cell r="Q16">
            <v>28734</v>
          </cell>
        </row>
        <row r="17">
          <cell r="K17">
            <v>38192</v>
          </cell>
          <cell r="L17">
            <v>42372</v>
          </cell>
          <cell r="M17">
            <v>47705</v>
          </cell>
          <cell r="N17">
            <v>53733</v>
          </cell>
          <cell r="O17">
            <v>60160</v>
          </cell>
          <cell r="P17">
            <v>65929</v>
          </cell>
          <cell r="Q17">
            <v>67298</v>
          </cell>
        </row>
        <row r="18">
          <cell r="K18">
            <v>54988</v>
          </cell>
          <cell r="L18">
            <v>62039</v>
          </cell>
          <cell r="M18">
            <v>70553</v>
          </cell>
          <cell r="N18">
            <v>81038</v>
          </cell>
          <cell r="O18">
            <v>90271</v>
          </cell>
          <cell r="P18">
            <v>97782</v>
          </cell>
          <cell r="Q18">
            <v>99082</v>
          </cell>
        </row>
        <row r="19">
          <cell r="K19">
            <v>12578</v>
          </cell>
          <cell r="L19">
            <v>13322</v>
          </cell>
          <cell r="M19">
            <v>14039</v>
          </cell>
          <cell r="N19">
            <v>15077</v>
          </cell>
          <cell r="O19">
            <v>16136</v>
          </cell>
          <cell r="P19">
            <v>16963</v>
          </cell>
          <cell r="Q19">
            <v>16162</v>
          </cell>
        </row>
        <row r="20">
          <cell r="K20">
            <v>36455</v>
          </cell>
          <cell r="L20">
            <v>39674</v>
          </cell>
          <cell r="M20">
            <v>42176</v>
          </cell>
          <cell r="N20">
            <v>45660</v>
          </cell>
          <cell r="O20">
            <v>47564</v>
          </cell>
          <cell r="P20">
            <v>48355</v>
          </cell>
          <cell r="Q20">
            <v>48403</v>
          </cell>
        </row>
        <row r="21">
          <cell r="K21">
            <v>6073</v>
          </cell>
          <cell r="L21">
            <v>6697</v>
          </cell>
          <cell r="M21">
            <v>7446</v>
          </cell>
          <cell r="N21">
            <v>8183</v>
          </cell>
          <cell r="O21">
            <v>9044</v>
          </cell>
          <cell r="P21">
            <v>9787</v>
          </cell>
          <cell r="Q21">
            <v>10236</v>
          </cell>
        </row>
        <row r="23">
          <cell r="K23">
            <v>18543</v>
          </cell>
          <cell r="L23">
            <v>19884</v>
          </cell>
          <cell r="M23">
            <v>20821</v>
          </cell>
          <cell r="N23">
            <v>22338</v>
          </cell>
          <cell r="O23">
            <v>23704</v>
          </cell>
          <cell r="P23">
            <v>25440</v>
          </cell>
          <cell r="Q23">
            <v>27717</v>
          </cell>
        </row>
        <row r="24">
          <cell r="K24">
            <v>58637</v>
          </cell>
          <cell r="L24">
            <v>61444</v>
          </cell>
          <cell r="M24">
            <v>64465</v>
          </cell>
          <cell r="N24">
            <v>65400</v>
          </cell>
          <cell r="O24">
            <v>65248</v>
          </cell>
          <cell r="P24">
            <v>67094</v>
          </cell>
          <cell r="Q24">
            <v>67758</v>
          </cell>
        </row>
        <row r="25">
          <cell r="K25">
            <v>8386</v>
          </cell>
          <cell r="L25">
            <v>9145</v>
          </cell>
          <cell r="M25">
            <v>9666</v>
          </cell>
          <cell r="N25">
            <v>10124</v>
          </cell>
          <cell r="O25">
            <v>10606</v>
          </cell>
          <cell r="P25">
            <v>10896</v>
          </cell>
          <cell r="Q25">
            <v>11149</v>
          </cell>
        </row>
        <row r="26">
          <cell r="K26">
            <v>16834</v>
          </cell>
          <cell r="L26">
            <v>18702</v>
          </cell>
          <cell r="M26">
            <v>20561</v>
          </cell>
          <cell r="N26">
            <v>21533</v>
          </cell>
          <cell r="O26">
            <v>22286</v>
          </cell>
          <cell r="P26">
            <v>22766</v>
          </cell>
          <cell r="Q26">
            <v>23585</v>
          </cell>
        </row>
        <row r="27">
          <cell r="K27">
            <v>28672</v>
          </cell>
          <cell r="L27">
            <v>31503</v>
          </cell>
          <cell r="M27">
            <v>34919</v>
          </cell>
          <cell r="N27">
            <v>38241</v>
          </cell>
          <cell r="O27">
            <v>42038</v>
          </cell>
          <cell r="P27">
            <v>45542</v>
          </cell>
          <cell r="Q27">
            <v>47134</v>
          </cell>
        </row>
        <row r="28">
          <cell r="K28">
            <v>40448</v>
          </cell>
          <cell r="L28">
            <v>43979</v>
          </cell>
          <cell r="M28">
            <v>47833</v>
          </cell>
          <cell r="N28">
            <v>53405</v>
          </cell>
          <cell r="O28">
            <v>58188</v>
          </cell>
          <cell r="P28">
            <v>62774</v>
          </cell>
          <cell r="Q28">
            <v>64069</v>
          </cell>
        </row>
        <row r="29">
          <cell r="K29">
            <v>10846</v>
          </cell>
          <cell r="L29">
            <v>11127</v>
          </cell>
          <cell r="M29">
            <v>11577</v>
          </cell>
          <cell r="N29">
            <v>11827</v>
          </cell>
          <cell r="O29">
            <v>12309</v>
          </cell>
          <cell r="P29">
            <v>12664</v>
          </cell>
          <cell r="Q29">
            <v>11951</v>
          </cell>
        </row>
        <row r="30">
          <cell r="K30">
            <v>24226</v>
          </cell>
          <cell r="L30">
            <v>25539</v>
          </cell>
          <cell r="M30">
            <v>26024</v>
          </cell>
          <cell r="N30">
            <v>26405</v>
          </cell>
          <cell r="O30">
            <v>26586</v>
          </cell>
          <cell r="P30">
            <v>26176</v>
          </cell>
          <cell r="Q30">
            <v>25879</v>
          </cell>
        </row>
        <row r="31">
          <cell r="K31">
            <v>5066</v>
          </cell>
          <cell r="L31">
            <v>5574</v>
          </cell>
          <cell r="M31">
            <v>6244</v>
          </cell>
          <cell r="N31">
            <v>6798</v>
          </cell>
          <cell r="O31">
            <v>7522</v>
          </cell>
          <cell r="P31">
            <v>8228</v>
          </cell>
          <cell r="Q31">
            <v>8642</v>
          </cell>
        </row>
        <row r="33">
          <cell r="K33">
            <v>2998</v>
          </cell>
          <cell r="L33">
            <v>3426</v>
          </cell>
          <cell r="M33">
            <v>3862</v>
          </cell>
          <cell r="N33">
            <v>4240</v>
          </cell>
          <cell r="O33">
            <v>4430</v>
          </cell>
          <cell r="P33">
            <v>4477</v>
          </cell>
          <cell r="Q33">
            <v>4388</v>
          </cell>
        </row>
        <row r="34">
          <cell r="K34">
            <v>11441</v>
          </cell>
          <cell r="L34">
            <v>13122</v>
          </cell>
          <cell r="M34">
            <v>15145</v>
          </cell>
          <cell r="N34">
            <v>17047</v>
          </cell>
          <cell r="O34">
            <v>18863</v>
          </cell>
          <cell r="P34">
            <v>19170</v>
          </cell>
          <cell r="Q34">
            <v>19088</v>
          </cell>
        </row>
        <row r="35">
          <cell r="K35">
            <v>1894</v>
          </cell>
          <cell r="L35">
            <v>2156</v>
          </cell>
          <cell r="M35">
            <v>2521</v>
          </cell>
          <cell r="N35">
            <v>2709</v>
          </cell>
          <cell r="O35">
            <v>3261</v>
          </cell>
          <cell r="P35">
            <v>3727</v>
          </cell>
          <cell r="Q35">
            <v>3893</v>
          </cell>
        </row>
        <row r="36">
          <cell r="K36">
            <v>3250</v>
          </cell>
          <cell r="L36">
            <v>3334</v>
          </cell>
          <cell r="M36">
            <v>3559</v>
          </cell>
          <cell r="N36">
            <v>3871</v>
          </cell>
          <cell r="O36">
            <v>4422</v>
          </cell>
          <cell r="P36">
            <v>4909</v>
          </cell>
          <cell r="Q36">
            <v>5166</v>
          </cell>
        </row>
        <row r="37">
          <cell r="K37">
            <v>9813</v>
          </cell>
          <cell r="L37">
            <v>11192</v>
          </cell>
          <cell r="M37">
            <v>13197</v>
          </cell>
          <cell r="N37">
            <v>15962</v>
          </cell>
          <cell r="O37">
            <v>18649</v>
          </cell>
          <cell r="P37">
            <v>20969</v>
          </cell>
          <cell r="Q37">
            <v>20703</v>
          </cell>
        </row>
        <row r="38">
          <cell r="K38">
            <v>14647</v>
          </cell>
          <cell r="L38">
            <v>18179</v>
          </cell>
          <cell r="M38">
            <v>22862</v>
          </cell>
          <cell r="N38">
            <v>27839</v>
          </cell>
          <cell r="O38">
            <v>32305</v>
          </cell>
          <cell r="P38">
            <v>35260</v>
          </cell>
          <cell r="Q38">
            <v>35267</v>
          </cell>
        </row>
        <row r="39">
          <cell r="K39">
            <v>1762</v>
          </cell>
          <cell r="L39">
            <v>2229</v>
          </cell>
          <cell r="M39">
            <v>2502</v>
          </cell>
          <cell r="N39">
            <v>3298</v>
          </cell>
          <cell r="O39">
            <v>3877</v>
          </cell>
          <cell r="P39">
            <v>4357</v>
          </cell>
          <cell r="Q39">
            <v>4280</v>
          </cell>
        </row>
        <row r="40">
          <cell r="K40">
            <v>12309</v>
          </cell>
          <cell r="L40">
            <v>14251</v>
          </cell>
          <cell r="M40">
            <v>16310</v>
          </cell>
          <cell r="N40">
            <v>19452</v>
          </cell>
          <cell r="O40">
            <v>21203</v>
          </cell>
          <cell r="P40">
            <v>22460</v>
          </cell>
          <cell r="Q40">
            <v>22832</v>
          </cell>
        </row>
        <row r="41">
          <cell r="K41">
            <v>1035</v>
          </cell>
          <cell r="L41">
            <v>1155</v>
          </cell>
          <cell r="M41">
            <v>1229</v>
          </cell>
          <cell r="N41">
            <v>1415</v>
          </cell>
          <cell r="O41">
            <v>1565</v>
          </cell>
          <cell r="P41">
            <v>1606</v>
          </cell>
          <cell r="Q41">
            <v>1645</v>
          </cell>
        </row>
      </sheetData>
      <sheetData sheetId="38" refreshError="1"/>
      <sheetData sheetId="39" refreshError="1"/>
      <sheetData sheetId="40">
        <row r="13">
          <cell r="K13">
            <v>20763641.789999999</v>
          </cell>
          <cell r="L13">
            <v>24615888.409999996</v>
          </cell>
          <cell r="M13">
            <v>27673549.59</v>
          </cell>
          <cell r="N13">
            <v>29840274.939999998</v>
          </cell>
          <cell r="O13">
            <v>30371799.68</v>
          </cell>
          <cell r="P13">
            <v>32990723</v>
          </cell>
          <cell r="Q13">
            <v>32496232.009999994</v>
          </cell>
        </row>
        <row r="14">
          <cell r="K14">
            <v>17719586.649999999</v>
          </cell>
          <cell r="L14">
            <v>20246629.649999999</v>
          </cell>
          <cell r="M14">
            <v>22721297.260000002</v>
          </cell>
          <cell r="N14">
            <v>24662764.199999996</v>
          </cell>
          <cell r="O14">
            <v>25445514.079999998</v>
          </cell>
          <cell r="P14">
            <v>28104867.440000001</v>
          </cell>
          <cell r="Q14">
            <v>27704057.960000001</v>
          </cell>
        </row>
        <row r="15">
          <cell r="K15">
            <v>3044055.14</v>
          </cell>
          <cell r="L15">
            <v>4369258.76</v>
          </cell>
          <cell r="M15">
            <v>4952252.33</v>
          </cell>
          <cell r="N15">
            <v>5177510.74</v>
          </cell>
          <cell r="O15">
            <v>4926285.5999999996</v>
          </cell>
          <cell r="P15">
            <v>4885855.5599999996</v>
          </cell>
          <cell r="Q15">
            <v>4792174.0199999996</v>
          </cell>
        </row>
        <row r="16">
          <cell r="K16">
            <v>0.85339493087065044</v>
          </cell>
          <cell r="L16">
            <v>0.82250249565540667</v>
          </cell>
          <cell r="M16">
            <v>0.82104744771196525</v>
          </cell>
          <cell r="N16">
            <v>0.82649252560807662</v>
          </cell>
          <cell r="O16">
            <v>0.83780066864974134</v>
          </cell>
          <cell r="P16">
            <v>0.85190213745846066</v>
          </cell>
          <cell r="Q16">
            <v>0.85253139353124674</v>
          </cell>
        </row>
        <row r="17">
          <cell r="K17">
            <v>0.14660506912934951</v>
          </cell>
          <cell r="L17">
            <v>0.17749750434459335</v>
          </cell>
          <cell r="M17">
            <v>0.17895255228803483</v>
          </cell>
          <cell r="N17">
            <v>0.17350747439192329</v>
          </cell>
          <cell r="O17">
            <v>0.16219933135025866</v>
          </cell>
          <cell r="P17">
            <v>0.14809786254153931</v>
          </cell>
          <cell r="Q17">
            <v>0.14746860554556954</v>
          </cell>
        </row>
        <row r="19">
          <cell r="K19">
            <v>0.2171973047710187</v>
          </cell>
          <cell r="L19">
            <v>0.23997415124688617</v>
          </cell>
          <cell r="M19">
            <v>0.2495767471257305</v>
          </cell>
          <cell r="N19">
            <v>0.24221168659181669</v>
          </cell>
          <cell r="O19">
            <v>0.2544070464126848</v>
          </cell>
          <cell r="P19">
            <v>0.25844753021456279</v>
          </cell>
          <cell r="Q19">
            <v>0.261504978146472</v>
          </cell>
        </row>
        <row r="20">
          <cell r="K20">
            <v>121.34803966999998</v>
          </cell>
          <cell r="L20">
            <v>128.55417447999997</v>
          </cell>
          <cell r="M20">
            <v>141.24843944</v>
          </cell>
          <cell r="N20">
            <v>151.58498969999997</v>
          </cell>
          <cell r="O20">
            <v>149.79972682000005</v>
          </cell>
          <cell r="P20">
            <v>162.80350399</v>
          </cell>
          <cell r="Q20">
            <v>161.87480193999997</v>
          </cell>
        </row>
        <row r="21">
          <cell r="K21">
            <v>0.17110817650178528</v>
          </cell>
          <cell r="L21">
            <v>0.19148260653200067</v>
          </cell>
          <cell r="M21">
            <v>0.19592109972836383</v>
          </cell>
          <cell r="N21">
            <v>0.19685507779534456</v>
          </cell>
          <cell r="O21">
            <v>0.20274936626883755</v>
          </cell>
          <cell r="P21">
            <v>0.20264135716652887</v>
          </cell>
          <cell r="Q21">
            <v>0.20074916923787156</v>
          </cell>
        </row>
        <row r="22">
          <cell r="K22">
            <v>3057.66</v>
          </cell>
          <cell r="L22">
            <v>3257.9720000000002</v>
          </cell>
          <cell r="M22">
            <v>3507.1309999999999</v>
          </cell>
          <cell r="N22">
            <v>3831.819</v>
          </cell>
          <cell r="O22">
            <v>4015.346</v>
          </cell>
          <cell r="P22">
            <v>3921.8270000000002</v>
          </cell>
          <cell r="Q22">
            <v>3953.6509999999998</v>
          </cell>
        </row>
        <row r="23">
          <cell r="K23">
            <v>6.790696738682522E-3</v>
          </cell>
          <cell r="L23">
            <v>7.5555862389240901E-3</v>
          </cell>
          <cell r="M23">
            <v>7.8906518148309825E-3</v>
          </cell>
          <cell r="N23">
            <v>7.7874959490518729E-3</v>
          </cell>
          <cell r="O23">
            <v>7.5639308991055816E-3</v>
          </cell>
          <cell r="P23">
            <v>8.4120801351002996E-3</v>
          </cell>
          <cell r="Q23">
            <v>8.2192970522689014E-3</v>
          </cell>
        </row>
        <row r="25">
          <cell r="K25">
            <v>20763641.789999999</v>
          </cell>
          <cell r="L25">
            <v>24615888.410000004</v>
          </cell>
          <cell r="M25">
            <v>27673549.590000004</v>
          </cell>
          <cell r="N25">
            <v>29840274.939999998</v>
          </cell>
          <cell r="O25">
            <v>30371799.68</v>
          </cell>
          <cell r="P25">
            <v>32990723.169999998</v>
          </cell>
          <cell r="Q25">
            <v>32496232.009999994</v>
          </cell>
        </row>
        <row r="26">
          <cell r="K26">
            <v>16563709.109999999</v>
          </cell>
          <cell r="L26">
            <v>19628944.560000002</v>
          </cell>
          <cell r="M26">
            <v>22337116.25</v>
          </cell>
          <cell r="N26">
            <v>23896148.919999998</v>
          </cell>
          <cell r="O26">
            <v>24360991.050000001</v>
          </cell>
          <cell r="P26">
            <v>25964702.870000001</v>
          </cell>
          <cell r="Q26">
            <v>24688485.829999998</v>
          </cell>
        </row>
        <row r="27">
          <cell r="K27">
            <v>812027</v>
          </cell>
          <cell r="L27">
            <v>651419</v>
          </cell>
          <cell r="M27">
            <v>205437</v>
          </cell>
          <cell r="N27">
            <v>203865</v>
          </cell>
          <cell r="O27">
            <v>222664</v>
          </cell>
          <cell r="P27">
            <v>216727</v>
          </cell>
          <cell r="Q27">
            <v>219496</v>
          </cell>
        </row>
        <row r="28">
          <cell r="K28">
            <v>3282212.77</v>
          </cell>
          <cell r="L28">
            <v>4171199</v>
          </cell>
          <cell r="M28">
            <v>4761132</v>
          </cell>
          <cell r="N28">
            <v>5323507</v>
          </cell>
          <cell r="O28">
            <v>5456632.2699999996</v>
          </cell>
          <cell r="P28">
            <v>6685905.7999999998</v>
          </cell>
          <cell r="Q28">
            <v>7473846.3600000003</v>
          </cell>
        </row>
        <row r="29">
          <cell r="K29">
            <v>5178.91</v>
          </cell>
          <cell r="L29">
            <v>5355.26</v>
          </cell>
          <cell r="M29">
            <v>6808.55</v>
          </cell>
          <cell r="N29">
            <v>3916</v>
          </cell>
          <cell r="O29">
            <v>4565</v>
          </cell>
          <cell r="P29">
            <v>3958.9</v>
          </cell>
          <cell r="Q29">
            <v>4085.24</v>
          </cell>
        </row>
        <row r="30">
          <cell r="K30" t="str">
            <v>x</v>
          </cell>
          <cell r="L30" t="str">
            <v>x</v>
          </cell>
          <cell r="M30" t="str">
            <v>x</v>
          </cell>
          <cell r="N30">
            <v>750.59</v>
          </cell>
          <cell r="O30">
            <v>2229</v>
          </cell>
          <cell r="P30">
            <v>3752.6</v>
          </cell>
          <cell r="Q30">
            <v>2671.08</v>
          </cell>
        </row>
        <row r="31">
          <cell r="K31" t="str">
            <v>x</v>
          </cell>
          <cell r="L31" t="str">
            <v>x</v>
          </cell>
          <cell r="M31" t="str">
            <v>x</v>
          </cell>
          <cell r="N31">
            <v>739</v>
          </cell>
          <cell r="O31">
            <v>330</v>
          </cell>
          <cell r="P31">
            <v>522</v>
          </cell>
          <cell r="Q31">
            <v>154</v>
          </cell>
        </row>
        <row r="32">
          <cell r="K32">
            <v>0</v>
          </cell>
          <cell r="L32">
            <v>47678.7</v>
          </cell>
          <cell r="M32">
            <v>234768.87</v>
          </cell>
          <cell r="N32">
            <v>278467.93</v>
          </cell>
          <cell r="O32">
            <v>195241.36</v>
          </cell>
          <cell r="P32">
            <v>0</v>
          </cell>
          <cell r="Q32">
            <v>0</v>
          </cell>
        </row>
        <row r="33"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813</v>
          </cell>
          <cell r="Q33">
            <v>1159</v>
          </cell>
        </row>
        <row r="34">
          <cell r="K34">
            <v>420</v>
          </cell>
          <cell r="L34">
            <v>360</v>
          </cell>
          <cell r="M34">
            <v>0</v>
          </cell>
          <cell r="N34">
            <v>335.5</v>
          </cell>
          <cell r="O34">
            <v>0</v>
          </cell>
          <cell r="P34">
            <v>0</v>
          </cell>
          <cell r="Q34">
            <v>240</v>
          </cell>
        </row>
        <row r="35">
          <cell r="K35">
            <v>520</v>
          </cell>
          <cell r="L35">
            <v>420</v>
          </cell>
          <cell r="M35">
            <v>463.75</v>
          </cell>
          <cell r="N35">
            <v>240</v>
          </cell>
          <cell r="O35">
            <v>582</v>
          </cell>
          <cell r="P35">
            <v>550</v>
          </cell>
          <cell r="Q35">
            <v>296.5</v>
          </cell>
        </row>
        <row r="36">
          <cell r="K36">
            <v>99574</v>
          </cell>
          <cell r="L36">
            <v>110511.89</v>
          </cell>
          <cell r="M36">
            <v>127823.17</v>
          </cell>
          <cell r="N36">
            <v>132305</v>
          </cell>
          <cell r="O36">
            <v>128565</v>
          </cell>
          <cell r="P36">
            <v>113791</v>
          </cell>
          <cell r="Q36">
            <v>105798</v>
          </cell>
        </row>
      </sheetData>
      <sheetData sheetId="41">
        <row r="12">
          <cell r="K12">
            <v>32990</v>
          </cell>
          <cell r="L12">
            <v>33320</v>
          </cell>
          <cell r="M12">
            <v>33986</v>
          </cell>
          <cell r="N12">
            <v>34325</v>
          </cell>
          <cell r="O12">
            <v>34325</v>
          </cell>
          <cell r="P12">
            <v>34325</v>
          </cell>
          <cell r="Q12">
            <v>28414</v>
          </cell>
        </row>
        <row r="13">
          <cell r="K13">
            <v>39588</v>
          </cell>
          <cell r="L13">
            <v>39984</v>
          </cell>
          <cell r="M13">
            <v>40783.199999999997</v>
          </cell>
          <cell r="N13">
            <v>41190</v>
          </cell>
          <cell r="O13">
            <v>41190</v>
          </cell>
          <cell r="P13">
            <v>41190</v>
          </cell>
          <cell r="Q13">
            <v>34096.800000000003</v>
          </cell>
        </row>
        <row r="14">
          <cell r="K14">
            <v>54433.5</v>
          </cell>
          <cell r="L14">
            <v>54978</v>
          </cell>
          <cell r="M14">
            <v>56076.9</v>
          </cell>
          <cell r="N14">
            <v>56636.25</v>
          </cell>
          <cell r="O14">
            <v>56636.25</v>
          </cell>
          <cell r="P14">
            <v>56636.25</v>
          </cell>
          <cell r="Q14">
            <v>46883.1</v>
          </cell>
        </row>
        <row r="15">
          <cell r="K15">
            <v>74227.5</v>
          </cell>
          <cell r="L15">
            <v>74970</v>
          </cell>
          <cell r="M15">
            <v>76468.5</v>
          </cell>
          <cell r="N15">
            <v>77231.25</v>
          </cell>
          <cell r="O15">
            <v>77231.25</v>
          </cell>
          <cell r="P15">
            <v>77231.25</v>
          </cell>
          <cell r="Q15">
            <v>63931.5</v>
          </cell>
        </row>
        <row r="16">
          <cell r="K16">
            <v>92372</v>
          </cell>
          <cell r="L16">
            <v>93296</v>
          </cell>
          <cell r="M16">
            <v>95160.8</v>
          </cell>
          <cell r="N16">
            <v>96110</v>
          </cell>
          <cell r="O16">
            <v>96110</v>
          </cell>
          <cell r="P16">
            <v>96110</v>
          </cell>
          <cell r="Q16">
            <v>79559.199999999997</v>
          </cell>
        </row>
        <row r="17">
          <cell r="K17">
            <v>115465</v>
          </cell>
          <cell r="L17">
            <v>116620</v>
          </cell>
          <cell r="M17">
            <v>118951</v>
          </cell>
          <cell r="N17">
            <v>120137.5</v>
          </cell>
          <cell r="O17">
            <v>120137.5</v>
          </cell>
          <cell r="P17">
            <v>120137.5</v>
          </cell>
          <cell r="Q17">
            <v>99449</v>
          </cell>
        </row>
        <row r="18">
          <cell r="K18">
            <v>194641</v>
          </cell>
          <cell r="L18">
            <v>196588</v>
          </cell>
          <cell r="M18">
            <v>200517.4</v>
          </cell>
          <cell r="N18">
            <v>202517.5</v>
          </cell>
          <cell r="O18">
            <v>202517.5</v>
          </cell>
          <cell r="P18">
            <v>202517.5</v>
          </cell>
          <cell r="Q18">
            <v>167642.6</v>
          </cell>
        </row>
      </sheetData>
      <sheetData sheetId="42">
        <row r="12">
          <cell r="K12">
            <v>28224.407999999999</v>
          </cell>
          <cell r="L12">
            <v>28585</v>
          </cell>
          <cell r="M12">
            <v>28359.712</v>
          </cell>
          <cell r="N12">
            <v>28544.681</v>
          </cell>
          <cell r="O12">
            <v>29041.985000000001</v>
          </cell>
          <cell r="P12">
            <v>29253.72</v>
          </cell>
          <cell r="Q12">
            <v>29006.111000000008</v>
          </cell>
        </row>
        <row r="13">
          <cell r="K13">
            <v>25498.842000000001</v>
          </cell>
          <cell r="L13">
            <v>26087.3</v>
          </cell>
          <cell r="M13">
            <v>26647.559000000001</v>
          </cell>
          <cell r="N13">
            <v>27140.781999999999</v>
          </cell>
          <cell r="O13">
            <v>27702.5</v>
          </cell>
          <cell r="P13">
            <v>28100.826000000001</v>
          </cell>
          <cell r="Q13">
            <v>27908.211000000007</v>
          </cell>
        </row>
        <row r="14">
          <cell r="K14">
            <v>1911.09</v>
          </cell>
          <cell r="L14">
            <v>1800.9</v>
          </cell>
          <cell r="M14">
            <v>1118.0129999999999</v>
          </cell>
          <cell r="N14">
            <v>792.41399999999999</v>
          </cell>
          <cell r="O14">
            <v>671.87400000000002</v>
          </cell>
          <cell r="P14">
            <v>563.32500000000005</v>
          </cell>
          <cell r="Q14">
            <v>551.41200000000015</v>
          </cell>
        </row>
        <row r="15">
          <cell r="K15">
            <v>814.476</v>
          </cell>
          <cell r="L15">
            <v>696.8</v>
          </cell>
          <cell r="M15">
            <v>594.14</v>
          </cell>
          <cell r="N15">
            <v>611.48500000000001</v>
          </cell>
          <cell r="O15">
            <v>667.61099999999999</v>
          </cell>
          <cell r="P15">
            <v>589.56900000000007</v>
          </cell>
          <cell r="Q15">
            <v>546.48800000000006</v>
          </cell>
        </row>
        <row r="16">
          <cell r="K16">
            <v>14622.75</v>
          </cell>
          <cell r="L16">
            <v>15015.9</v>
          </cell>
          <cell r="M16">
            <v>15524.186</v>
          </cell>
          <cell r="N16">
            <v>16525.931</v>
          </cell>
          <cell r="O16">
            <v>16976.598000000009</v>
          </cell>
          <cell r="P16">
            <v>17271.642999999989</v>
          </cell>
          <cell r="Q16">
            <v>16990.582000000006</v>
          </cell>
        </row>
      </sheetData>
      <sheetData sheetId="43">
        <row r="13">
          <cell r="K13">
            <v>19937</v>
          </cell>
          <cell r="L13">
            <v>22324.634400326511</v>
          </cell>
          <cell r="M13">
            <v>24082</v>
          </cell>
          <cell r="N13">
            <v>26167</v>
          </cell>
          <cell r="O13">
            <v>27498.577252323958</v>
          </cell>
          <cell r="P13">
            <v>28479.463996373783</v>
          </cell>
          <cell r="Q13">
            <v>28526.330592313214</v>
          </cell>
        </row>
        <row r="14">
          <cell r="K14">
            <v>20709</v>
          </cell>
          <cell r="L14">
            <v>23181.042618781052</v>
          </cell>
          <cell r="M14">
            <v>24764</v>
          </cell>
          <cell r="N14">
            <v>26751</v>
          </cell>
          <cell r="O14">
            <v>28069.835430015355</v>
          </cell>
          <cell r="P14">
            <v>28967.777584189149</v>
          </cell>
          <cell r="Q14">
            <v>28993.159062279785</v>
          </cell>
        </row>
        <row r="15">
          <cell r="K15">
            <v>13028</v>
          </cell>
          <cell r="L15">
            <v>13704.347053515652</v>
          </cell>
          <cell r="M15">
            <v>13609</v>
          </cell>
          <cell r="N15">
            <v>15429</v>
          </cell>
          <cell r="O15">
            <v>16465.370491094065</v>
          </cell>
          <cell r="P15">
            <v>17484.216482492338</v>
          </cell>
          <cell r="Q15">
            <v>17215.694435376809</v>
          </cell>
        </row>
        <row r="16">
          <cell r="K16">
            <v>11993</v>
          </cell>
          <cell r="L16">
            <v>12540.891855857561</v>
          </cell>
          <cell r="M16">
            <v>13199</v>
          </cell>
          <cell r="N16">
            <v>14138</v>
          </cell>
          <cell r="O16">
            <v>14897.893758491098</v>
          </cell>
          <cell r="P16">
            <v>15710.615296937251</v>
          </cell>
          <cell r="Q16">
            <v>16098.744010237493</v>
          </cell>
        </row>
        <row r="17">
          <cell r="K17">
            <v>26462</v>
          </cell>
          <cell r="L17">
            <v>30462.799260954052</v>
          </cell>
          <cell r="M17">
            <v>32053</v>
          </cell>
          <cell r="N17">
            <v>34469</v>
          </cell>
          <cell r="O17">
            <v>35528.859207637841</v>
          </cell>
          <cell r="P17">
            <v>36889.087665738225</v>
          </cell>
          <cell r="Q17">
            <v>36635.932414400697</v>
          </cell>
        </row>
        <row r="19">
          <cell r="K19">
            <v>20323.139653414884</v>
          </cell>
          <cell r="L19">
            <v>22324.634400326511</v>
          </cell>
          <cell r="M19">
            <v>23494.634146341461</v>
          </cell>
          <cell r="N19">
            <v>24826.37571157495</v>
          </cell>
          <cell r="O19">
            <v>24530.398976203353</v>
          </cell>
          <cell r="P19">
            <v>25136.331859111899</v>
          </cell>
          <cell r="Q19">
            <v>24827.093639959279</v>
          </cell>
        </row>
        <row r="20">
          <cell r="K20">
            <v>21110.091743119268</v>
          </cell>
          <cell r="L20">
            <v>23181.042618781052</v>
          </cell>
          <cell r="M20">
            <v>24160</v>
          </cell>
          <cell r="N20">
            <v>25380.455407969639</v>
          </cell>
          <cell r="O20">
            <v>25039.995923296483</v>
          </cell>
          <cell r="P20">
            <v>25567.323551799778</v>
          </cell>
          <cell r="Q20">
            <v>25233.384736535929</v>
          </cell>
        </row>
        <row r="21">
          <cell r="K21">
            <v>13280.326197757393</v>
          </cell>
          <cell r="L21">
            <v>13704.347053515652</v>
          </cell>
          <cell r="M21">
            <v>13277.073170731708</v>
          </cell>
          <cell r="N21">
            <v>14638.519924098671</v>
          </cell>
          <cell r="O21">
            <v>14688.109269486233</v>
          </cell>
          <cell r="P21">
            <v>15431.788598845842</v>
          </cell>
          <cell r="Q21">
            <v>14983.19794201637</v>
          </cell>
        </row>
        <row r="22">
          <cell r="K22">
            <v>12225.280326197757</v>
          </cell>
          <cell r="L22">
            <v>12540.891855857561</v>
          </cell>
          <cell r="M22">
            <v>12877.073170731708</v>
          </cell>
          <cell r="N22">
            <v>13413.662239089183</v>
          </cell>
          <cell r="O22">
            <v>13289.824940670025</v>
          </cell>
          <cell r="P22">
            <v>13866.385963757502</v>
          </cell>
          <cell r="Q22">
            <v>14011.091392721926</v>
          </cell>
        </row>
        <row r="23">
          <cell r="K23">
            <v>26974.515800203873</v>
          </cell>
          <cell r="L23">
            <v>30462.799260954052</v>
          </cell>
          <cell r="M23">
            <v>31271.219512195119</v>
          </cell>
          <cell r="N23">
            <v>32703.036053130927</v>
          </cell>
          <cell r="O23">
            <v>31693.897598249634</v>
          </cell>
          <cell r="P23">
            <v>32558.771108330297</v>
          </cell>
          <cell r="Q23">
            <v>31885.058672237334</v>
          </cell>
        </row>
        <row r="25">
          <cell r="K25">
            <v>98.1</v>
          </cell>
          <cell r="L25">
            <v>100</v>
          </cell>
          <cell r="M25">
            <v>102.5</v>
          </cell>
          <cell r="N25">
            <v>105.4</v>
          </cell>
          <cell r="O25">
            <v>112.1</v>
          </cell>
          <cell r="P25">
            <v>113.3</v>
          </cell>
          <cell r="Q25">
            <v>114.9</v>
          </cell>
        </row>
        <row r="26">
          <cell r="K26">
            <v>2.8000000000000001E-2</v>
          </cell>
          <cell r="L26">
            <v>1.9E-2</v>
          </cell>
          <cell r="M26">
            <v>2.5000000000000001E-2</v>
          </cell>
          <cell r="N26">
            <v>2.8000000000000001E-2</v>
          </cell>
          <cell r="O26">
            <v>6.3E-2</v>
          </cell>
          <cell r="P26">
            <v>0.01</v>
          </cell>
          <cell r="Q26">
            <v>1.4999999999999999E-2</v>
          </cell>
        </row>
      </sheetData>
      <sheetData sheetId="44">
        <row r="12">
          <cell r="K12">
            <v>18271</v>
          </cell>
          <cell r="L12">
            <v>19108</v>
          </cell>
          <cell r="M12">
            <v>19785</v>
          </cell>
          <cell r="N12">
            <v>21335</v>
          </cell>
          <cell r="O12">
            <v>22109</v>
          </cell>
          <cell r="P12">
            <v>22638</v>
          </cell>
          <cell r="Q12">
            <v>22119</v>
          </cell>
        </row>
        <row r="13">
          <cell r="K13">
            <v>6213</v>
          </cell>
          <cell r="L13">
            <v>6495</v>
          </cell>
          <cell r="M13">
            <v>6767</v>
          </cell>
          <cell r="N13">
            <v>7379</v>
          </cell>
          <cell r="O13">
            <v>7668</v>
          </cell>
          <cell r="P13">
            <v>7874</v>
          </cell>
          <cell r="Q13">
            <v>7792</v>
          </cell>
        </row>
        <row r="14">
          <cell r="K14" t="str">
            <v xml:space="preserve"> . </v>
          </cell>
          <cell r="L14" t="str">
            <v xml:space="preserve"> . </v>
          </cell>
          <cell r="M14" t="str">
            <v xml:space="preserve"> . </v>
          </cell>
          <cell r="N14">
            <v>585</v>
          </cell>
          <cell r="O14">
            <v>565</v>
          </cell>
          <cell r="P14">
            <v>523</v>
          </cell>
          <cell r="Q14">
            <v>529</v>
          </cell>
        </row>
        <row r="15">
          <cell r="K15" t="str">
            <v xml:space="preserve"> . </v>
          </cell>
          <cell r="L15" t="str">
            <v xml:space="preserve"> . </v>
          </cell>
          <cell r="M15" t="str">
            <v xml:space="preserve"> . </v>
          </cell>
          <cell r="N15">
            <v>161</v>
          </cell>
          <cell r="O15">
            <v>138</v>
          </cell>
          <cell r="P15">
            <v>139</v>
          </cell>
          <cell r="Q15">
            <v>147</v>
          </cell>
        </row>
        <row r="16">
          <cell r="K16">
            <v>2092</v>
          </cell>
          <cell r="L16">
            <v>2184</v>
          </cell>
          <cell r="M16">
            <v>2238</v>
          </cell>
          <cell r="N16">
            <v>2333</v>
          </cell>
          <cell r="O16">
            <v>2424</v>
          </cell>
          <cell r="P16">
            <v>2553</v>
          </cell>
          <cell r="Q16">
            <v>2526</v>
          </cell>
        </row>
        <row r="17">
          <cell r="K17">
            <v>215</v>
          </cell>
          <cell r="L17">
            <v>240</v>
          </cell>
          <cell r="M17">
            <v>258</v>
          </cell>
          <cell r="N17">
            <v>263</v>
          </cell>
          <cell r="O17">
            <v>298</v>
          </cell>
          <cell r="P17">
            <v>329</v>
          </cell>
          <cell r="Q17">
            <v>342</v>
          </cell>
        </row>
        <row r="18">
          <cell r="K18">
            <v>3816</v>
          </cell>
          <cell r="L18">
            <v>3933</v>
          </cell>
          <cell r="M18">
            <v>4000</v>
          </cell>
          <cell r="N18">
            <v>4040</v>
          </cell>
          <cell r="O18">
            <v>4150</v>
          </cell>
          <cell r="P18">
            <v>4294</v>
          </cell>
          <cell r="Q18">
            <v>4323</v>
          </cell>
        </row>
        <row r="19">
          <cell r="K19">
            <v>844</v>
          </cell>
          <cell r="L19">
            <v>881</v>
          </cell>
          <cell r="M19">
            <v>917</v>
          </cell>
          <cell r="N19">
            <v>940</v>
          </cell>
          <cell r="O19">
            <v>959</v>
          </cell>
          <cell r="P19">
            <v>1008</v>
          </cell>
          <cell r="Q19">
            <v>1034</v>
          </cell>
        </row>
        <row r="20">
          <cell r="K20">
            <v>10215</v>
          </cell>
          <cell r="L20">
            <v>10665</v>
          </cell>
          <cell r="M20">
            <v>10821</v>
          </cell>
          <cell r="N20">
            <v>11392</v>
          </cell>
          <cell r="O20">
            <v>11802</v>
          </cell>
          <cell r="P20">
            <v>12039</v>
          </cell>
          <cell r="Q20">
            <v>11717</v>
          </cell>
        </row>
        <row r="21">
          <cell r="K21">
            <v>4105</v>
          </cell>
          <cell r="L21">
            <v>4249</v>
          </cell>
          <cell r="M21">
            <v>4270</v>
          </cell>
          <cell r="N21">
            <v>4495</v>
          </cell>
          <cell r="O21">
            <v>4652</v>
          </cell>
          <cell r="P21">
            <v>4758</v>
          </cell>
          <cell r="Q21">
            <v>4669</v>
          </cell>
        </row>
        <row r="22">
          <cell r="K22">
            <v>1674</v>
          </cell>
          <cell r="L22">
            <v>1829</v>
          </cell>
          <cell r="M22">
            <v>2080</v>
          </cell>
          <cell r="N22">
            <v>2229</v>
          </cell>
          <cell r="O22">
            <v>2395</v>
          </cell>
          <cell r="P22">
            <v>2387</v>
          </cell>
          <cell r="Q22">
            <v>2199</v>
          </cell>
        </row>
        <row r="23">
          <cell r="K23">
            <v>799</v>
          </cell>
          <cell r="L23">
            <v>851</v>
          </cell>
          <cell r="M23">
            <v>968</v>
          </cell>
          <cell r="N23">
            <v>1059</v>
          </cell>
          <cell r="O23">
            <v>1158</v>
          </cell>
          <cell r="P23">
            <v>1141</v>
          </cell>
          <cell r="Q23">
            <v>1101</v>
          </cell>
        </row>
        <row r="24">
          <cell r="K24">
            <v>474</v>
          </cell>
          <cell r="L24">
            <v>497</v>
          </cell>
          <cell r="M24">
            <v>647</v>
          </cell>
          <cell r="N24">
            <v>757</v>
          </cell>
          <cell r="O24">
            <v>773</v>
          </cell>
          <cell r="P24">
            <v>842</v>
          </cell>
          <cell r="Q24">
            <v>825</v>
          </cell>
        </row>
        <row r="25">
          <cell r="K25">
            <v>250</v>
          </cell>
          <cell r="L25">
            <v>274</v>
          </cell>
          <cell r="M25">
            <v>352</v>
          </cell>
          <cell r="N25">
            <v>459</v>
          </cell>
          <cell r="O25">
            <v>463</v>
          </cell>
          <cell r="P25">
            <v>499</v>
          </cell>
          <cell r="Q25">
            <v>499</v>
          </cell>
        </row>
        <row r="26">
          <cell r="K26">
            <v>1851</v>
          </cell>
          <cell r="L26">
            <v>2172</v>
          </cell>
          <cell r="M26">
            <v>2516</v>
          </cell>
          <cell r="N26">
            <v>2574</v>
          </cell>
          <cell r="O26">
            <v>2609</v>
          </cell>
          <cell r="P26">
            <v>2602</v>
          </cell>
          <cell r="Q26">
            <v>2532</v>
          </cell>
        </row>
        <row r="27">
          <cell r="K27">
            <v>633</v>
          </cell>
          <cell r="L27">
            <v>778</v>
          </cell>
          <cell r="M27">
            <v>876</v>
          </cell>
          <cell r="N27">
            <v>990</v>
          </cell>
          <cell r="O27">
            <v>1013</v>
          </cell>
          <cell r="P27">
            <v>973</v>
          </cell>
          <cell r="Q27">
            <v>983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B6.1"/>
      <sheetName val="B6.2"/>
      <sheetName val="B6.3"/>
      <sheetName val="B6.4"/>
      <sheetName val="B6.5"/>
      <sheetName val="B6.6"/>
      <sheetName val="B6.7"/>
      <sheetName val="B6.8"/>
      <sheetName val="B6.9"/>
      <sheetName val="B6.10"/>
      <sheetName val="B6.11"/>
      <sheetName val="B6.12"/>
      <sheetName val="B6.13"/>
      <sheetName val="GB1"/>
      <sheetName val="GB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2">
          <cell r="J12" t="str">
            <v>.</v>
          </cell>
          <cell r="K12" t="str">
            <v>.</v>
          </cell>
          <cell r="L12" t="str">
            <v>.</v>
          </cell>
          <cell r="M12" t="str">
            <v>.</v>
          </cell>
          <cell r="N12">
            <v>587217.80000000005</v>
          </cell>
          <cell r="O12">
            <v>583663.57999999996</v>
          </cell>
          <cell r="P12">
            <v>649628.85</v>
          </cell>
          <cell r="Q12">
            <v>753234.69</v>
          </cell>
        </row>
        <row r="13">
          <cell r="J13" t="str">
            <v>.</v>
          </cell>
          <cell r="K13" t="str">
            <v>.</v>
          </cell>
          <cell r="L13" t="str">
            <v>.</v>
          </cell>
          <cell r="M13" t="str">
            <v>.</v>
          </cell>
          <cell r="N13">
            <v>517936.56</v>
          </cell>
          <cell r="O13">
            <v>542662.91</v>
          </cell>
          <cell r="P13">
            <v>597332.36</v>
          </cell>
          <cell r="Q13">
            <v>600224.94999999995</v>
          </cell>
        </row>
        <row r="14">
          <cell r="J14" t="str">
            <v>.</v>
          </cell>
          <cell r="K14" t="str">
            <v>.</v>
          </cell>
          <cell r="L14" t="str">
            <v>.</v>
          </cell>
          <cell r="M14" t="str">
            <v>.</v>
          </cell>
          <cell r="N14">
            <v>69281.240000000005</v>
          </cell>
          <cell r="O14">
            <v>41000.67</v>
          </cell>
          <cell r="P14">
            <v>52296.49</v>
          </cell>
          <cell r="Q14">
            <v>153009.74</v>
          </cell>
        </row>
        <row r="15">
          <cell r="J15" t="str">
            <v>.</v>
          </cell>
          <cell r="K15" t="str">
            <v>.</v>
          </cell>
          <cell r="L15" t="str">
            <v>.</v>
          </cell>
          <cell r="M15" t="str">
            <v>.</v>
          </cell>
          <cell r="N15">
            <v>0.8820178134927108</v>
          </cell>
          <cell r="O15">
            <v>0.92975290663159071</v>
          </cell>
          <cell r="P15">
            <v>0.91949789483641309</v>
          </cell>
          <cell r="Q15">
            <v>0.79686312641814194</v>
          </cell>
        </row>
        <row r="16">
          <cell r="J16" t="str">
            <v>.</v>
          </cell>
          <cell r="K16" t="str">
            <v>.</v>
          </cell>
          <cell r="L16" t="str">
            <v>.</v>
          </cell>
          <cell r="M16" t="str">
            <v>.</v>
          </cell>
          <cell r="N16">
            <v>0.11798218650728912</v>
          </cell>
          <cell r="O16">
            <v>7.024709336840923E-2</v>
          </cell>
          <cell r="P16">
            <v>8.0502105163586885E-2</v>
          </cell>
          <cell r="Q16">
            <v>0.203136873581858</v>
          </cell>
        </row>
        <row r="18">
          <cell r="J18" t="str">
            <v>.</v>
          </cell>
          <cell r="K18" t="str">
            <v>.</v>
          </cell>
          <cell r="L18" t="str">
            <v>.</v>
          </cell>
          <cell r="M18" t="str">
            <v>.</v>
          </cell>
          <cell r="N18">
            <v>23333</v>
          </cell>
          <cell r="O18">
            <v>24894</v>
          </cell>
          <cell r="P18">
            <v>54035.16</v>
          </cell>
          <cell r="Q18">
            <v>55536.21</v>
          </cell>
        </row>
        <row r="19">
          <cell r="J19" t="str">
            <v>.</v>
          </cell>
          <cell r="K19" t="str">
            <v>.</v>
          </cell>
          <cell r="L19" t="str">
            <v>.</v>
          </cell>
          <cell r="M19" t="str">
            <v>.</v>
          </cell>
          <cell r="N19">
            <v>23333</v>
          </cell>
          <cell r="O19">
            <v>24894</v>
          </cell>
          <cell r="P19">
            <v>53555.16</v>
          </cell>
          <cell r="Q19">
            <v>55536.21</v>
          </cell>
        </row>
        <row r="20">
          <cell r="J20" t="str">
            <v>.</v>
          </cell>
          <cell r="K20" t="str">
            <v>.</v>
          </cell>
          <cell r="L20" t="str">
            <v>.</v>
          </cell>
          <cell r="M20" t="str">
            <v>.</v>
          </cell>
          <cell r="N20">
            <v>0</v>
          </cell>
          <cell r="O20">
            <v>0</v>
          </cell>
          <cell r="P20">
            <v>480</v>
          </cell>
          <cell r="Q20">
            <v>0</v>
          </cell>
        </row>
        <row r="21">
          <cell r="J21" t="str">
            <v>.</v>
          </cell>
          <cell r="K21" t="str">
            <v>.</v>
          </cell>
          <cell r="L21" t="str">
            <v>.</v>
          </cell>
          <cell r="M21" t="str">
            <v>.</v>
          </cell>
          <cell r="N21">
            <v>1</v>
          </cell>
          <cell r="O21">
            <v>1</v>
          </cell>
          <cell r="P21">
            <v>0.99111689499947808</v>
          </cell>
          <cell r="Q21">
            <v>1</v>
          </cell>
        </row>
        <row r="22">
          <cell r="J22" t="str">
            <v>.</v>
          </cell>
          <cell r="K22" t="str">
            <v>.</v>
          </cell>
          <cell r="L22" t="str">
            <v>.</v>
          </cell>
          <cell r="M22" t="str">
            <v>.</v>
          </cell>
          <cell r="N22">
            <v>0</v>
          </cell>
          <cell r="O22">
            <v>0</v>
          </cell>
          <cell r="P22">
            <v>8.8831050005218817E-3</v>
          </cell>
          <cell r="Q22">
            <v>0</v>
          </cell>
        </row>
        <row r="24">
          <cell r="J24" t="str">
            <v>.</v>
          </cell>
          <cell r="K24" t="str">
            <v>.</v>
          </cell>
          <cell r="L24" t="str">
            <v>.</v>
          </cell>
          <cell r="M24" t="str">
            <v>.</v>
          </cell>
          <cell r="N24">
            <v>563884.80000000005</v>
          </cell>
          <cell r="O24">
            <v>558769.57999999996</v>
          </cell>
          <cell r="P24">
            <v>595593.68999999994</v>
          </cell>
          <cell r="Q24">
            <v>697698.48</v>
          </cell>
        </row>
        <row r="25">
          <cell r="J25" t="str">
            <v>.</v>
          </cell>
          <cell r="K25" t="str">
            <v>.</v>
          </cell>
          <cell r="L25" t="str">
            <v>.</v>
          </cell>
          <cell r="M25" t="str">
            <v>.</v>
          </cell>
          <cell r="N25">
            <v>494603.56</v>
          </cell>
          <cell r="O25">
            <v>517768.91</v>
          </cell>
          <cell r="P25">
            <v>543777.19999999995</v>
          </cell>
          <cell r="Q25">
            <v>544688.74</v>
          </cell>
        </row>
        <row r="26">
          <cell r="J26" t="str">
            <v>.</v>
          </cell>
          <cell r="K26" t="str">
            <v>.</v>
          </cell>
          <cell r="L26" t="str">
            <v>.</v>
          </cell>
          <cell r="M26" t="str">
            <v>.</v>
          </cell>
          <cell r="N26">
            <v>69281.240000000005</v>
          </cell>
          <cell r="O26">
            <v>41000.67</v>
          </cell>
          <cell r="P26">
            <v>51816.49</v>
          </cell>
          <cell r="Q26">
            <v>153009.74</v>
          </cell>
        </row>
        <row r="27">
          <cell r="J27" t="str">
            <v>.</v>
          </cell>
          <cell r="K27" t="str">
            <v>.</v>
          </cell>
          <cell r="L27" t="str">
            <v>.</v>
          </cell>
          <cell r="M27" t="str">
            <v>.</v>
          </cell>
          <cell r="N27">
            <v>0.87713582632480958</v>
          </cell>
          <cell r="O27">
            <v>0.92662329613577021</v>
          </cell>
          <cell r="P27">
            <v>0.91300027036888187</v>
          </cell>
          <cell r="Q27">
            <v>0.78069360277236088</v>
          </cell>
        </row>
        <row r="28">
          <cell r="J28" t="str">
            <v>.</v>
          </cell>
          <cell r="K28" t="str">
            <v>.</v>
          </cell>
          <cell r="L28" t="str">
            <v>.</v>
          </cell>
          <cell r="M28" t="str">
            <v>.</v>
          </cell>
          <cell r="N28">
            <v>0.1228641736751904</v>
          </cell>
          <cell r="O28">
            <v>7.3376703864229675E-2</v>
          </cell>
          <cell r="P28">
            <v>8.6999729631118169E-2</v>
          </cell>
          <cell r="Q28">
            <v>0.21930639722763906</v>
          </cell>
        </row>
        <row r="30">
          <cell r="J30">
            <v>114.24777249999998</v>
          </cell>
          <cell r="K30">
            <v>121.34803966999998</v>
          </cell>
          <cell r="L30">
            <v>128.55417447999997</v>
          </cell>
          <cell r="M30">
            <v>141.24843944</v>
          </cell>
          <cell r="N30">
            <v>151.58498969999997</v>
          </cell>
          <cell r="O30">
            <v>149.79972682000005</v>
          </cell>
          <cell r="P30">
            <v>162.80350399</v>
          </cell>
          <cell r="Q30">
            <v>161.87480193999997</v>
          </cell>
        </row>
        <row r="31">
          <cell r="J31" t="str">
            <v>.</v>
          </cell>
          <cell r="K31" t="str">
            <v>.</v>
          </cell>
          <cell r="L31" t="str">
            <v>.</v>
          </cell>
          <cell r="M31" t="str">
            <v>.</v>
          </cell>
          <cell r="N31">
            <v>3.8738518976196503E-3</v>
          </cell>
          <cell r="O31">
            <v>3.8962926861764737E-3</v>
          </cell>
          <cell r="P31">
            <v>3.9902633179191432E-3</v>
          </cell>
          <cell r="Q31">
            <v>4.6531929674835477E-3</v>
          </cell>
        </row>
        <row r="32">
          <cell r="J32">
            <v>2688.107</v>
          </cell>
          <cell r="K32">
            <v>3057.66</v>
          </cell>
          <cell r="L32">
            <v>3257.9720000000002</v>
          </cell>
          <cell r="M32">
            <v>3507.1309999999999</v>
          </cell>
          <cell r="N32">
            <v>3831.819</v>
          </cell>
          <cell r="O32">
            <v>4015.346</v>
          </cell>
          <cell r="P32">
            <v>3921.8270000000002</v>
          </cell>
          <cell r="Q32">
            <v>3953.6509999999998</v>
          </cell>
        </row>
        <row r="33">
          <cell r="J33" t="str">
            <v>.</v>
          </cell>
          <cell r="K33" t="str">
            <v>.</v>
          </cell>
          <cell r="L33" t="str">
            <v>.</v>
          </cell>
          <cell r="M33" t="str">
            <v>.</v>
          </cell>
          <cell r="N33">
            <v>1.5324779171458779E-4</v>
          </cell>
          <cell r="O33">
            <v>1.4535822815767307E-4</v>
          </cell>
          <cell r="P33">
            <v>1.6564444326585539E-4</v>
          </cell>
          <cell r="Q33">
            <v>1.9051623170583342E-4</v>
          </cell>
        </row>
        <row r="35">
          <cell r="J35" t="str">
            <v>.</v>
          </cell>
          <cell r="K35" t="str">
            <v>.</v>
          </cell>
          <cell r="L35" t="str">
            <v>.</v>
          </cell>
          <cell r="M35" t="str">
            <v>.</v>
          </cell>
          <cell r="N35">
            <v>47212.274000000005</v>
          </cell>
          <cell r="O35" t="str">
            <v xml:space="preserve">. </v>
          </cell>
          <cell r="P35" t="str">
            <v>.</v>
          </cell>
          <cell r="Q35" t="str">
            <v>.</v>
          </cell>
        </row>
        <row r="36">
          <cell r="J36" t="str">
            <v>.</v>
          </cell>
          <cell r="K36" t="str">
            <v>.</v>
          </cell>
          <cell r="L36" t="str">
            <v>.</v>
          </cell>
          <cell r="M36" t="str">
            <v>.</v>
          </cell>
          <cell r="N36">
            <v>23879.274000000001</v>
          </cell>
          <cell r="O36" t="str">
            <v xml:space="preserve">. </v>
          </cell>
          <cell r="P36" t="str">
            <v>.</v>
          </cell>
          <cell r="Q36" t="str">
            <v>.</v>
          </cell>
        </row>
        <row r="37">
          <cell r="J37" t="str">
            <v>.</v>
          </cell>
          <cell r="K37" t="str">
            <v>.</v>
          </cell>
          <cell r="L37" t="str">
            <v>.</v>
          </cell>
          <cell r="M37" t="str">
            <v>.</v>
          </cell>
          <cell r="N37">
            <v>23333</v>
          </cell>
          <cell r="O37">
            <v>24894</v>
          </cell>
          <cell r="P37">
            <v>27969</v>
          </cell>
          <cell r="Q37">
            <v>29782</v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X44"/>
  <sheetViews>
    <sheetView showGridLines="0" tabSelected="1" topLeftCell="A2" zoomScale="90" zoomScaleNormal="90" workbookViewId="0">
      <pane ySplit="3" topLeftCell="A5" activePane="bottomLeft" state="frozenSplit"/>
      <selection activeCell="C3" sqref="C3"/>
      <selection pane="bottomLeft" activeCell="A2" sqref="A2"/>
    </sheetView>
  </sheetViews>
  <sheetFormatPr defaultColWidth="6.140625" defaultRowHeight="18" customHeight="1" x14ac:dyDescent="0.2"/>
  <cols>
    <col min="1" max="1" width="4.140625" style="1" customWidth="1"/>
    <col min="2" max="2" width="3.7109375" style="1" customWidth="1"/>
    <col min="3" max="3" width="100" style="1" customWidth="1"/>
    <col min="4" max="4" width="3.7109375" style="1" customWidth="1"/>
    <col min="5" max="5" width="10.7109375" style="1" customWidth="1"/>
    <col min="6" max="16384" width="6.140625" style="1"/>
  </cols>
  <sheetData>
    <row r="1" spans="1:24" ht="18" hidden="1" customHeight="1" x14ac:dyDescent="0.2">
      <c r="C1" s="2">
        <v>100</v>
      </c>
      <c r="X1" s="2"/>
    </row>
    <row r="2" spans="1:24" s="3" customFormat="1" ht="18" customHeight="1" x14ac:dyDescent="0.2"/>
    <row r="3" spans="1:24" s="3" customFormat="1" ht="24" customHeight="1" x14ac:dyDescent="0.2">
      <c r="A3" s="4" t="s">
        <v>104</v>
      </c>
      <c r="B3" s="4"/>
      <c r="C3" s="4"/>
      <c r="D3" s="4"/>
      <c r="E3" s="4"/>
    </row>
    <row r="4" spans="1:24" s="3" customFormat="1" ht="36" customHeight="1" x14ac:dyDescent="0.2">
      <c r="A4" s="6" t="s">
        <v>98</v>
      </c>
      <c r="B4" s="6"/>
      <c r="C4" s="6"/>
      <c r="D4" s="6"/>
      <c r="E4" s="6"/>
    </row>
    <row r="5" spans="1:24" s="3" customFormat="1" ht="18" customHeight="1" x14ac:dyDescent="0.2">
      <c r="B5" s="363" t="s">
        <v>218</v>
      </c>
    </row>
    <row r="6" spans="1:24" s="3" customFormat="1" ht="25.5" customHeight="1" x14ac:dyDescent="0.2">
      <c r="A6" s="7" t="s">
        <v>85</v>
      </c>
      <c r="B6" s="8"/>
      <c r="C6" s="8" t="s">
        <v>154</v>
      </c>
      <c r="E6" s="5"/>
      <c r="G6" s="209"/>
    </row>
    <row r="7" spans="1:24" s="3" customFormat="1" ht="25.5" customHeight="1" x14ac:dyDescent="0.2">
      <c r="A7" s="9"/>
      <c r="B7" s="13" t="s">
        <v>11</v>
      </c>
      <c r="C7" s="11"/>
      <c r="G7" s="210"/>
    </row>
    <row r="8" spans="1:24" s="3" customFormat="1" ht="25.5" hidden="1" customHeight="1" x14ac:dyDescent="0.2">
      <c r="A8" s="7" t="s">
        <v>86</v>
      </c>
      <c r="B8" s="8"/>
      <c r="C8" s="10" t="str">
        <f>'B8.1.1'!H4&amp;" "&amp;'B8.1.1'!D5</f>
        <v>Školská zařízení a ZUŠ – výdaje  v letech 2012 až 2022</v>
      </c>
      <c r="E8" s="5"/>
    </row>
    <row r="9" spans="1:24" s="3" customFormat="1" ht="6" hidden="1" customHeight="1" x14ac:dyDescent="0.2">
      <c r="A9" s="9"/>
      <c r="B9" s="13"/>
      <c r="C9" s="11"/>
    </row>
    <row r="10" spans="1:24" s="3" customFormat="1" ht="25.5" customHeight="1" x14ac:dyDescent="0.2">
      <c r="A10" s="7" t="s">
        <v>87</v>
      </c>
      <c r="B10" s="8"/>
      <c r="C10" s="10" t="str">
        <f>'B8.1.2'!H4&amp;" "&amp;'B8.1.2'!D5</f>
        <v>Školská zařízení celkem a jazykové školy a ZUŠ – přepočtené počty  zaměstnanců v letech 2012 až 2022</v>
      </c>
      <c r="E10" s="5"/>
    </row>
    <row r="11" spans="1:24" s="3" customFormat="1" ht="6" customHeight="1" x14ac:dyDescent="0.2">
      <c r="A11" s="9"/>
      <c r="B11" s="13"/>
      <c r="C11" s="11"/>
    </row>
    <row r="12" spans="1:24" s="3" customFormat="1" ht="25.5" customHeight="1" x14ac:dyDescent="0.2">
      <c r="A12" s="7" t="s">
        <v>88</v>
      </c>
      <c r="B12" s="8"/>
      <c r="C12" s="10" t="str">
        <f>'B8.1.3'!H4&amp;" "&amp;'B8.1.3'!D5</f>
        <v>Školská zařízení celkem a jazykové školy a ZUŠ – průměrné měsíční mzdy  zaměstnanců v letech 2012 až 2022</v>
      </c>
      <c r="E12" s="5"/>
    </row>
    <row r="13" spans="1:24" s="3" customFormat="1" ht="25.5" customHeight="1" x14ac:dyDescent="0.2">
      <c r="A13" s="9"/>
      <c r="B13" s="13" t="s">
        <v>12</v>
      </c>
      <c r="C13" s="11"/>
    </row>
    <row r="14" spans="1:24" s="3" customFormat="1" ht="25.5" customHeight="1" x14ac:dyDescent="0.2">
      <c r="A14" s="7" t="s">
        <v>89</v>
      </c>
      <c r="B14" s="8"/>
      <c r="C14" s="10" t="str">
        <f>'B8.2.1'!H4&amp;" "&amp;'B8.2.1'!D5</f>
        <v>Školní družiny a školní kluby – zařízení a zapsaní účastníci  ve školním roce 2012/13 až 2022/23</v>
      </c>
      <c r="E14" s="5"/>
    </row>
    <row r="15" spans="1:24" s="3" customFormat="1" ht="6" customHeight="1" x14ac:dyDescent="0.2">
      <c r="A15" s="9"/>
      <c r="B15" s="13"/>
      <c r="C15" s="11"/>
    </row>
    <row r="16" spans="1:24" s="3" customFormat="1" ht="25.5" customHeight="1" x14ac:dyDescent="0.2">
      <c r="A16" s="7" t="s">
        <v>90</v>
      </c>
      <c r="B16" s="8"/>
      <c r="C16" s="10" t="str">
        <f>'B8.2.2'!H4&amp;" "&amp;'B8.2.2'!D5</f>
        <v>Střediska volného času – střediska, účastníci a pedagogičtí  ve školním roce 2012/13 až 2022/23</v>
      </c>
      <c r="E16" s="5"/>
    </row>
    <row r="17" spans="1:5" s="3" customFormat="1" ht="6" customHeight="1" x14ac:dyDescent="0.2">
      <c r="A17" s="9"/>
      <c r="B17" s="13"/>
      <c r="C17" s="11"/>
    </row>
    <row r="18" spans="1:5" s="3" customFormat="1" ht="25.5" customHeight="1" x14ac:dyDescent="0.2">
      <c r="A18" s="7" t="s">
        <v>91</v>
      </c>
      <c r="B18" s="8"/>
      <c r="C18" s="10" t="str">
        <f>'B8.2.3'!H4&amp;" "&amp;'B8.2.3'!D5</f>
        <v>Základní umělecké školy – školy, žáci, z toho dívky, učitelé, z toho ženy ve školním roce 2012/13 až 2022/23</v>
      </c>
      <c r="E18" s="5"/>
    </row>
    <row r="19" spans="1:5" s="3" customFormat="1" ht="6" customHeight="1" x14ac:dyDescent="0.2">
      <c r="A19" s="9"/>
      <c r="B19" s="13"/>
      <c r="C19" s="11"/>
    </row>
    <row r="20" spans="1:5" s="3" customFormat="1" ht="25.5" customHeight="1" x14ac:dyDescent="0.2">
      <c r="A20" s="7" t="s">
        <v>92</v>
      </c>
      <c r="B20" s="8"/>
      <c r="C20" s="10" t="str">
        <f>'B8.2.4'!H4&amp;" "&amp;'B8.2.4'!D5</f>
        <v>Jazykové školy s právem státní jazykové zkoušky – školy, žáci, učitelé   ve školním roce 2012/13 až 2022/23</v>
      </c>
      <c r="E20" s="5"/>
    </row>
    <row r="21" spans="1:5" s="3" customFormat="1" ht="6" customHeight="1" x14ac:dyDescent="0.2">
      <c r="A21" s="9"/>
      <c r="B21" s="13"/>
      <c r="C21" s="11"/>
    </row>
    <row r="22" spans="1:5" s="3" customFormat="1" ht="25.5" customHeight="1" x14ac:dyDescent="0.2">
      <c r="A22" s="7" t="s">
        <v>93</v>
      </c>
      <c r="B22" s="8"/>
      <c r="C22" s="10" t="str">
        <f>'B8.2.5'!H4&amp;" "&amp;'B8.2.5'!D5</f>
        <v>Jazykové školy – jednoleté jazykové kurzy ve školním roce 2012/13 až 2022/23</v>
      </c>
      <c r="E22" s="5"/>
    </row>
    <row r="23" spans="1:5" s="3" customFormat="1" ht="25.5" customHeight="1" x14ac:dyDescent="0.2">
      <c r="A23" s="9"/>
      <c r="B23" s="13" t="s">
        <v>13</v>
      </c>
      <c r="C23" s="11"/>
    </row>
    <row r="24" spans="1:5" s="3" customFormat="1" ht="25.5" customHeight="1" x14ac:dyDescent="0.2">
      <c r="A24" s="7" t="s">
        <v>94</v>
      </c>
      <c r="B24" s="8"/>
      <c r="C24" s="10" t="str">
        <f>'B8.3.1'!H4&amp;" "&amp;'B8.3.1'!D5</f>
        <v>Ubytovací zařízení – domovy mládeže, ubytovaní a pracovníci ve školním roce 2012/13 až 2022/23</v>
      </c>
      <c r="E24" s="5"/>
    </row>
    <row r="25" spans="1:5" s="3" customFormat="1" ht="6" customHeight="1" x14ac:dyDescent="0.2">
      <c r="A25" s="9"/>
      <c r="B25" s="13"/>
      <c r="C25" s="11"/>
    </row>
    <row r="26" spans="1:5" s="3" customFormat="1" ht="25.5" customHeight="1" x14ac:dyDescent="0.2">
      <c r="A26" s="7" t="s">
        <v>95</v>
      </c>
      <c r="B26" s="8"/>
      <c r="C26" s="10" t="str">
        <f>'B8.3.2'!H4&amp;" "&amp;'B8.3.2'!D5</f>
        <v>Ubytovací zařízení – internáty, počty ubytovaných dětí, žáků, studentů ve školním roce 2012/13 až 2022/23</v>
      </c>
      <c r="E26" s="5"/>
    </row>
    <row r="27" spans="1:5" s="3" customFormat="1" ht="25.5" customHeight="1" x14ac:dyDescent="0.2">
      <c r="A27" s="9"/>
      <c r="B27" s="13" t="s">
        <v>14</v>
      </c>
      <c r="C27" s="11"/>
    </row>
    <row r="28" spans="1:5" s="3" customFormat="1" ht="25.5" customHeight="1" x14ac:dyDescent="0.2">
      <c r="A28" s="7" t="s">
        <v>96</v>
      </c>
      <c r="B28" s="8"/>
      <c r="C28" s="10" t="str">
        <f>'B8.4.1'!H4&amp;" "&amp;'B8.4.1'!D5</f>
        <v>Stravovací zařízení – školní jídelny, strávníci a pracovníci ve školním roce 2012/13 až 2022/23</v>
      </c>
      <c r="E28" s="5"/>
    </row>
    <row r="29" spans="1:5" s="3" customFormat="1" ht="25.5" customHeight="1" x14ac:dyDescent="0.2">
      <c r="A29" s="9"/>
      <c r="B29" s="13" t="s">
        <v>15</v>
      </c>
      <c r="C29" s="11"/>
    </row>
    <row r="30" spans="1:5" s="3" customFormat="1" ht="25.5" customHeight="1" x14ac:dyDescent="0.2">
      <c r="A30" s="7" t="s">
        <v>97</v>
      </c>
      <c r="B30" s="8"/>
      <c r="C30" s="10" t="str">
        <f>'B8.5.1'!H4&amp;" "&amp;'B8.5.1'!D5</f>
        <v>Zařízení pro výkon ústavní a ochranné výchovy – počet zařízení, dětí a mládeže, z toho dívky ve školním roce 2012/13 až 2022/23</v>
      </c>
      <c r="E30" s="5"/>
    </row>
    <row r="31" spans="1:5" s="3" customFormat="1" ht="6" customHeight="1" x14ac:dyDescent="0.2">
      <c r="A31" s="9"/>
      <c r="B31" s="13"/>
      <c r="C31" s="11"/>
    </row>
    <row r="32" spans="1:5" s="3" customFormat="1" ht="25.5" customHeight="1" x14ac:dyDescent="0.2">
      <c r="A32" s="7" t="s">
        <v>128</v>
      </c>
      <c r="B32" s="8"/>
      <c r="C32" s="10" t="str">
        <f>'B8.5.2'!$H$4&amp;" "&amp;'B8.5.2'!$D$5</f>
        <v>Zařízení pro výkon ústavní a ochranné výchovy – děti a mládež podle věku ve školním roce 2012/13 až 2022/23</v>
      </c>
      <c r="E32" s="5"/>
    </row>
    <row r="33" spans="1:5" ht="25.5" customHeight="1" x14ac:dyDescent="0.2">
      <c r="B33" s="13" t="s">
        <v>135</v>
      </c>
      <c r="E33" s="12"/>
    </row>
    <row r="34" spans="1:5" s="3" customFormat="1" ht="6" customHeight="1" x14ac:dyDescent="0.2">
      <c r="A34" s="9"/>
      <c r="B34" s="13"/>
      <c r="C34" s="11"/>
    </row>
    <row r="35" spans="1:5" s="3" customFormat="1" ht="25.5" customHeight="1" x14ac:dyDescent="0.2">
      <c r="A35" s="7" t="s">
        <v>136</v>
      </c>
      <c r="B35" s="8"/>
      <c r="C35" s="10" t="str">
        <f>'GB1'!$H$4&amp;" "&amp;'GB1'!$D$5</f>
        <v>Školská zařízení celkem, jazykové školy a základní umělecké školy – všichni zřizovatelé  – přepočtené počty zaměstnanců a pedag. pracovníků, průměrné nominální a reálné mzdy v letech 2012 až 2022</v>
      </c>
      <c r="E35" s="5"/>
    </row>
    <row r="36" spans="1:5" s="3" customFormat="1" ht="6" customHeight="1" x14ac:dyDescent="0.2">
      <c r="A36" s="9"/>
      <c r="B36" s="13"/>
      <c r="C36" s="11"/>
    </row>
    <row r="37" spans="1:5" s="3" customFormat="1" ht="25.5" customHeight="1" x14ac:dyDescent="0.2">
      <c r="A37" s="7" t="s">
        <v>137</v>
      </c>
      <c r="B37" s="8"/>
      <c r="C37" s="10" t="str">
        <f>'GB2'!$G$4&amp;" "&amp;'GB2'!$D$5</f>
        <v xml:space="preserve">Školní družiny a školní kluby – poměrové ukazatele ve školním roce 2012/13 až 2022/23 </v>
      </c>
      <c r="E37" s="5"/>
    </row>
    <row r="38" spans="1:5" s="3" customFormat="1" ht="6" customHeight="1" x14ac:dyDescent="0.2">
      <c r="A38" s="9"/>
      <c r="B38" s="13"/>
      <c r="C38" s="11"/>
    </row>
    <row r="39" spans="1:5" s="3" customFormat="1" ht="25.5" customHeight="1" x14ac:dyDescent="0.2">
      <c r="A39" s="7" t="s">
        <v>138</v>
      </c>
      <c r="B39" s="8"/>
      <c r="C39" s="10" t="str">
        <f>'GB3'!$G$4&amp;" "&amp;'GB3'!$D$5</f>
        <v>Školní družiny a školní kluby – počty zapsaných žáků a jejich podíly na příslušné skupině žáků ve školním roce 2012/13 až 2022/23</v>
      </c>
      <c r="E39" s="5"/>
    </row>
    <row r="40" spans="1:5" s="3" customFormat="1" ht="6" customHeight="1" x14ac:dyDescent="0.2">
      <c r="A40" s="9"/>
      <c r="B40" s="13"/>
      <c r="C40" s="11"/>
    </row>
    <row r="41" spans="1:5" s="3" customFormat="1" ht="25.5" customHeight="1" x14ac:dyDescent="0.2">
      <c r="A41" s="7" t="s">
        <v>139</v>
      </c>
      <c r="B41" s="8"/>
      <c r="C41" s="10" t="str">
        <f>'GB4'!$G$4&amp;" "&amp;'GB4'!$D$5</f>
        <v xml:space="preserve">Střediska pro volný čas dětí a mládeže – poměrové ukazatele ve školním roce 2012/13 až 2022/23 </v>
      </c>
      <c r="E41" s="5"/>
    </row>
    <row r="42" spans="1:5" s="3" customFormat="1" ht="6" customHeight="1" x14ac:dyDescent="0.2">
      <c r="A42" s="9"/>
      <c r="B42" s="13"/>
      <c r="C42" s="11"/>
    </row>
    <row r="43" spans="1:5" s="3" customFormat="1" ht="25.5" customHeight="1" x14ac:dyDescent="0.2">
      <c r="A43" s="7" t="s">
        <v>140</v>
      </c>
      <c r="B43" s="8"/>
      <c r="C43" s="10" t="str">
        <f>'GB5'!$H$4&amp;" "&amp;'GB5'!$D$5</f>
        <v xml:space="preserve">Základní umělecké školy – poměrové ukazatele ve školním roce 2012/13 až 2022/23 </v>
      </c>
      <c r="E43" s="5"/>
    </row>
    <row r="44" spans="1:5" ht="18" customHeight="1" x14ac:dyDescent="0.2">
      <c r="E44" s="12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1">
    <pageSetUpPr autoPageBreaks="0"/>
  </sheetPr>
  <dimension ref="C1:V21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2.140625" style="61" customWidth="1"/>
    <col min="6" max="6" width="1.7109375" style="61" customWidth="1"/>
    <col min="7" max="7" width="15.28515625" style="61" customWidth="1"/>
    <col min="8" max="8" width="3" style="61" customWidth="1"/>
    <col min="9" max="9" width="1.140625" style="61" customWidth="1"/>
    <col min="10" max="20" width="8.140625" style="61" customWidth="1"/>
    <col min="21" max="31" width="7.140625" style="61" customWidth="1"/>
    <col min="32" max="16384" width="9.140625" style="61"/>
  </cols>
  <sheetData>
    <row r="1" spans="3:22" hidden="1" x14ac:dyDescent="0.2"/>
    <row r="2" spans="3:22" hidden="1" x14ac:dyDescent="0.2"/>
    <row r="3" spans="3:22" ht="9" customHeight="1" x14ac:dyDescent="0.2">
      <c r="C3" s="60"/>
    </row>
    <row r="4" spans="3:22" s="62" customFormat="1" ht="15.75" x14ac:dyDescent="0.2">
      <c r="D4" s="15" t="s">
        <v>81</v>
      </c>
      <c r="E4" s="63"/>
      <c r="F4" s="63"/>
      <c r="G4" s="63"/>
      <c r="H4" s="15" t="s">
        <v>114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2" s="62" customFormat="1" ht="15.75" x14ac:dyDescent="0.2">
      <c r="D5" s="156" t="s">
        <v>208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2" s="65" customFormat="1" ht="21" customHeight="1" thickBot="1" x14ac:dyDescent="0.25">
      <c r="C6" s="62"/>
      <c r="D6" s="16"/>
      <c r="E6" s="66"/>
      <c r="F6" s="66"/>
      <c r="G6" s="66"/>
      <c r="H6" s="66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7"/>
    </row>
    <row r="7" spans="3:22" ht="6" customHeight="1" x14ac:dyDescent="0.2">
      <c r="C7" s="22"/>
      <c r="D7" s="364"/>
      <c r="E7" s="365"/>
      <c r="F7" s="365"/>
      <c r="G7" s="365"/>
      <c r="H7" s="365"/>
      <c r="I7" s="366"/>
      <c r="J7" s="386" t="s">
        <v>157</v>
      </c>
      <c r="K7" s="386" t="s">
        <v>158</v>
      </c>
      <c r="L7" s="386" t="s">
        <v>159</v>
      </c>
      <c r="M7" s="386" t="s">
        <v>160</v>
      </c>
      <c r="N7" s="386" t="s">
        <v>161</v>
      </c>
      <c r="O7" s="386" t="s">
        <v>162</v>
      </c>
      <c r="P7" s="375" t="s">
        <v>163</v>
      </c>
      <c r="Q7" s="375" t="s">
        <v>165</v>
      </c>
      <c r="R7" s="375" t="s">
        <v>180</v>
      </c>
      <c r="S7" s="375" t="s">
        <v>197</v>
      </c>
      <c r="T7" s="388" t="s">
        <v>207</v>
      </c>
    </row>
    <row r="8" spans="3:22" ht="6" customHeight="1" x14ac:dyDescent="0.2">
      <c r="C8" s="22"/>
      <c r="D8" s="367"/>
      <c r="E8" s="368"/>
      <c r="F8" s="368"/>
      <c r="G8" s="368"/>
      <c r="H8" s="368"/>
      <c r="I8" s="369"/>
      <c r="J8" s="387"/>
      <c r="K8" s="387"/>
      <c r="L8" s="387"/>
      <c r="M8" s="387"/>
      <c r="N8" s="387"/>
      <c r="O8" s="387"/>
      <c r="P8" s="376"/>
      <c r="Q8" s="376"/>
      <c r="R8" s="376"/>
      <c r="S8" s="376"/>
      <c r="T8" s="389"/>
    </row>
    <row r="9" spans="3:22" ht="6" customHeight="1" x14ac:dyDescent="0.2">
      <c r="C9" s="22"/>
      <c r="D9" s="367"/>
      <c r="E9" s="368"/>
      <c r="F9" s="368"/>
      <c r="G9" s="368"/>
      <c r="H9" s="368"/>
      <c r="I9" s="369"/>
      <c r="J9" s="387"/>
      <c r="K9" s="387"/>
      <c r="L9" s="387"/>
      <c r="M9" s="387"/>
      <c r="N9" s="387"/>
      <c r="O9" s="387"/>
      <c r="P9" s="376"/>
      <c r="Q9" s="376"/>
      <c r="R9" s="376"/>
      <c r="S9" s="376"/>
      <c r="T9" s="389"/>
    </row>
    <row r="10" spans="3:22" ht="6" customHeight="1" x14ac:dyDescent="0.2">
      <c r="C10" s="22"/>
      <c r="D10" s="367"/>
      <c r="E10" s="368"/>
      <c r="F10" s="368"/>
      <c r="G10" s="368"/>
      <c r="H10" s="368"/>
      <c r="I10" s="369"/>
      <c r="J10" s="387"/>
      <c r="K10" s="387"/>
      <c r="L10" s="387"/>
      <c r="M10" s="387"/>
      <c r="N10" s="387"/>
      <c r="O10" s="387"/>
      <c r="P10" s="376"/>
      <c r="Q10" s="376"/>
      <c r="R10" s="376"/>
      <c r="S10" s="376"/>
      <c r="T10" s="389"/>
    </row>
    <row r="11" spans="3:22" ht="15" customHeight="1" thickBot="1" x14ac:dyDescent="0.25">
      <c r="C11" s="22"/>
      <c r="D11" s="370"/>
      <c r="E11" s="371"/>
      <c r="F11" s="371"/>
      <c r="G11" s="371"/>
      <c r="H11" s="371"/>
      <c r="I11" s="372"/>
      <c r="J11" s="282"/>
      <c r="K11" s="282"/>
      <c r="L11" s="282"/>
      <c r="M11" s="282"/>
      <c r="N11" s="282"/>
      <c r="O11" s="282"/>
      <c r="P11" s="281"/>
      <c r="Q11" s="281"/>
      <c r="R11" s="281"/>
      <c r="S11" s="281"/>
      <c r="T11" s="283"/>
    </row>
    <row r="12" spans="3:22" ht="16.5" thickTop="1" thickBot="1" x14ac:dyDescent="0.25">
      <c r="C12" s="22"/>
      <c r="D12" s="19" t="s">
        <v>201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21"/>
      <c r="Q12" s="21"/>
      <c r="R12" s="21"/>
      <c r="S12" s="21"/>
      <c r="T12" s="221"/>
    </row>
    <row r="13" spans="3:22" ht="13.5" thickBot="1" x14ac:dyDescent="0.25">
      <c r="C13" s="22"/>
      <c r="D13" s="71"/>
      <c r="E13" s="105" t="s">
        <v>17</v>
      </c>
      <c r="F13" s="105"/>
      <c r="G13" s="105"/>
      <c r="H13" s="106"/>
      <c r="I13" s="107"/>
      <c r="J13" s="298">
        <v>415</v>
      </c>
      <c r="K13" s="298">
        <v>408</v>
      </c>
      <c r="L13" s="298">
        <v>398</v>
      </c>
      <c r="M13" s="298">
        <v>391</v>
      </c>
      <c r="N13" s="298">
        <v>383</v>
      </c>
      <c r="O13" s="298">
        <v>382</v>
      </c>
      <c r="P13" s="297">
        <v>378</v>
      </c>
      <c r="Q13" s="297">
        <v>374</v>
      </c>
      <c r="R13" s="297">
        <v>373</v>
      </c>
      <c r="S13" s="297">
        <v>372</v>
      </c>
      <c r="T13" s="299">
        <v>371</v>
      </c>
    </row>
    <row r="14" spans="3:22" ht="13.5" thickBot="1" x14ac:dyDescent="0.25">
      <c r="C14" s="22"/>
      <c r="D14" s="44" t="s">
        <v>61</v>
      </c>
      <c r="E14" s="45"/>
      <c r="F14" s="45"/>
      <c r="G14" s="45"/>
      <c r="H14" s="45"/>
      <c r="I14" s="45"/>
      <c r="J14" s="288"/>
      <c r="K14" s="288"/>
      <c r="L14" s="288"/>
      <c r="M14" s="288"/>
      <c r="N14" s="288"/>
      <c r="O14" s="288"/>
      <c r="P14" s="287"/>
      <c r="Q14" s="287"/>
      <c r="R14" s="287"/>
      <c r="S14" s="287"/>
      <c r="T14" s="289"/>
    </row>
    <row r="15" spans="3:22" x14ac:dyDescent="0.2">
      <c r="C15" s="22"/>
      <c r="D15" s="113"/>
      <c r="E15" s="114" t="s">
        <v>183</v>
      </c>
      <c r="F15" s="114"/>
      <c r="G15" s="114"/>
      <c r="H15" s="115"/>
      <c r="I15" s="116"/>
      <c r="J15" s="192">
        <v>37244</v>
      </c>
      <c r="K15" s="192">
        <v>35780</v>
      </c>
      <c r="L15" s="192">
        <v>35341</v>
      </c>
      <c r="M15" s="192">
        <v>34658</v>
      </c>
      <c r="N15" s="192">
        <v>34613</v>
      </c>
      <c r="O15" s="192">
        <v>35460</v>
      </c>
      <c r="P15" s="191">
        <v>35826</v>
      </c>
      <c r="Q15" s="191">
        <v>35919</v>
      </c>
      <c r="R15" s="191">
        <v>37056</v>
      </c>
      <c r="S15" s="191">
        <v>38559</v>
      </c>
      <c r="T15" s="230">
        <v>39763</v>
      </c>
      <c r="V15" s="159"/>
    </row>
    <row r="16" spans="3:22" ht="15.75" thickBot="1" x14ac:dyDescent="0.25">
      <c r="C16" s="22"/>
      <c r="D16" s="117"/>
      <c r="E16" s="118" t="s">
        <v>202</v>
      </c>
      <c r="F16" s="118"/>
      <c r="G16" s="118"/>
      <c r="H16" s="119"/>
      <c r="I16" s="120"/>
      <c r="J16" s="301">
        <v>1763</v>
      </c>
      <c r="K16" s="301">
        <v>1536</v>
      </c>
      <c r="L16" s="301">
        <v>1429</v>
      </c>
      <c r="M16" s="301">
        <v>1473</v>
      </c>
      <c r="N16" s="301">
        <v>1194</v>
      </c>
      <c r="O16" s="301">
        <v>1009</v>
      </c>
      <c r="P16" s="300">
        <v>1089</v>
      </c>
      <c r="Q16" s="300">
        <v>874</v>
      </c>
      <c r="R16" s="300">
        <v>771</v>
      </c>
      <c r="S16" s="300">
        <v>635</v>
      </c>
      <c r="T16" s="302">
        <v>1024</v>
      </c>
    </row>
    <row r="17" spans="3:20" ht="13.5" thickBot="1" x14ac:dyDescent="0.25">
      <c r="C17" s="22"/>
      <c r="D17" s="44" t="s">
        <v>134</v>
      </c>
      <c r="E17" s="45"/>
      <c r="F17" s="45"/>
      <c r="G17" s="45"/>
      <c r="H17" s="45"/>
      <c r="I17" s="45"/>
      <c r="J17" s="288"/>
      <c r="K17" s="288"/>
      <c r="L17" s="288"/>
      <c r="M17" s="288"/>
      <c r="N17" s="288"/>
      <c r="O17" s="288"/>
      <c r="P17" s="287"/>
      <c r="Q17" s="287"/>
      <c r="R17" s="287"/>
      <c r="S17" s="287"/>
      <c r="T17" s="289"/>
    </row>
    <row r="18" spans="3:20" ht="13.5" thickBot="1" x14ac:dyDescent="0.25">
      <c r="C18" s="22"/>
      <c r="D18" s="113"/>
      <c r="E18" s="24" t="s">
        <v>17</v>
      </c>
      <c r="F18" s="24"/>
      <c r="G18" s="24"/>
      <c r="H18" s="25"/>
      <c r="I18" s="26"/>
      <c r="J18" s="297">
        <v>2016</v>
      </c>
      <c r="K18" s="297">
        <v>1896</v>
      </c>
      <c r="L18" s="297">
        <v>1947</v>
      </c>
      <c r="M18" s="297">
        <v>1833</v>
      </c>
      <c r="N18" s="297">
        <v>1809</v>
      </c>
      <c r="O18" s="297">
        <v>1967</v>
      </c>
      <c r="P18" s="297">
        <v>1872</v>
      </c>
      <c r="Q18" s="297">
        <v>1874</v>
      </c>
      <c r="R18" s="297">
        <v>1899</v>
      </c>
      <c r="S18" s="297">
        <v>1953</v>
      </c>
      <c r="T18" s="230">
        <v>1990</v>
      </c>
    </row>
    <row r="19" spans="3:20" ht="13.5" x14ac:dyDescent="0.25">
      <c r="D19" s="69" t="s">
        <v>72</v>
      </c>
      <c r="E19" s="70"/>
      <c r="F19" s="70"/>
      <c r="G19" s="70"/>
      <c r="H19" s="70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58" t="s">
        <v>155</v>
      </c>
    </row>
    <row r="20" spans="3:20" x14ac:dyDescent="0.25">
      <c r="D20" s="59" t="s">
        <v>28</v>
      </c>
      <c r="E20" s="137" t="s">
        <v>121</v>
      </c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71"/>
    </row>
    <row r="21" spans="3:20" hidden="1" x14ac:dyDescent="0.25">
      <c r="D21" s="59" t="s">
        <v>100</v>
      </c>
      <c r="E21" s="408" t="s">
        <v>122</v>
      </c>
      <c r="F21" s="409"/>
      <c r="G21" s="409"/>
      <c r="H21" s="409"/>
      <c r="I21" s="409"/>
      <c r="J21" s="409"/>
      <c r="K21" s="409"/>
      <c r="L21" s="409"/>
      <c r="M21" s="409"/>
      <c r="N21" s="409"/>
      <c r="O21" s="409"/>
      <c r="P21" s="409"/>
      <c r="Q21" s="409"/>
      <c r="R21" s="409"/>
      <c r="S21" s="409"/>
      <c r="T21" s="409"/>
    </row>
  </sheetData>
  <mergeCells count="13">
    <mergeCell ref="D7:I11"/>
    <mergeCell ref="E21:T21"/>
    <mergeCell ref="T7:T10"/>
    <mergeCell ref="N7:N10"/>
    <mergeCell ref="L7:L10"/>
    <mergeCell ref="O7:O10"/>
    <mergeCell ref="J7:J10"/>
    <mergeCell ref="S7:S10"/>
    <mergeCell ref="K7:K10"/>
    <mergeCell ref="M7:M10"/>
    <mergeCell ref="P7:P10"/>
    <mergeCell ref="Q7:Q10"/>
    <mergeCell ref="R7:R10"/>
  </mergeCells>
  <phoneticPr fontId="0" type="noConversion"/>
  <conditionalFormatting sqref="D6">
    <cfRule type="cellIs" dxfId="1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2">
    <pageSetUpPr autoPageBreaks="0"/>
  </sheetPr>
  <dimension ref="C1:T1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6" width="1.7109375" style="61" customWidth="1"/>
    <col min="7" max="7" width="15.7109375" style="61" customWidth="1"/>
    <col min="8" max="8" width="1.5703125" style="61" customWidth="1"/>
    <col min="9" max="9" width="7.7109375" style="61" customWidth="1"/>
    <col min="10" max="20" width="7.140625" style="61" customWidth="1"/>
    <col min="21" max="31" width="14" style="61" customWidth="1"/>
    <col min="32" max="16384" width="9.140625" style="61"/>
  </cols>
  <sheetData>
    <row r="1" spans="3:20" hidden="1" x14ac:dyDescent="0.2"/>
    <row r="2" spans="3:20" hidden="1" x14ac:dyDescent="0.2"/>
    <row r="3" spans="3:20" ht="9" customHeight="1" x14ac:dyDescent="0.2">
      <c r="C3" s="60"/>
    </row>
    <row r="4" spans="3:20" s="62" customFormat="1" ht="15.75" x14ac:dyDescent="0.2">
      <c r="D4" s="15" t="s">
        <v>82</v>
      </c>
      <c r="E4" s="63"/>
      <c r="F4" s="63"/>
      <c r="G4" s="63"/>
      <c r="H4" s="15" t="s">
        <v>220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0" s="62" customFormat="1" ht="15.75" x14ac:dyDescent="0.2">
      <c r="D5" s="156" t="s">
        <v>208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0" s="62" customFormat="1" ht="15.75" x14ac:dyDescent="0.2">
      <c r="D6" s="156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spans="3:20" s="65" customFormat="1" ht="1.5" customHeight="1" thickBot="1" x14ac:dyDescent="0.25">
      <c r="D7" s="16"/>
      <c r="E7" s="66"/>
      <c r="F7" s="66"/>
      <c r="G7" s="66"/>
      <c r="H7" s="66"/>
      <c r="I7" s="67"/>
      <c r="J7" s="67" t="s">
        <v>157</v>
      </c>
      <c r="K7" s="67" t="s">
        <v>158</v>
      </c>
      <c r="L7" s="67" t="s">
        <v>159</v>
      </c>
      <c r="M7" s="67" t="s">
        <v>160</v>
      </c>
      <c r="N7" s="67" t="s">
        <v>161</v>
      </c>
      <c r="O7" s="67" t="s">
        <v>162</v>
      </c>
      <c r="P7" s="67"/>
      <c r="Q7" s="67"/>
      <c r="R7" s="67"/>
      <c r="S7" s="67"/>
      <c r="T7" s="17" t="s">
        <v>163</v>
      </c>
    </row>
    <row r="8" spans="3:20" ht="6" customHeight="1" x14ac:dyDescent="0.2">
      <c r="C8" s="22"/>
      <c r="D8" s="364"/>
      <c r="E8" s="365"/>
      <c r="F8" s="365"/>
      <c r="G8" s="365"/>
      <c r="H8" s="365"/>
      <c r="I8" s="366"/>
      <c r="J8" s="375" t="s">
        <v>157</v>
      </c>
      <c r="K8" s="375" t="s">
        <v>158</v>
      </c>
      <c r="L8" s="375" t="s">
        <v>159</v>
      </c>
      <c r="M8" s="375" t="s">
        <v>160</v>
      </c>
      <c r="N8" s="375" t="s">
        <v>161</v>
      </c>
      <c r="O8" s="375" t="s">
        <v>162</v>
      </c>
      <c r="P8" s="375" t="s">
        <v>163</v>
      </c>
      <c r="Q8" s="375" t="s">
        <v>165</v>
      </c>
      <c r="R8" s="375" t="s">
        <v>180</v>
      </c>
      <c r="S8" s="375" t="s">
        <v>197</v>
      </c>
      <c r="T8" s="388" t="s">
        <v>207</v>
      </c>
    </row>
    <row r="9" spans="3:20" ht="6" customHeight="1" x14ac:dyDescent="0.2">
      <c r="C9" s="22"/>
      <c r="D9" s="367"/>
      <c r="E9" s="368"/>
      <c r="F9" s="368"/>
      <c r="G9" s="368"/>
      <c r="H9" s="368"/>
      <c r="I9" s="369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89"/>
    </row>
    <row r="10" spans="3:20" ht="6" customHeight="1" x14ac:dyDescent="0.2">
      <c r="C10" s="22"/>
      <c r="D10" s="367"/>
      <c r="E10" s="368"/>
      <c r="F10" s="368"/>
      <c r="G10" s="368"/>
      <c r="H10" s="368"/>
      <c r="I10" s="369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89"/>
    </row>
    <row r="11" spans="3:20" ht="6" customHeight="1" x14ac:dyDescent="0.2">
      <c r="C11" s="22"/>
      <c r="D11" s="367"/>
      <c r="E11" s="368"/>
      <c r="F11" s="368"/>
      <c r="G11" s="368"/>
      <c r="H11" s="368"/>
      <c r="I11" s="369"/>
      <c r="J11" s="407"/>
      <c r="K11" s="407"/>
      <c r="L11" s="407"/>
      <c r="M11" s="407"/>
      <c r="N11" s="407"/>
      <c r="O11" s="407"/>
      <c r="P11" s="376"/>
      <c r="Q11" s="376"/>
      <c r="R11" s="376"/>
      <c r="S11" s="376"/>
      <c r="T11" s="389"/>
    </row>
    <row r="12" spans="3:20" ht="15" customHeight="1" thickBot="1" x14ac:dyDescent="0.25">
      <c r="C12" s="22"/>
      <c r="D12" s="370"/>
      <c r="E12" s="371"/>
      <c r="F12" s="371"/>
      <c r="G12" s="371"/>
      <c r="H12" s="371"/>
      <c r="I12" s="372"/>
      <c r="J12" s="282"/>
      <c r="K12" s="282"/>
      <c r="L12" s="282"/>
      <c r="M12" s="282"/>
      <c r="N12" s="282"/>
      <c r="O12" s="282"/>
      <c r="P12" s="281"/>
      <c r="Q12" s="281"/>
      <c r="R12" s="281"/>
      <c r="S12" s="281"/>
      <c r="T12" s="283"/>
    </row>
    <row r="13" spans="3:20" ht="15.75" thickTop="1" x14ac:dyDescent="0.2">
      <c r="C13" s="22"/>
      <c r="D13" s="125"/>
      <c r="E13" s="126" t="s">
        <v>203</v>
      </c>
      <c r="F13" s="126"/>
      <c r="G13" s="126"/>
      <c r="H13" s="127"/>
      <c r="I13" s="128"/>
      <c r="J13" s="344">
        <v>84</v>
      </c>
      <c r="K13" s="344">
        <v>83</v>
      </c>
      <c r="L13" s="344">
        <v>81</v>
      </c>
      <c r="M13" s="344">
        <v>79</v>
      </c>
      <c r="N13" s="344">
        <v>78</v>
      </c>
      <c r="O13" s="344">
        <v>74</v>
      </c>
      <c r="P13" s="343">
        <v>70</v>
      </c>
      <c r="Q13" s="343">
        <v>69</v>
      </c>
      <c r="R13" s="343">
        <v>68</v>
      </c>
      <c r="S13" s="343">
        <v>68</v>
      </c>
      <c r="T13" s="345">
        <v>66</v>
      </c>
    </row>
    <row r="14" spans="3:20" ht="13.5" thickBot="1" x14ac:dyDescent="0.25">
      <c r="C14" s="22"/>
      <c r="D14" s="81"/>
      <c r="E14" s="40" t="s">
        <v>184</v>
      </c>
      <c r="F14" s="40"/>
      <c r="G14" s="40"/>
      <c r="H14" s="41"/>
      <c r="I14" s="42"/>
      <c r="J14" s="294">
        <v>2699</v>
      </c>
      <c r="K14" s="294">
        <v>2554</v>
      </c>
      <c r="L14" s="294">
        <v>2445</v>
      </c>
      <c r="M14" s="294">
        <v>2382</v>
      </c>
      <c r="N14" s="294">
        <v>2276</v>
      </c>
      <c r="O14" s="294">
        <v>2192</v>
      </c>
      <c r="P14" s="293">
        <v>1993</v>
      </c>
      <c r="Q14" s="293">
        <v>1923</v>
      </c>
      <c r="R14" s="293">
        <v>1767</v>
      </c>
      <c r="S14" s="293">
        <v>1789</v>
      </c>
      <c r="T14" s="295">
        <v>1749</v>
      </c>
    </row>
    <row r="15" spans="3:20" ht="13.5" x14ac:dyDescent="0.25">
      <c r="D15" s="355" t="s">
        <v>72</v>
      </c>
      <c r="E15" s="70"/>
      <c r="F15" s="70"/>
      <c r="G15" s="70"/>
      <c r="H15" s="70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58" t="s">
        <v>155</v>
      </c>
    </row>
    <row r="16" spans="3:20" hidden="1" x14ac:dyDescent="0.25">
      <c r="D16" s="59" t="s">
        <v>28</v>
      </c>
      <c r="E16" s="408" t="s">
        <v>122</v>
      </c>
      <c r="F16" s="409"/>
      <c r="G16" s="409"/>
      <c r="H16" s="409"/>
      <c r="I16" s="409"/>
      <c r="J16" s="409"/>
      <c r="K16" s="409"/>
      <c r="L16" s="409"/>
      <c r="M16" s="409"/>
      <c r="N16" s="409"/>
      <c r="O16" s="409"/>
      <c r="P16" s="409"/>
      <c r="Q16" s="409"/>
      <c r="R16" s="409"/>
      <c r="S16" s="409"/>
      <c r="T16" s="409"/>
    </row>
  </sheetData>
  <mergeCells count="13">
    <mergeCell ref="S8:S11"/>
    <mergeCell ref="J8:J11"/>
    <mergeCell ref="Q8:Q11"/>
    <mergeCell ref="N8:N11"/>
    <mergeCell ref="E16:T16"/>
    <mergeCell ref="T8:T11"/>
    <mergeCell ref="D8:I12"/>
    <mergeCell ref="K8:K11"/>
    <mergeCell ref="M8:M11"/>
    <mergeCell ref="L8:L11"/>
    <mergeCell ref="R8:R11"/>
    <mergeCell ref="O8:O11"/>
    <mergeCell ref="P8:P11"/>
  </mergeCells>
  <phoneticPr fontId="0" type="noConversion"/>
  <conditionalFormatting sqref="D7">
    <cfRule type="cellIs" dxfId="15" priority="2" stopIfTrue="1" operator="equal">
      <formula>"   sem (do závorky) poznámku, proč vývojová řada nezačíná jako obvykle - nebo červenou buňku vymazat"</formula>
    </cfRule>
  </conditionalFormatting>
  <conditionalFormatting sqref="G7">
    <cfRule type="expression" dxfId="1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4">
    <pageSetUpPr autoPageBreaks="0"/>
  </sheetPr>
  <dimension ref="C1:T2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243" hidden="1" customWidth="1"/>
    <col min="3" max="3" width="1.7109375" style="243" customWidth="1"/>
    <col min="4" max="4" width="1.140625" style="243" customWidth="1"/>
    <col min="5" max="6" width="1.7109375" style="243" customWidth="1"/>
    <col min="7" max="7" width="25.7109375" style="243" customWidth="1"/>
    <col min="8" max="8" width="12.28515625" style="243" customWidth="1"/>
    <col min="9" max="9" width="1.140625" style="243" customWidth="1"/>
    <col min="10" max="10" width="8.28515625" style="243" bestFit="1" customWidth="1"/>
    <col min="11" max="20" width="8.140625" style="243" customWidth="1"/>
    <col min="21" max="29" width="7.7109375" style="243" customWidth="1"/>
    <col min="30" max="16384" width="9.140625" style="243"/>
  </cols>
  <sheetData>
    <row r="1" spans="3:20" hidden="1" x14ac:dyDescent="0.2"/>
    <row r="2" spans="3:20" hidden="1" x14ac:dyDescent="0.2"/>
    <row r="3" spans="3:20" ht="9" customHeight="1" x14ac:dyDescent="0.2">
      <c r="C3" s="303"/>
    </row>
    <row r="4" spans="3:20" s="244" customFormat="1" ht="15.75" x14ac:dyDescent="0.2">
      <c r="D4" s="245" t="s">
        <v>83</v>
      </c>
      <c r="E4" s="246"/>
      <c r="F4" s="246"/>
      <c r="G4" s="246"/>
      <c r="H4" s="245" t="s">
        <v>62</v>
      </c>
      <c r="I4" s="245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</row>
    <row r="5" spans="3:20" s="244" customFormat="1" ht="15.75" x14ac:dyDescent="0.2">
      <c r="D5" s="247" t="s">
        <v>208</v>
      </c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</row>
    <row r="6" spans="3:20" s="250" customFormat="1" ht="21" customHeight="1" thickBot="1" x14ac:dyDescent="0.25">
      <c r="C6" s="244"/>
      <c r="D6" s="251"/>
      <c r="E6" s="252"/>
      <c r="F6" s="252"/>
      <c r="G6" s="252"/>
      <c r="H6" s="252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4"/>
    </row>
    <row r="7" spans="3:20" ht="6" customHeight="1" x14ac:dyDescent="0.2">
      <c r="C7" s="304"/>
      <c r="D7" s="394"/>
      <c r="E7" s="395"/>
      <c r="F7" s="395"/>
      <c r="G7" s="395"/>
      <c r="H7" s="395"/>
      <c r="I7" s="396"/>
      <c r="J7" s="410" t="s">
        <v>157</v>
      </c>
      <c r="K7" s="410" t="s">
        <v>158</v>
      </c>
      <c r="L7" s="410" t="s">
        <v>159</v>
      </c>
      <c r="M7" s="410" t="s">
        <v>160</v>
      </c>
      <c r="N7" s="410" t="s">
        <v>161</v>
      </c>
      <c r="O7" s="410" t="s">
        <v>162</v>
      </c>
      <c r="P7" s="392" t="s">
        <v>163</v>
      </c>
      <c r="Q7" s="392" t="s">
        <v>165</v>
      </c>
      <c r="R7" s="392" t="s">
        <v>180</v>
      </c>
      <c r="S7" s="392" t="s">
        <v>197</v>
      </c>
      <c r="T7" s="404" t="s">
        <v>207</v>
      </c>
    </row>
    <row r="8" spans="3:20" ht="6" customHeight="1" x14ac:dyDescent="0.2">
      <c r="C8" s="304"/>
      <c r="D8" s="397"/>
      <c r="E8" s="398"/>
      <c r="F8" s="398"/>
      <c r="G8" s="398"/>
      <c r="H8" s="398"/>
      <c r="I8" s="399"/>
      <c r="J8" s="411"/>
      <c r="K8" s="411"/>
      <c r="L8" s="411"/>
      <c r="M8" s="411"/>
      <c r="N8" s="411"/>
      <c r="O8" s="411"/>
      <c r="P8" s="393"/>
      <c r="Q8" s="393"/>
      <c r="R8" s="393"/>
      <c r="S8" s="393"/>
      <c r="T8" s="405"/>
    </row>
    <row r="9" spans="3:20" ht="6" customHeight="1" x14ac:dyDescent="0.2">
      <c r="C9" s="304"/>
      <c r="D9" s="397"/>
      <c r="E9" s="398"/>
      <c r="F9" s="398"/>
      <c r="G9" s="398"/>
      <c r="H9" s="398"/>
      <c r="I9" s="399"/>
      <c r="J9" s="411"/>
      <c r="K9" s="411"/>
      <c r="L9" s="411"/>
      <c r="M9" s="411"/>
      <c r="N9" s="411"/>
      <c r="O9" s="411"/>
      <c r="P9" s="393"/>
      <c r="Q9" s="393"/>
      <c r="R9" s="393"/>
      <c r="S9" s="393"/>
      <c r="T9" s="405"/>
    </row>
    <row r="10" spans="3:20" ht="6" customHeight="1" x14ac:dyDescent="0.2">
      <c r="C10" s="304"/>
      <c r="D10" s="397"/>
      <c r="E10" s="398"/>
      <c r="F10" s="398"/>
      <c r="G10" s="398"/>
      <c r="H10" s="398"/>
      <c r="I10" s="399"/>
      <c r="J10" s="411"/>
      <c r="K10" s="411"/>
      <c r="L10" s="411"/>
      <c r="M10" s="411"/>
      <c r="N10" s="411"/>
      <c r="O10" s="411"/>
      <c r="P10" s="393"/>
      <c r="Q10" s="393"/>
      <c r="R10" s="393"/>
      <c r="S10" s="393"/>
      <c r="T10" s="405"/>
    </row>
    <row r="11" spans="3:20" ht="15" customHeight="1" thickBot="1" x14ac:dyDescent="0.25">
      <c r="C11" s="304"/>
      <c r="D11" s="400"/>
      <c r="E11" s="401"/>
      <c r="F11" s="401"/>
      <c r="G11" s="401"/>
      <c r="H11" s="401"/>
      <c r="I11" s="402"/>
      <c r="J11" s="134"/>
      <c r="K11" s="134"/>
      <c r="L11" s="134"/>
      <c r="M11" s="134"/>
      <c r="N11" s="134"/>
      <c r="O11" s="134"/>
      <c r="P11" s="18"/>
      <c r="Q11" s="18"/>
      <c r="R11" s="18"/>
      <c r="S11" s="18"/>
      <c r="T11" s="220"/>
    </row>
    <row r="12" spans="3:20" ht="14.25" customHeight="1" thickTop="1" thickBot="1" x14ac:dyDescent="0.25">
      <c r="C12" s="304"/>
      <c r="D12" s="255" t="s">
        <v>173</v>
      </c>
      <c r="E12" s="256"/>
      <c r="F12" s="256"/>
      <c r="G12" s="256"/>
      <c r="H12" s="256"/>
      <c r="I12" s="256"/>
      <c r="J12" s="177"/>
      <c r="K12" s="177"/>
      <c r="L12" s="177"/>
      <c r="M12" s="177"/>
      <c r="N12" s="177"/>
      <c r="O12" s="177"/>
      <c r="P12" s="90"/>
      <c r="Q12" s="90"/>
      <c r="R12" s="90"/>
      <c r="S12" s="90"/>
      <c r="T12" s="239"/>
    </row>
    <row r="13" spans="3:20" ht="13.9" customHeight="1" thickBot="1" x14ac:dyDescent="0.25">
      <c r="C13" s="304"/>
      <c r="D13" s="305"/>
      <c r="E13" s="306" t="s">
        <v>17</v>
      </c>
      <c r="F13" s="306"/>
      <c r="G13" s="306"/>
      <c r="H13" s="307"/>
      <c r="I13" s="308"/>
      <c r="J13" s="146">
        <v>8215</v>
      </c>
      <c r="K13" s="146">
        <v>8293</v>
      </c>
      <c r="L13" s="146">
        <v>8384</v>
      </c>
      <c r="M13" s="146">
        <v>8454</v>
      </c>
      <c r="N13" s="146">
        <v>8485</v>
      </c>
      <c r="O13" s="146">
        <v>8556</v>
      </c>
      <c r="P13" s="95">
        <v>8582</v>
      </c>
      <c r="Q13" s="95">
        <v>8624</v>
      </c>
      <c r="R13" s="95">
        <v>8664</v>
      </c>
      <c r="S13" s="95">
        <v>8728</v>
      </c>
      <c r="T13" s="233">
        <v>8781</v>
      </c>
    </row>
    <row r="14" spans="3:20" ht="14.25" customHeight="1" thickBot="1" x14ac:dyDescent="0.25">
      <c r="C14" s="304"/>
      <c r="D14" s="275" t="s">
        <v>174</v>
      </c>
      <c r="E14" s="86"/>
      <c r="F14" s="86"/>
      <c r="G14" s="86"/>
      <c r="H14" s="86"/>
      <c r="I14" s="86"/>
      <c r="J14" s="47"/>
      <c r="K14" s="47"/>
      <c r="L14" s="47"/>
      <c r="M14" s="47"/>
      <c r="N14" s="47"/>
      <c r="O14" s="47"/>
      <c r="P14" s="46"/>
      <c r="Q14" s="46"/>
      <c r="R14" s="46"/>
      <c r="S14" s="46"/>
      <c r="T14" s="87"/>
    </row>
    <row r="15" spans="3:20" ht="14.25" customHeight="1" x14ac:dyDescent="0.2">
      <c r="C15" s="304"/>
      <c r="D15" s="257"/>
      <c r="E15" s="258" t="s">
        <v>186</v>
      </c>
      <c r="F15" s="258"/>
      <c r="G15" s="258"/>
      <c r="H15" s="259"/>
      <c r="I15" s="260"/>
      <c r="J15" s="180">
        <v>1303569</v>
      </c>
      <c r="K15" s="180">
        <v>1321622</v>
      </c>
      <c r="L15" s="180">
        <v>1352811</v>
      </c>
      <c r="M15" s="180">
        <v>1379778</v>
      </c>
      <c r="N15" s="180">
        <v>1407904</v>
      </c>
      <c r="O15" s="180">
        <v>1436495</v>
      </c>
      <c r="P15" s="108">
        <v>1457579</v>
      </c>
      <c r="Q15" s="108">
        <v>1483876</v>
      </c>
      <c r="R15" s="108">
        <v>1479508</v>
      </c>
      <c r="S15" s="108">
        <v>1498727</v>
      </c>
      <c r="T15" s="235">
        <v>1560112</v>
      </c>
    </row>
    <row r="16" spans="3:20" ht="14.25" customHeight="1" x14ac:dyDescent="0.2">
      <c r="C16" s="304"/>
      <c r="D16" s="309"/>
      <c r="E16" s="310" t="s">
        <v>185</v>
      </c>
      <c r="F16" s="310"/>
      <c r="G16" s="310"/>
      <c r="H16" s="311"/>
      <c r="I16" s="312"/>
      <c r="J16" s="314">
        <v>346190</v>
      </c>
      <c r="K16" s="314">
        <v>352319</v>
      </c>
      <c r="L16" s="314">
        <v>350807</v>
      </c>
      <c r="M16" s="314">
        <v>353908</v>
      </c>
      <c r="N16" s="314">
        <v>359169</v>
      </c>
      <c r="O16" s="314">
        <v>371793</v>
      </c>
      <c r="P16" s="313">
        <v>385037</v>
      </c>
      <c r="Q16" s="313">
        <v>397580</v>
      </c>
      <c r="R16" s="313">
        <v>396375</v>
      </c>
      <c r="S16" s="313">
        <v>401516</v>
      </c>
      <c r="T16" s="315">
        <v>415401</v>
      </c>
    </row>
    <row r="17" spans="3:20" ht="14.25" customHeight="1" thickBot="1" x14ac:dyDescent="0.25">
      <c r="C17" s="304"/>
      <c r="D17" s="316"/>
      <c r="E17" s="317" t="s">
        <v>187</v>
      </c>
      <c r="F17" s="317"/>
      <c r="G17" s="317"/>
      <c r="H17" s="318"/>
      <c r="I17" s="319"/>
      <c r="J17" s="131">
        <v>3348</v>
      </c>
      <c r="K17" s="131">
        <v>3138</v>
      </c>
      <c r="L17" s="131">
        <v>3040</v>
      </c>
      <c r="M17" s="131">
        <v>2670</v>
      </c>
      <c r="N17" s="131">
        <v>2854</v>
      </c>
      <c r="O17" s="131">
        <v>2855</v>
      </c>
      <c r="P17" s="32">
        <v>2803</v>
      </c>
      <c r="Q17" s="32">
        <v>3003</v>
      </c>
      <c r="R17" s="32">
        <v>3685</v>
      </c>
      <c r="S17" s="32">
        <v>3848</v>
      </c>
      <c r="T17" s="223">
        <v>3686</v>
      </c>
    </row>
    <row r="18" spans="3:20" ht="14.25" customHeight="1" thickBot="1" x14ac:dyDescent="0.25">
      <c r="C18" s="304"/>
      <c r="D18" s="275" t="s">
        <v>204</v>
      </c>
      <c r="E18" s="86"/>
      <c r="F18" s="86"/>
      <c r="G18" s="86"/>
      <c r="H18" s="86"/>
      <c r="I18" s="86"/>
      <c r="J18" s="47"/>
      <c r="K18" s="47"/>
      <c r="L18" s="47"/>
      <c r="M18" s="47"/>
      <c r="N18" s="47"/>
      <c r="O18" s="47"/>
      <c r="P18" s="46"/>
      <c r="Q18" s="46"/>
      <c r="R18" s="46"/>
      <c r="S18" s="46"/>
      <c r="T18" s="87"/>
    </row>
    <row r="19" spans="3:20" ht="14.25" customHeight="1" thickBot="1" x14ac:dyDescent="0.25">
      <c r="C19" s="304"/>
      <c r="D19" s="305"/>
      <c r="E19" s="306" t="s">
        <v>17</v>
      </c>
      <c r="F19" s="306"/>
      <c r="G19" s="306"/>
      <c r="H19" s="307"/>
      <c r="I19" s="308"/>
      <c r="J19" s="146">
        <v>32851</v>
      </c>
      <c r="K19" s="146">
        <v>33139</v>
      </c>
      <c r="L19" s="146">
        <v>33562</v>
      </c>
      <c r="M19" s="146">
        <v>33759</v>
      </c>
      <c r="N19" s="146">
        <v>34234</v>
      </c>
      <c r="O19" s="146">
        <v>34759</v>
      </c>
      <c r="P19" s="95">
        <v>35166</v>
      </c>
      <c r="Q19" s="95">
        <v>35665</v>
      </c>
      <c r="R19" s="95">
        <v>35899</v>
      </c>
      <c r="S19" s="95">
        <v>36321</v>
      </c>
      <c r="T19" s="233">
        <v>36888</v>
      </c>
    </row>
    <row r="20" spans="3:20" ht="13.5" x14ac:dyDescent="0.25">
      <c r="D20" s="276" t="s">
        <v>72</v>
      </c>
      <c r="E20" s="277"/>
      <c r="F20" s="277"/>
      <c r="G20" s="277"/>
      <c r="H20" s="277"/>
      <c r="I20" s="276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 t="s">
        <v>155</v>
      </c>
    </row>
    <row r="21" spans="3:20" ht="13.5" x14ac:dyDescent="0.25">
      <c r="D21" s="321" t="s">
        <v>52</v>
      </c>
      <c r="E21" s="322" t="s">
        <v>106</v>
      </c>
      <c r="F21" s="322"/>
      <c r="G21" s="322"/>
      <c r="H21" s="322"/>
      <c r="I21" s="322"/>
      <c r="J21" s="320"/>
      <c r="K21" s="320"/>
      <c r="L21" s="320"/>
      <c r="M21" s="320"/>
      <c r="N21" s="320"/>
      <c r="O21" s="320"/>
      <c r="P21" s="320"/>
      <c r="Q21" s="320"/>
      <c r="R21" s="320"/>
      <c r="S21" s="320"/>
      <c r="T21" s="320"/>
    </row>
    <row r="22" spans="3:20" x14ac:dyDescent="0.2">
      <c r="D22" s="321" t="s">
        <v>105</v>
      </c>
      <c r="E22" s="322" t="s">
        <v>111</v>
      </c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</row>
    <row r="23" spans="3:20" x14ac:dyDescent="0.2">
      <c r="T23" s="261"/>
    </row>
    <row r="25" spans="3:20" x14ac:dyDescent="0.2"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</row>
  </sheetData>
  <mergeCells count="12">
    <mergeCell ref="D7:I11"/>
    <mergeCell ref="M7:M10"/>
    <mergeCell ref="T7:T10"/>
    <mergeCell ref="J7:J10"/>
    <mergeCell ref="K7:K10"/>
    <mergeCell ref="N7:N10"/>
    <mergeCell ref="L7:L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1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2" priority="1" stopIfTrue="1">
      <formula>#REF!=" "</formula>
    </cfRule>
  </conditionalFormatting>
  <printOptions horizontalCentered="1"/>
  <pageMargins left="0.70866141732283472" right="0.31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7">
    <pageSetUpPr autoPageBreaks="0"/>
  </sheetPr>
  <dimension ref="C1:U3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2.140625" style="61" customWidth="1"/>
    <col min="6" max="6" width="1.7109375" style="61" customWidth="1"/>
    <col min="7" max="7" width="9.7109375" style="61" customWidth="1"/>
    <col min="8" max="8" width="7.7109375" style="61" customWidth="1"/>
    <col min="9" max="9" width="3" style="61" customWidth="1"/>
    <col min="10" max="20" width="8.140625" style="61" customWidth="1"/>
    <col min="21" max="35" width="12.7109375" style="61" customWidth="1"/>
    <col min="36" max="16384" width="9.140625" style="61"/>
  </cols>
  <sheetData>
    <row r="1" spans="3:21" hidden="1" x14ac:dyDescent="0.2"/>
    <row r="2" spans="3:21" hidden="1" x14ac:dyDescent="0.2"/>
    <row r="3" spans="3:21" ht="9" customHeight="1" x14ac:dyDescent="0.2">
      <c r="C3" s="60"/>
    </row>
    <row r="4" spans="3:21" s="62" customFormat="1" ht="15.75" x14ac:dyDescent="0.2">
      <c r="D4" s="15" t="s">
        <v>84</v>
      </c>
      <c r="E4" s="63"/>
      <c r="F4" s="63"/>
      <c r="G4" s="63"/>
      <c r="H4" s="15" t="s">
        <v>211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1" s="62" customFormat="1" ht="15.75" x14ac:dyDescent="0.2">
      <c r="D5" s="156" t="s">
        <v>208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1" s="65" customFormat="1" ht="11.25" customHeight="1" thickBot="1" x14ac:dyDescent="0.25">
      <c r="C6" s="62"/>
      <c r="D6" s="16"/>
      <c r="E6" s="66"/>
      <c r="F6" s="66"/>
      <c r="G6" s="66"/>
      <c r="H6" s="66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7"/>
    </row>
    <row r="7" spans="3:21" ht="6" customHeight="1" x14ac:dyDescent="0.2">
      <c r="C7" s="22"/>
      <c r="D7" s="364"/>
      <c r="E7" s="365"/>
      <c r="F7" s="365"/>
      <c r="G7" s="365"/>
      <c r="H7" s="365"/>
      <c r="I7" s="366"/>
      <c r="J7" s="386" t="s">
        <v>157</v>
      </c>
      <c r="K7" s="386" t="s">
        <v>158</v>
      </c>
      <c r="L7" s="386" t="s">
        <v>159</v>
      </c>
      <c r="M7" s="386" t="s">
        <v>160</v>
      </c>
      <c r="N7" s="386" t="s">
        <v>161</v>
      </c>
      <c r="O7" s="386" t="s">
        <v>162</v>
      </c>
      <c r="P7" s="375" t="s">
        <v>163</v>
      </c>
      <c r="Q7" s="375" t="s">
        <v>165</v>
      </c>
      <c r="R7" s="375" t="s">
        <v>180</v>
      </c>
      <c r="S7" s="375" t="s">
        <v>197</v>
      </c>
      <c r="T7" s="388" t="s">
        <v>207</v>
      </c>
    </row>
    <row r="8" spans="3:21" ht="6" customHeight="1" x14ac:dyDescent="0.2">
      <c r="C8" s="22"/>
      <c r="D8" s="367"/>
      <c r="E8" s="368"/>
      <c r="F8" s="368"/>
      <c r="G8" s="368"/>
      <c r="H8" s="368"/>
      <c r="I8" s="369"/>
      <c r="J8" s="387"/>
      <c r="K8" s="387"/>
      <c r="L8" s="387"/>
      <c r="M8" s="387"/>
      <c r="N8" s="387"/>
      <c r="O8" s="387"/>
      <c r="P8" s="376"/>
      <c r="Q8" s="376"/>
      <c r="R8" s="376"/>
      <c r="S8" s="376"/>
      <c r="T8" s="389"/>
    </row>
    <row r="9" spans="3:21" ht="6" customHeight="1" x14ac:dyDescent="0.2">
      <c r="C9" s="22"/>
      <c r="D9" s="367"/>
      <c r="E9" s="368"/>
      <c r="F9" s="368"/>
      <c r="G9" s="368"/>
      <c r="H9" s="368"/>
      <c r="I9" s="369"/>
      <c r="J9" s="387"/>
      <c r="K9" s="387"/>
      <c r="L9" s="387"/>
      <c r="M9" s="387"/>
      <c r="N9" s="387"/>
      <c r="O9" s="387"/>
      <c r="P9" s="376"/>
      <c r="Q9" s="376"/>
      <c r="R9" s="376"/>
      <c r="S9" s="376"/>
      <c r="T9" s="389"/>
    </row>
    <row r="10" spans="3:21" ht="6" customHeight="1" x14ac:dyDescent="0.2">
      <c r="C10" s="22"/>
      <c r="D10" s="367"/>
      <c r="E10" s="368"/>
      <c r="F10" s="368"/>
      <c r="G10" s="368"/>
      <c r="H10" s="368"/>
      <c r="I10" s="369"/>
      <c r="J10" s="387"/>
      <c r="K10" s="387"/>
      <c r="L10" s="387"/>
      <c r="M10" s="387"/>
      <c r="N10" s="387"/>
      <c r="O10" s="387"/>
      <c r="P10" s="376"/>
      <c r="Q10" s="376"/>
      <c r="R10" s="376"/>
      <c r="S10" s="376"/>
      <c r="T10" s="389"/>
    </row>
    <row r="11" spans="3:21" ht="15" customHeight="1" thickBot="1" x14ac:dyDescent="0.25">
      <c r="C11" s="22"/>
      <c r="D11" s="370"/>
      <c r="E11" s="371"/>
      <c r="F11" s="371"/>
      <c r="G11" s="371"/>
      <c r="H11" s="371"/>
      <c r="I11" s="372"/>
      <c r="J11" s="282"/>
      <c r="K11" s="282"/>
      <c r="L11" s="282"/>
      <c r="M11" s="282"/>
      <c r="N11" s="282"/>
      <c r="O11" s="282"/>
      <c r="P11" s="281"/>
      <c r="Q11" s="281"/>
      <c r="R11" s="281"/>
      <c r="S11" s="281"/>
      <c r="T11" s="283"/>
    </row>
    <row r="12" spans="3:21" ht="14.25" thickTop="1" thickBot="1" x14ac:dyDescent="0.25">
      <c r="C12" s="22"/>
      <c r="D12" s="19" t="s">
        <v>63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21"/>
      <c r="Q12" s="21"/>
      <c r="R12" s="21"/>
      <c r="S12" s="21"/>
      <c r="T12" s="221"/>
    </row>
    <row r="13" spans="3:21" x14ac:dyDescent="0.2">
      <c r="C13" s="22"/>
      <c r="D13" s="23"/>
      <c r="E13" s="24" t="s">
        <v>17</v>
      </c>
      <c r="F13" s="24"/>
      <c r="G13" s="24"/>
      <c r="H13" s="25"/>
      <c r="I13" s="26"/>
      <c r="J13" s="192">
        <v>220</v>
      </c>
      <c r="K13" s="192">
        <v>219</v>
      </c>
      <c r="L13" s="192">
        <v>214</v>
      </c>
      <c r="M13" s="192">
        <v>213</v>
      </c>
      <c r="N13" s="192">
        <v>211</v>
      </c>
      <c r="O13" s="192">
        <v>209</v>
      </c>
      <c r="P13" s="191">
        <v>204</v>
      </c>
      <c r="Q13" s="191">
        <v>203</v>
      </c>
      <c r="R13" s="191">
        <v>203</v>
      </c>
      <c r="S13" s="191">
        <v>203</v>
      </c>
      <c r="T13" s="230">
        <v>203</v>
      </c>
      <c r="U13" s="159"/>
    </row>
    <row r="14" spans="3:21" x14ac:dyDescent="0.2">
      <c r="C14" s="22"/>
      <c r="D14" s="28"/>
      <c r="E14" s="379" t="s">
        <v>64</v>
      </c>
      <c r="F14" s="29" t="s">
        <v>65</v>
      </c>
      <c r="G14" s="29"/>
      <c r="H14" s="30"/>
      <c r="I14" s="31"/>
      <c r="J14" s="291">
        <v>147</v>
      </c>
      <c r="K14" s="291">
        <v>146</v>
      </c>
      <c r="L14" s="291">
        <v>144</v>
      </c>
      <c r="M14" s="291">
        <v>144</v>
      </c>
      <c r="N14" s="291">
        <v>143</v>
      </c>
      <c r="O14" s="291">
        <v>142</v>
      </c>
      <c r="P14" s="290">
        <v>138</v>
      </c>
      <c r="Q14" s="290">
        <v>137</v>
      </c>
      <c r="R14" s="290">
        <v>137</v>
      </c>
      <c r="S14" s="290">
        <v>138</v>
      </c>
      <c r="T14" s="292">
        <v>138</v>
      </c>
      <c r="U14" s="188"/>
    </row>
    <row r="15" spans="3:21" x14ac:dyDescent="0.2">
      <c r="C15" s="22"/>
      <c r="D15" s="102"/>
      <c r="E15" s="412"/>
      <c r="F15" s="349" t="s">
        <v>68</v>
      </c>
      <c r="G15" s="54"/>
      <c r="H15" s="55"/>
      <c r="I15" s="56"/>
      <c r="J15" s="324">
        <v>30</v>
      </c>
      <c r="K15" s="324">
        <v>30</v>
      </c>
      <c r="L15" s="324">
        <v>28</v>
      </c>
      <c r="M15" s="324">
        <v>28</v>
      </c>
      <c r="N15" s="324">
        <v>28</v>
      </c>
      <c r="O15" s="324">
        <v>28</v>
      </c>
      <c r="P15" s="323">
        <v>28</v>
      </c>
      <c r="Q15" s="323">
        <v>28</v>
      </c>
      <c r="R15" s="323">
        <v>28</v>
      </c>
      <c r="S15" s="323">
        <v>28</v>
      </c>
      <c r="T15" s="325">
        <v>28</v>
      </c>
      <c r="U15" s="188"/>
    </row>
    <row r="16" spans="3:21" x14ac:dyDescent="0.2">
      <c r="C16" s="22"/>
      <c r="D16" s="102"/>
      <c r="E16" s="406"/>
      <c r="F16" s="122" t="s">
        <v>66</v>
      </c>
      <c r="G16" s="122"/>
      <c r="H16" s="123"/>
      <c r="I16" s="124"/>
      <c r="J16" s="347">
        <v>29</v>
      </c>
      <c r="K16" s="347">
        <v>29</v>
      </c>
      <c r="L16" s="347">
        <v>29</v>
      </c>
      <c r="M16" s="347">
        <v>28</v>
      </c>
      <c r="N16" s="347">
        <v>27</v>
      </c>
      <c r="O16" s="347">
        <v>26</v>
      </c>
      <c r="P16" s="346">
        <v>25</v>
      </c>
      <c r="Q16" s="346">
        <v>25</v>
      </c>
      <c r="R16" s="346">
        <v>25</v>
      </c>
      <c r="S16" s="346">
        <v>25</v>
      </c>
      <c r="T16" s="348">
        <v>25</v>
      </c>
    </row>
    <row r="17" spans="3:21" ht="13.5" thickBot="1" x14ac:dyDescent="0.25">
      <c r="C17" s="22"/>
      <c r="D17" s="102"/>
      <c r="E17" s="406"/>
      <c r="F17" s="78" t="s">
        <v>67</v>
      </c>
      <c r="G17" s="78"/>
      <c r="H17" s="79"/>
      <c r="I17" s="80"/>
      <c r="J17" s="324">
        <v>14</v>
      </c>
      <c r="K17" s="324">
        <v>14</v>
      </c>
      <c r="L17" s="324">
        <v>13</v>
      </c>
      <c r="M17" s="324">
        <v>13</v>
      </c>
      <c r="N17" s="324">
        <v>13</v>
      </c>
      <c r="O17" s="324">
        <v>13</v>
      </c>
      <c r="P17" s="323">
        <v>13</v>
      </c>
      <c r="Q17" s="323">
        <v>13</v>
      </c>
      <c r="R17" s="323">
        <v>13</v>
      </c>
      <c r="S17" s="323">
        <v>12</v>
      </c>
      <c r="T17" s="325">
        <v>12</v>
      </c>
    </row>
    <row r="18" spans="3:21" ht="13.5" thickBot="1" x14ac:dyDescent="0.25">
      <c r="C18" s="22"/>
      <c r="D18" s="44" t="s">
        <v>69</v>
      </c>
      <c r="E18" s="45"/>
      <c r="F18" s="45"/>
      <c r="G18" s="45"/>
      <c r="H18" s="45"/>
      <c r="I18" s="45"/>
      <c r="J18" s="326"/>
      <c r="K18" s="326"/>
      <c r="L18" s="326"/>
      <c r="M18" s="326"/>
      <c r="N18" s="326"/>
      <c r="O18" s="326"/>
      <c r="P18" s="287"/>
      <c r="Q18" s="287"/>
      <c r="R18" s="287"/>
      <c r="S18" s="287"/>
      <c r="T18" s="289"/>
    </row>
    <row r="19" spans="3:21" x14ac:dyDescent="0.2">
      <c r="C19" s="22"/>
      <c r="D19" s="23"/>
      <c r="E19" s="24" t="s">
        <v>17</v>
      </c>
      <c r="F19" s="114"/>
      <c r="G19" s="114"/>
      <c r="H19" s="115"/>
      <c r="I19" s="116"/>
      <c r="J19" s="192">
        <v>6941</v>
      </c>
      <c r="K19" s="192">
        <v>6549</v>
      </c>
      <c r="L19" s="192">
        <v>6495</v>
      </c>
      <c r="M19" s="192">
        <v>6482</v>
      </c>
      <c r="N19" s="192">
        <v>6500</v>
      </c>
      <c r="O19" s="192">
        <v>6345</v>
      </c>
      <c r="P19" s="191">
        <v>6394</v>
      </c>
      <c r="Q19" s="191">
        <v>6553</v>
      </c>
      <c r="R19" s="191">
        <v>6446</v>
      </c>
      <c r="S19" s="191">
        <v>6234</v>
      </c>
      <c r="T19" s="230">
        <v>6355</v>
      </c>
    </row>
    <row r="20" spans="3:21" x14ac:dyDescent="0.2">
      <c r="C20" s="22"/>
      <c r="D20" s="28"/>
      <c r="E20" s="379" t="s">
        <v>64</v>
      </c>
      <c r="F20" s="29" t="s">
        <v>65</v>
      </c>
      <c r="G20" s="29"/>
      <c r="H20" s="30"/>
      <c r="I20" s="31"/>
      <c r="J20" s="291">
        <v>4442</v>
      </c>
      <c r="K20" s="291">
        <v>4253</v>
      </c>
      <c r="L20" s="291">
        <v>4314</v>
      </c>
      <c r="M20" s="291">
        <v>4260</v>
      </c>
      <c r="N20" s="291">
        <v>4270</v>
      </c>
      <c r="O20" s="291">
        <v>4262</v>
      </c>
      <c r="P20" s="290">
        <v>4248</v>
      </c>
      <c r="Q20" s="290">
        <v>4345</v>
      </c>
      <c r="R20" s="290">
        <v>4303</v>
      </c>
      <c r="S20" s="290">
        <v>4247</v>
      </c>
      <c r="T20" s="292">
        <v>4261</v>
      </c>
      <c r="U20" s="188"/>
    </row>
    <row r="21" spans="3:21" x14ac:dyDescent="0.2">
      <c r="C21" s="22"/>
      <c r="D21" s="102"/>
      <c r="E21" s="412"/>
      <c r="F21" s="349" t="s">
        <v>68</v>
      </c>
      <c r="G21" s="54"/>
      <c r="H21" s="55"/>
      <c r="I21" s="56"/>
      <c r="J21" s="324">
        <v>713</v>
      </c>
      <c r="K21" s="324">
        <v>697</v>
      </c>
      <c r="L21" s="324">
        <v>679</v>
      </c>
      <c r="M21" s="324">
        <v>741</v>
      </c>
      <c r="N21" s="324">
        <v>730</v>
      </c>
      <c r="O21" s="324">
        <v>696</v>
      </c>
      <c r="P21" s="323">
        <v>759</v>
      </c>
      <c r="Q21" s="323">
        <v>805</v>
      </c>
      <c r="R21" s="323">
        <v>740</v>
      </c>
      <c r="S21" s="323">
        <v>699</v>
      </c>
      <c r="T21" s="325">
        <v>733</v>
      </c>
      <c r="U21" s="188"/>
    </row>
    <row r="22" spans="3:21" x14ac:dyDescent="0.2">
      <c r="C22" s="22"/>
      <c r="D22" s="102"/>
      <c r="E22" s="406"/>
      <c r="F22" s="122" t="s">
        <v>66</v>
      </c>
      <c r="G22" s="122"/>
      <c r="H22" s="123"/>
      <c r="I22" s="124"/>
      <c r="J22" s="347">
        <v>1269</v>
      </c>
      <c r="K22" s="347">
        <v>1146</v>
      </c>
      <c r="L22" s="347">
        <v>1081</v>
      </c>
      <c r="M22" s="347">
        <v>1089</v>
      </c>
      <c r="N22" s="347">
        <v>1096</v>
      </c>
      <c r="O22" s="347">
        <v>1004</v>
      </c>
      <c r="P22" s="346">
        <v>993</v>
      </c>
      <c r="Q22" s="346">
        <v>1012</v>
      </c>
      <c r="R22" s="346">
        <v>1035</v>
      </c>
      <c r="S22" s="346">
        <v>923</v>
      </c>
      <c r="T22" s="348">
        <v>980</v>
      </c>
    </row>
    <row r="23" spans="3:21" ht="13.5" thickBot="1" x14ac:dyDescent="0.25">
      <c r="C23" s="22"/>
      <c r="D23" s="102"/>
      <c r="E23" s="406"/>
      <c r="F23" s="78" t="s">
        <v>67</v>
      </c>
      <c r="G23" s="78"/>
      <c r="H23" s="79"/>
      <c r="I23" s="80"/>
      <c r="J23" s="324">
        <v>517</v>
      </c>
      <c r="K23" s="324">
        <v>453</v>
      </c>
      <c r="L23" s="324">
        <v>421</v>
      </c>
      <c r="M23" s="324">
        <v>392</v>
      </c>
      <c r="N23" s="324">
        <v>404</v>
      </c>
      <c r="O23" s="324">
        <v>383</v>
      </c>
      <c r="P23" s="323">
        <v>394</v>
      </c>
      <c r="Q23" s="323">
        <v>391</v>
      </c>
      <c r="R23" s="323">
        <v>368</v>
      </c>
      <c r="S23" s="323">
        <v>365</v>
      </c>
      <c r="T23" s="325">
        <v>381</v>
      </c>
    </row>
    <row r="24" spans="3:21" ht="13.5" thickBot="1" x14ac:dyDescent="0.25">
      <c r="C24" s="22"/>
      <c r="D24" s="44" t="s">
        <v>210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287"/>
      <c r="Q24" s="287"/>
      <c r="R24" s="287"/>
      <c r="S24" s="287"/>
      <c r="T24" s="289"/>
    </row>
    <row r="25" spans="3:21" x14ac:dyDescent="0.2">
      <c r="C25" s="22"/>
      <c r="D25" s="23"/>
      <c r="E25" s="24" t="s">
        <v>17</v>
      </c>
      <c r="F25" s="114"/>
      <c r="G25" s="114"/>
      <c r="H25" s="115"/>
      <c r="I25" s="116"/>
      <c r="J25" s="192">
        <v>2855</v>
      </c>
      <c r="K25" s="192">
        <v>2673</v>
      </c>
      <c r="L25" s="192">
        <v>2664</v>
      </c>
      <c r="M25" s="192">
        <v>2726</v>
      </c>
      <c r="N25" s="192">
        <v>2751</v>
      </c>
      <c r="O25" s="192">
        <v>2675</v>
      </c>
      <c r="P25" s="191">
        <v>2743</v>
      </c>
      <c r="Q25" s="191">
        <v>2826</v>
      </c>
      <c r="R25" s="191">
        <v>2781</v>
      </c>
      <c r="S25" s="191">
        <v>2665</v>
      </c>
      <c r="T25" s="230">
        <v>2735</v>
      </c>
    </row>
    <row r="26" spans="3:21" x14ac:dyDescent="0.2">
      <c r="C26" s="22"/>
      <c r="D26" s="28"/>
      <c r="E26" s="379" t="s">
        <v>64</v>
      </c>
      <c r="F26" s="29" t="s">
        <v>65</v>
      </c>
      <c r="G26" s="29"/>
      <c r="H26" s="30"/>
      <c r="I26" s="31"/>
      <c r="J26" s="291">
        <v>2077</v>
      </c>
      <c r="K26" s="291">
        <v>1989</v>
      </c>
      <c r="L26" s="291">
        <v>2002</v>
      </c>
      <c r="M26" s="291">
        <v>2011</v>
      </c>
      <c r="N26" s="291">
        <v>2006</v>
      </c>
      <c r="O26" s="291">
        <v>1987</v>
      </c>
      <c r="P26" s="290">
        <v>2030</v>
      </c>
      <c r="Q26" s="290">
        <v>2058</v>
      </c>
      <c r="R26" s="290">
        <v>2055</v>
      </c>
      <c r="S26" s="290">
        <v>2018</v>
      </c>
      <c r="T26" s="292">
        <v>2027</v>
      </c>
      <c r="U26" s="188"/>
    </row>
    <row r="27" spans="3:21" x14ac:dyDescent="0.2">
      <c r="C27" s="22"/>
      <c r="D27" s="102"/>
      <c r="E27" s="412"/>
      <c r="F27" s="349" t="s">
        <v>68</v>
      </c>
      <c r="G27" s="54"/>
      <c r="H27" s="55"/>
      <c r="I27" s="56"/>
      <c r="J27" s="324">
        <v>166</v>
      </c>
      <c r="K27" s="324">
        <v>164</v>
      </c>
      <c r="L27" s="324">
        <v>158</v>
      </c>
      <c r="M27" s="324">
        <v>216</v>
      </c>
      <c r="N27" s="324">
        <v>181</v>
      </c>
      <c r="O27" s="324">
        <v>189</v>
      </c>
      <c r="P27" s="323">
        <v>204</v>
      </c>
      <c r="Q27" s="323">
        <v>228</v>
      </c>
      <c r="R27" s="323">
        <v>190</v>
      </c>
      <c r="S27" s="323">
        <v>187</v>
      </c>
      <c r="T27" s="325">
        <v>215</v>
      </c>
      <c r="U27" s="188"/>
    </row>
    <row r="28" spans="3:21" x14ac:dyDescent="0.2">
      <c r="C28" s="22"/>
      <c r="D28" s="102"/>
      <c r="E28" s="406"/>
      <c r="F28" s="122" t="s">
        <v>66</v>
      </c>
      <c r="G28" s="122"/>
      <c r="H28" s="123"/>
      <c r="I28" s="124"/>
      <c r="J28" s="347">
        <v>391</v>
      </c>
      <c r="K28" s="347">
        <v>318</v>
      </c>
      <c r="L28" s="347">
        <v>309</v>
      </c>
      <c r="M28" s="347">
        <v>340</v>
      </c>
      <c r="N28" s="347">
        <v>377</v>
      </c>
      <c r="O28" s="347">
        <v>339</v>
      </c>
      <c r="P28" s="346">
        <v>348</v>
      </c>
      <c r="Q28" s="346">
        <v>366</v>
      </c>
      <c r="R28" s="346">
        <v>380</v>
      </c>
      <c r="S28" s="346">
        <v>318</v>
      </c>
      <c r="T28" s="348">
        <v>332</v>
      </c>
    </row>
    <row r="29" spans="3:21" ht="13.5" thickBot="1" x14ac:dyDescent="0.25">
      <c r="C29" s="22"/>
      <c r="D29" s="102"/>
      <c r="E29" s="406"/>
      <c r="F29" s="78" t="s">
        <v>67</v>
      </c>
      <c r="G29" s="78"/>
      <c r="H29" s="79"/>
      <c r="I29" s="80"/>
      <c r="J29" s="324">
        <v>221</v>
      </c>
      <c r="K29" s="324">
        <v>202</v>
      </c>
      <c r="L29" s="324">
        <v>195</v>
      </c>
      <c r="M29" s="324">
        <v>159</v>
      </c>
      <c r="N29" s="324">
        <v>187</v>
      </c>
      <c r="O29" s="324">
        <v>160</v>
      </c>
      <c r="P29" s="323">
        <v>161</v>
      </c>
      <c r="Q29" s="323">
        <v>174</v>
      </c>
      <c r="R29" s="293">
        <v>156</v>
      </c>
      <c r="S29" s="293">
        <v>142</v>
      </c>
      <c r="T29" s="325">
        <v>161</v>
      </c>
    </row>
    <row r="30" spans="3:21" ht="13.5" x14ac:dyDescent="0.25">
      <c r="D30" s="69" t="s">
        <v>71</v>
      </c>
      <c r="E30" s="70"/>
      <c r="F30" s="70"/>
      <c r="G30" s="70"/>
      <c r="H30" s="70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58" t="s">
        <v>155</v>
      </c>
    </row>
  </sheetData>
  <mergeCells count="15">
    <mergeCell ref="T7:T10"/>
    <mergeCell ref="M7:M10"/>
    <mergeCell ref="L7:L10"/>
    <mergeCell ref="K7:K10"/>
    <mergeCell ref="N7:N10"/>
    <mergeCell ref="O7:O10"/>
    <mergeCell ref="P7:P10"/>
    <mergeCell ref="S7:S10"/>
    <mergeCell ref="R7:R10"/>
    <mergeCell ref="Q7:Q10"/>
    <mergeCell ref="E26:E29"/>
    <mergeCell ref="E20:E23"/>
    <mergeCell ref="J7:J10"/>
    <mergeCell ref="D7:I11"/>
    <mergeCell ref="E14:E17"/>
  </mergeCells>
  <phoneticPr fontId="0" type="noConversion"/>
  <conditionalFormatting sqref="D6">
    <cfRule type="cellIs" dxfId="1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8">
    <pageSetUpPr autoPageBreaks="0"/>
  </sheetPr>
  <dimension ref="C1:U3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2.140625" style="61" customWidth="1"/>
    <col min="6" max="6" width="1.7109375" style="61" customWidth="1"/>
    <col min="7" max="7" width="9.85546875" style="61" customWidth="1"/>
    <col min="8" max="8" width="7.5703125" style="61" customWidth="1"/>
    <col min="9" max="9" width="3.28515625" style="61" customWidth="1"/>
    <col min="10" max="20" width="8.140625" style="61" customWidth="1"/>
    <col min="21" max="34" width="12.7109375" style="61" customWidth="1"/>
    <col min="35" max="16384" width="9.140625" style="61"/>
  </cols>
  <sheetData>
    <row r="1" spans="3:21" hidden="1" x14ac:dyDescent="0.2"/>
    <row r="2" spans="3:21" hidden="1" x14ac:dyDescent="0.2"/>
    <row r="3" spans="3:21" ht="9" customHeight="1" x14ac:dyDescent="0.2">
      <c r="C3" s="60"/>
    </row>
    <row r="4" spans="3:21" s="62" customFormat="1" ht="15.75" x14ac:dyDescent="0.2">
      <c r="D4" s="15" t="s">
        <v>124</v>
      </c>
      <c r="E4" s="63"/>
      <c r="F4" s="63"/>
      <c r="G4" s="63"/>
      <c r="H4" s="15" t="s">
        <v>209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1" s="62" customFormat="1" ht="15.75" x14ac:dyDescent="0.2">
      <c r="D5" s="156" t="s">
        <v>208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1" s="65" customFormat="1" ht="11.25" customHeight="1" thickBot="1" x14ac:dyDescent="0.25">
      <c r="C6" s="62"/>
      <c r="D6" s="16"/>
      <c r="E6" s="66"/>
      <c r="F6" s="66"/>
      <c r="G6" s="66"/>
      <c r="H6" s="66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7"/>
    </row>
    <row r="7" spans="3:21" ht="6" customHeight="1" x14ac:dyDescent="0.2">
      <c r="C7" s="22"/>
      <c r="D7" s="364"/>
      <c r="E7" s="365"/>
      <c r="F7" s="365"/>
      <c r="G7" s="365"/>
      <c r="H7" s="365"/>
      <c r="I7" s="366"/>
      <c r="J7" s="386" t="s">
        <v>157</v>
      </c>
      <c r="K7" s="386" t="s">
        <v>158</v>
      </c>
      <c r="L7" s="386" t="s">
        <v>159</v>
      </c>
      <c r="M7" s="386" t="s">
        <v>160</v>
      </c>
      <c r="N7" s="386" t="s">
        <v>161</v>
      </c>
      <c r="O7" s="386" t="s">
        <v>162</v>
      </c>
      <c r="P7" s="375" t="s">
        <v>163</v>
      </c>
      <c r="Q7" s="375" t="s">
        <v>165</v>
      </c>
      <c r="R7" s="375" t="s">
        <v>180</v>
      </c>
      <c r="S7" s="375" t="s">
        <v>197</v>
      </c>
      <c r="T7" s="388" t="s">
        <v>207</v>
      </c>
    </row>
    <row r="8" spans="3:21" ht="6" customHeight="1" x14ac:dyDescent="0.2">
      <c r="C8" s="22"/>
      <c r="D8" s="367"/>
      <c r="E8" s="368"/>
      <c r="F8" s="368"/>
      <c r="G8" s="368"/>
      <c r="H8" s="368"/>
      <c r="I8" s="369"/>
      <c r="J8" s="387"/>
      <c r="K8" s="387"/>
      <c r="L8" s="387"/>
      <c r="M8" s="387"/>
      <c r="N8" s="387"/>
      <c r="O8" s="387"/>
      <c r="P8" s="376"/>
      <c r="Q8" s="376"/>
      <c r="R8" s="376"/>
      <c r="S8" s="376"/>
      <c r="T8" s="389"/>
    </row>
    <row r="9" spans="3:21" ht="6" customHeight="1" x14ac:dyDescent="0.2">
      <c r="C9" s="22"/>
      <c r="D9" s="367"/>
      <c r="E9" s="368"/>
      <c r="F9" s="368"/>
      <c r="G9" s="368"/>
      <c r="H9" s="368"/>
      <c r="I9" s="369"/>
      <c r="J9" s="387"/>
      <c r="K9" s="387"/>
      <c r="L9" s="387"/>
      <c r="M9" s="387"/>
      <c r="N9" s="387"/>
      <c r="O9" s="387"/>
      <c r="P9" s="376"/>
      <c r="Q9" s="376"/>
      <c r="R9" s="376"/>
      <c r="S9" s="376"/>
      <c r="T9" s="389"/>
    </row>
    <row r="10" spans="3:21" ht="6" customHeight="1" x14ac:dyDescent="0.2">
      <c r="C10" s="22"/>
      <c r="D10" s="367"/>
      <c r="E10" s="368"/>
      <c r="F10" s="368"/>
      <c r="G10" s="368"/>
      <c r="H10" s="368"/>
      <c r="I10" s="369"/>
      <c r="J10" s="387"/>
      <c r="K10" s="387"/>
      <c r="L10" s="387"/>
      <c r="M10" s="387"/>
      <c r="N10" s="387"/>
      <c r="O10" s="387"/>
      <c r="P10" s="376"/>
      <c r="Q10" s="376"/>
      <c r="R10" s="376"/>
      <c r="S10" s="376"/>
      <c r="T10" s="389"/>
    </row>
    <row r="11" spans="3:21" ht="15" customHeight="1" thickBot="1" x14ac:dyDescent="0.25">
      <c r="C11" s="22"/>
      <c r="D11" s="370"/>
      <c r="E11" s="371"/>
      <c r="F11" s="371"/>
      <c r="G11" s="371"/>
      <c r="H11" s="371"/>
      <c r="I11" s="372"/>
      <c r="J11" s="134"/>
      <c r="K11" s="134"/>
      <c r="L11" s="134"/>
      <c r="M11" s="134"/>
      <c r="N11" s="134"/>
      <c r="O11" s="134"/>
      <c r="P11" s="18"/>
      <c r="Q11" s="18"/>
      <c r="R11" s="18"/>
      <c r="S11" s="18"/>
      <c r="T11" s="220"/>
    </row>
    <row r="12" spans="3:21" ht="14.25" thickTop="1" thickBot="1" x14ac:dyDescent="0.25">
      <c r="C12" s="22"/>
      <c r="D12" s="19" t="s">
        <v>125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21"/>
      <c r="Q12" s="21"/>
      <c r="R12" s="21"/>
      <c r="S12" s="21"/>
      <c r="T12" s="221"/>
    </row>
    <row r="13" spans="3:21" x14ac:dyDescent="0.2">
      <c r="C13" s="22"/>
      <c r="D13" s="23"/>
      <c r="E13" s="24" t="s">
        <v>17</v>
      </c>
      <c r="F13" s="24"/>
      <c r="G13" s="24"/>
      <c r="H13" s="25"/>
      <c r="I13" s="26"/>
      <c r="J13" s="130">
        <v>509</v>
      </c>
      <c r="K13" s="130">
        <v>420</v>
      </c>
      <c r="L13" s="130">
        <v>445</v>
      </c>
      <c r="M13" s="130">
        <v>497</v>
      </c>
      <c r="N13" s="130">
        <v>511</v>
      </c>
      <c r="O13" s="130">
        <v>486</v>
      </c>
      <c r="P13" s="27">
        <v>515</v>
      </c>
      <c r="Q13" s="27">
        <v>547</v>
      </c>
      <c r="R13" s="27">
        <v>502</v>
      </c>
      <c r="S13" s="27">
        <v>465</v>
      </c>
      <c r="T13" s="222">
        <v>451</v>
      </c>
    </row>
    <row r="14" spans="3:21" x14ac:dyDescent="0.2">
      <c r="C14" s="22"/>
      <c r="D14" s="28"/>
      <c r="E14" s="379" t="s">
        <v>64</v>
      </c>
      <c r="F14" s="29" t="s">
        <v>65</v>
      </c>
      <c r="G14" s="29"/>
      <c r="H14" s="30"/>
      <c r="I14" s="31"/>
      <c r="J14" s="291">
        <v>443</v>
      </c>
      <c r="K14" s="291">
        <v>378</v>
      </c>
      <c r="L14" s="291">
        <v>417</v>
      </c>
      <c r="M14" s="291">
        <v>458</v>
      </c>
      <c r="N14" s="291">
        <v>471</v>
      </c>
      <c r="O14" s="291">
        <v>450</v>
      </c>
      <c r="P14" s="290">
        <v>484</v>
      </c>
      <c r="Q14" s="290">
        <v>510</v>
      </c>
      <c r="R14" s="290">
        <v>461</v>
      </c>
      <c r="S14" s="290">
        <v>432</v>
      </c>
      <c r="T14" s="292">
        <v>418</v>
      </c>
      <c r="U14" s="188"/>
    </row>
    <row r="15" spans="3:21" x14ac:dyDescent="0.2">
      <c r="C15" s="22"/>
      <c r="D15" s="102"/>
      <c r="E15" s="412"/>
      <c r="F15" s="349" t="s">
        <v>68</v>
      </c>
      <c r="G15" s="54"/>
      <c r="H15" s="55"/>
      <c r="I15" s="56"/>
      <c r="J15" s="324">
        <v>0</v>
      </c>
      <c r="K15" s="324">
        <v>1</v>
      </c>
      <c r="L15" s="324">
        <v>0</v>
      </c>
      <c r="M15" s="324">
        <v>5</v>
      </c>
      <c r="N15" s="324">
        <v>1</v>
      </c>
      <c r="O15" s="324">
        <v>0</v>
      </c>
      <c r="P15" s="323">
        <v>1</v>
      </c>
      <c r="Q15" s="323">
        <v>3</v>
      </c>
      <c r="R15" s="323">
        <v>1</v>
      </c>
      <c r="S15" s="323">
        <v>1</v>
      </c>
      <c r="T15" s="325">
        <v>3</v>
      </c>
      <c r="U15" s="188"/>
    </row>
    <row r="16" spans="3:21" x14ac:dyDescent="0.2">
      <c r="C16" s="22"/>
      <c r="D16" s="102"/>
      <c r="E16" s="406"/>
      <c r="F16" s="122" t="s">
        <v>66</v>
      </c>
      <c r="G16" s="122"/>
      <c r="H16" s="123"/>
      <c r="I16" s="124"/>
      <c r="J16" s="347">
        <v>44</v>
      </c>
      <c r="K16" s="347">
        <v>33</v>
      </c>
      <c r="L16" s="347">
        <v>24</v>
      </c>
      <c r="M16" s="347">
        <v>29</v>
      </c>
      <c r="N16" s="347">
        <v>32</v>
      </c>
      <c r="O16" s="347">
        <v>27</v>
      </c>
      <c r="P16" s="346">
        <v>25</v>
      </c>
      <c r="Q16" s="346">
        <v>30</v>
      </c>
      <c r="R16" s="346">
        <v>34</v>
      </c>
      <c r="S16" s="346">
        <v>27</v>
      </c>
      <c r="T16" s="348">
        <v>25</v>
      </c>
    </row>
    <row r="17" spans="3:21" ht="13.5" thickBot="1" x14ac:dyDescent="0.25">
      <c r="C17" s="22"/>
      <c r="D17" s="102"/>
      <c r="E17" s="406"/>
      <c r="F17" s="78" t="s">
        <v>67</v>
      </c>
      <c r="G17" s="78"/>
      <c r="H17" s="79"/>
      <c r="I17" s="80"/>
      <c r="J17" s="324">
        <v>22</v>
      </c>
      <c r="K17" s="324">
        <v>8</v>
      </c>
      <c r="L17" s="324">
        <v>4</v>
      </c>
      <c r="M17" s="324">
        <v>5</v>
      </c>
      <c r="N17" s="324">
        <v>7</v>
      </c>
      <c r="O17" s="324">
        <v>9</v>
      </c>
      <c r="P17" s="323">
        <v>5</v>
      </c>
      <c r="Q17" s="323">
        <v>4</v>
      </c>
      <c r="R17" s="323">
        <v>6</v>
      </c>
      <c r="S17" s="323">
        <v>5</v>
      </c>
      <c r="T17" s="325">
        <v>5</v>
      </c>
    </row>
    <row r="18" spans="3:21" ht="13.5" thickBot="1" x14ac:dyDescent="0.25">
      <c r="C18" s="22"/>
      <c r="D18" s="44" t="s">
        <v>126</v>
      </c>
      <c r="E18" s="45"/>
      <c r="F18" s="45"/>
      <c r="G18" s="45"/>
      <c r="H18" s="45"/>
      <c r="I18" s="45"/>
      <c r="J18" s="145"/>
      <c r="K18" s="145"/>
      <c r="L18" s="145"/>
      <c r="M18" s="145"/>
      <c r="N18" s="145"/>
      <c r="O18" s="145"/>
      <c r="P18" s="46"/>
      <c r="Q18" s="46"/>
      <c r="R18" s="46"/>
      <c r="S18" s="46"/>
      <c r="T18" s="87"/>
    </row>
    <row r="19" spans="3:21" x14ac:dyDescent="0.2">
      <c r="C19" s="22"/>
      <c r="D19" s="23"/>
      <c r="E19" s="24" t="s">
        <v>17</v>
      </c>
      <c r="F19" s="114"/>
      <c r="G19" s="114"/>
      <c r="H19" s="115"/>
      <c r="I19" s="116"/>
      <c r="J19" s="130">
        <v>3467</v>
      </c>
      <c r="K19" s="130">
        <v>3211</v>
      </c>
      <c r="L19" s="130">
        <v>3199</v>
      </c>
      <c r="M19" s="130">
        <v>3325</v>
      </c>
      <c r="N19" s="130">
        <v>3417</v>
      </c>
      <c r="O19" s="130">
        <v>3485</v>
      </c>
      <c r="P19" s="27">
        <v>3591</v>
      </c>
      <c r="Q19" s="27">
        <v>3788</v>
      </c>
      <c r="R19" s="27">
        <v>3747</v>
      </c>
      <c r="S19" s="27">
        <v>3688</v>
      </c>
      <c r="T19" s="222">
        <v>3857</v>
      </c>
    </row>
    <row r="20" spans="3:21" x14ac:dyDescent="0.2">
      <c r="C20" s="22"/>
      <c r="D20" s="28"/>
      <c r="E20" s="379" t="s">
        <v>64</v>
      </c>
      <c r="F20" s="29" t="s">
        <v>65</v>
      </c>
      <c r="G20" s="29"/>
      <c r="H20" s="30"/>
      <c r="I20" s="31"/>
      <c r="J20" s="291">
        <v>2611</v>
      </c>
      <c r="K20" s="291">
        <v>2444</v>
      </c>
      <c r="L20" s="291">
        <v>2455</v>
      </c>
      <c r="M20" s="291">
        <v>2486</v>
      </c>
      <c r="N20" s="291">
        <v>2531</v>
      </c>
      <c r="O20" s="291">
        <v>2646</v>
      </c>
      <c r="P20" s="290">
        <v>2632</v>
      </c>
      <c r="Q20" s="290">
        <v>2750</v>
      </c>
      <c r="R20" s="290">
        <v>2790</v>
      </c>
      <c r="S20" s="290">
        <v>2768</v>
      </c>
      <c r="T20" s="292">
        <v>2868</v>
      </c>
      <c r="U20" s="188"/>
    </row>
    <row r="21" spans="3:21" x14ac:dyDescent="0.2">
      <c r="C21" s="22"/>
      <c r="D21" s="102"/>
      <c r="E21" s="412"/>
      <c r="F21" s="349" t="s">
        <v>68</v>
      </c>
      <c r="G21" s="54"/>
      <c r="H21" s="55"/>
      <c r="I21" s="56"/>
      <c r="J21" s="324">
        <v>604</v>
      </c>
      <c r="K21" s="324">
        <v>557</v>
      </c>
      <c r="L21" s="324">
        <v>544</v>
      </c>
      <c r="M21" s="324">
        <v>630</v>
      </c>
      <c r="N21" s="324">
        <v>637</v>
      </c>
      <c r="O21" s="324">
        <v>612</v>
      </c>
      <c r="P21" s="323">
        <v>685</v>
      </c>
      <c r="Q21" s="323">
        <v>755</v>
      </c>
      <c r="R21" s="323">
        <v>690</v>
      </c>
      <c r="S21" s="323">
        <v>661</v>
      </c>
      <c r="T21" s="325">
        <v>698</v>
      </c>
      <c r="U21" s="188"/>
    </row>
    <row r="22" spans="3:21" x14ac:dyDescent="0.2">
      <c r="C22" s="22"/>
      <c r="D22" s="102"/>
      <c r="E22" s="406"/>
      <c r="F22" s="122" t="s">
        <v>66</v>
      </c>
      <c r="G22" s="122"/>
      <c r="H22" s="123"/>
      <c r="I22" s="124"/>
      <c r="J22" s="347">
        <v>18</v>
      </c>
      <c r="K22" s="347">
        <v>11</v>
      </c>
      <c r="L22" s="347">
        <v>15</v>
      </c>
      <c r="M22" s="347">
        <v>19</v>
      </c>
      <c r="N22" s="347">
        <v>34</v>
      </c>
      <c r="O22" s="347">
        <v>24</v>
      </c>
      <c r="P22" s="346">
        <v>39</v>
      </c>
      <c r="Q22" s="346">
        <v>57</v>
      </c>
      <c r="R22" s="346">
        <v>46</v>
      </c>
      <c r="S22" s="346">
        <v>42</v>
      </c>
      <c r="T22" s="348">
        <v>65</v>
      </c>
    </row>
    <row r="23" spans="3:21" ht="13.5" thickBot="1" x14ac:dyDescent="0.25">
      <c r="C23" s="22"/>
      <c r="D23" s="102"/>
      <c r="E23" s="406"/>
      <c r="F23" s="78" t="s">
        <v>67</v>
      </c>
      <c r="G23" s="78"/>
      <c r="H23" s="79"/>
      <c r="I23" s="80"/>
      <c r="J23" s="324">
        <v>234</v>
      </c>
      <c r="K23" s="324">
        <v>199</v>
      </c>
      <c r="L23" s="324">
        <v>185</v>
      </c>
      <c r="M23" s="324">
        <v>190</v>
      </c>
      <c r="N23" s="324">
        <v>215</v>
      </c>
      <c r="O23" s="324">
        <v>203</v>
      </c>
      <c r="P23" s="323">
        <v>235</v>
      </c>
      <c r="Q23" s="323">
        <v>226</v>
      </c>
      <c r="R23" s="323">
        <v>221</v>
      </c>
      <c r="S23" s="323">
        <v>217</v>
      </c>
      <c r="T23" s="325">
        <v>226</v>
      </c>
    </row>
    <row r="24" spans="3:21" ht="13.5" thickBot="1" x14ac:dyDescent="0.25">
      <c r="C24" s="22"/>
      <c r="D24" s="44" t="s">
        <v>127</v>
      </c>
      <c r="E24" s="45"/>
      <c r="F24" s="45"/>
      <c r="G24" s="45"/>
      <c r="H24" s="45"/>
      <c r="I24" s="45"/>
      <c r="J24" s="86"/>
      <c r="K24" s="86"/>
      <c r="L24" s="86"/>
      <c r="M24" s="86"/>
      <c r="N24" s="86"/>
      <c r="O24" s="86"/>
      <c r="P24" s="46"/>
      <c r="Q24" s="46"/>
      <c r="R24" s="46"/>
      <c r="S24" s="46"/>
      <c r="T24" s="87"/>
    </row>
    <row r="25" spans="3:21" x14ac:dyDescent="0.2">
      <c r="C25" s="22"/>
      <c r="D25" s="23"/>
      <c r="E25" s="24" t="s">
        <v>17</v>
      </c>
      <c r="F25" s="114"/>
      <c r="G25" s="114"/>
      <c r="H25" s="115"/>
      <c r="I25" s="116"/>
      <c r="J25" s="130">
        <v>2965</v>
      </c>
      <c r="K25" s="130">
        <v>2918</v>
      </c>
      <c r="L25" s="130">
        <v>2851</v>
      </c>
      <c r="M25" s="130">
        <v>2660</v>
      </c>
      <c r="N25" s="130">
        <v>2572</v>
      </c>
      <c r="O25" s="130">
        <v>2374</v>
      </c>
      <c r="P25" s="27">
        <v>2288</v>
      </c>
      <c r="Q25" s="27">
        <v>2218</v>
      </c>
      <c r="R25" s="27">
        <v>2197</v>
      </c>
      <c r="S25" s="27">
        <v>2081</v>
      </c>
      <c r="T25" s="222">
        <v>2047</v>
      </c>
    </row>
    <row r="26" spans="3:21" x14ac:dyDescent="0.2">
      <c r="C26" s="22"/>
      <c r="D26" s="28"/>
      <c r="E26" s="379" t="s">
        <v>64</v>
      </c>
      <c r="F26" s="29" t="s">
        <v>65</v>
      </c>
      <c r="G26" s="29"/>
      <c r="H26" s="30"/>
      <c r="I26" s="31"/>
      <c r="J26" s="291">
        <v>1388</v>
      </c>
      <c r="K26" s="291">
        <v>1431</v>
      </c>
      <c r="L26" s="291">
        <v>1442</v>
      </c>
      <c r="M26" s="291">
        <v>1316</v>
      </c>
      <c r="N26" s="291">
        <v>1268</v>
      </c>
      <c r="O26" s="291">
        <v>1166</v>
      </c>
      <c r="P26" s="290">
        <v>1132</v>
      </c>
      <c r="Q26" s="290">
        <v>1085</v>
      </c>
      <c r="R26" s="290">
        <v>1052</v>
      </c>
      <c r="S26" s="290">
        <v>1047</v>
      </c>
      <c r="T26" s="292">
        <v>975</v>
      </c>
      <c r="U26" s="188"/>
    </row>
    <row r="27" spans="3:21" x14ac:dyDescent="0.2">
      <c r="C27" s="22"/>
      <c r="D27" s="102"/>
      <c r="E27" s="412"/>
      <c r="F27" s="349" t="s">
        <v>68</v>
      </c>
      <c r="G27" s="54"/>
      <c r="H27" s="55"/>
      <c r="I27" s="56"/>
      <c r="J27" s="324">
        <v>109</v>
      </c>
      <c r="K27" s="324">
        <v>139</v>
      </c>
      <c r="L27" s="324">
        <v>135</v>
      </c>
      <c r="M27" s="324">
        <v>106</v>
      </c>
      <c r="N27" s="324">
        <v>92</v>
      </c>
      <c r="O27" s="324">
        <v>84</v>
      </c>
      <c r="P27" s="323">
        <v>73</v>
      </c>
      <c r="Q27" s="323">
        <v>47</v>
      </c>
      <c r="R27" s="323">
        <v>49</v>
      </c>
      <c r="S27" s="323">
        <v>37</v>
      </c>
      <c r="T27" s="325">
        <v>32</v>
      </c>
      <c r="U27" s="188"/>
    </row>
    <row r="28" spans="3:21" x14ac:dyDescent="0.2">
      <c r="C28" s="22"/>
      <c r="D28" s="102"/>
      <c r="E28" s="406"/>
      <c r="F28" s="122" t="s">
        <v>66</v>
      </c>
      <c r="G28" s="122"/>
      <c r="H28" s="123"/>
      <c r="I28" s="124"/>
      <c r="J28" s="347">
        <v>1207</v>
      </c>
      <c r="K28" s="347">
        <v>1102</v>
      </c>
      <c r="L28" s="347">
        <v>1042</v>
      </c>
      <c r="M28" s="347">
        <v>1041</v>
      </c>
      <c r="N28" s="347">
        <v>1030</v>
      </c>
      <c r="O28" s="347">
        <v>953</v>
      </c>
      <c r="P28" s="346">
        <v>929</v>
      </c>
      <c r="Q28" s="346">
        <v>925</v>
      </c>
      <c r="R28" s="346">
        <v>955</v>
      </c>
      <c r="S28" s="346">
        <v>854</v>
      </c>
      <c r="T28" s="348">
        <v>890</v>
      </c>
    </row>
    <row r="29" spans="3:21" ht="13.5" thickBot="1" x14ac:dyDescent="0.25">
      <c r="C29" s="22"/>
      <c r="D29" s="102"/>
      <c r="E29" s="406"/>
      <c r="F29" s="78" t="s">
        <v>67</v>
      </c>
      <c r="G29" s="78"/>
      <c r="H29" s="79"/>
      <c r="I29" s="80"/>
      <c r="J29" s="324">
        <v>261</v>
      </c>
      <c r="K29" s="324">
        <v>246</v>
      </c>
      <c r="L29" s="324">
        <v>232</v>
      </c>
      <c r="M29" s="324">
        <v>197</v>
      </c>
      <c r="N29" s="324">
        <v>182</v>
      </c>
      <c r="O29" s="324">
        <v>171</v>
      </c>
      <c r="P29" s="323">
        <v>154</v>
      </c>
      <c r="Q29" s="323">
        <v>161</v>
      </c>
      <c r="R29" s="293">
        <v>141</v>
      </c>
      <c r="S29" s="293">
        <v>143</v>
      </c>
      <c r="T29" s="325">
        <v>150</v>
      </c>
    </row>
    <row r="30" spans="3:21" ht="13.5" x14ac:dyDescent="0.25">
      <c r="D30" s="69" t="s">
        <v>71</v>
      </c>
      <c r="E30" s="70"/>
      <c r="F30" s="70"/>
      <c r="G30" s="70"/>
      <c r="H30" s="70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58" t="s">
        <v>155</v>
      </c>
    </row>
  </sheetData>
  <mergeCells count="15">
    <mergeCell ref="E26:E29"/>
    <mergeCell ref="E20:E23"/>
    <mergeCell ref="J7:J10"/>
    <mergeCell ref="D7:I11"/>
    <mergeCell ref="E14:E17"/>
    <mergeCell ref="S7:S10"/>
    <mergeCell ref="M7:M10"/>
    <mergeCell ref="T7:T10"/>
    <mergeCell ref="K7:K10"/>
    <mergeCell ref="N7:N10"/>
    <mergeCell ref="L7:L10"/>
    <mergeCell ref="O7:O10"/>
    <mergeCell ref="P7:P10"/>
    <mergeCell ref="Q7:Q10"/>
    <mergeCell ref="R7:R10"/>
  </mergeCells>
  <phoneticPr fontId="0" type="noConversion"/>
  <conditionalFormatting sqref="D6">
    <cfRule type="cellIs" dxfId="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6">
    <pageSetUpPr autoPageBreaks="0"/>
  </sheetPr>
  <dimension ref="C1:U43"/>
  <sheetViews>
    <sheetView showGridLines="0" topLeftCell="C3" zoomScale="90" zoomScaleNormal="90" workbookViewId="0">
      <selection activeCell="AA43" sqref="AA4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6" width="1.7109375" style="61" customWidth="1"/>
    <col min="7" max="21" width="8.7109375" style="61" customWidth="1"/>
    <col min="22" max="30" width="7.7109375" style="61" customWidth="1"/>
    <col min="31" max="16384" width="9.140625" style="61"/>
  </cols>
  <sheetData>
    <row r="1" spans="3:21" hidden="1" x14ac:dyDescent="0.2"/>
    <row r="2" spans="3:21" hidden="1" x14ac:dyDescent="0.2"/>
    <row r="3" spans="3:21" ht="9" customHeight="1" x14ac:dyDescent="0.2">
      <c r="C3" s="60"/>
    </row>
    <row r="4" spans="3:21" s="62" customFormat="1" ht="15.75" x14ac:dyDescent="0.2">
      <c r="D4" s="15" t="s">
        <v>141</v>
      </c>
      <c r="E4" s="63"/>
      <c r="F4" s="63"/>
      <c r="G4" s="63"/>
      <c r="H4" s="15" t="s">
        <v>0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pans="3:21" s="62" customFormat="1" ht="15.75" x14ac:dyDescent="0.2">
      <c r="D5" s="156" t="s">
        <v>212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3:21" s="65" customFormat="1" ht="21" customHeight="1" x14ac:dyDescent="0.2">
      <c r="C6" s="62"/>
      <c r="D6" s="197"/>
      <c r="E6" s="198"/>
      <c r="F6" s="198"/>
      <c r="G6" s="198"/>
      <c r="H6" s="198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200"/>
    </row>
    <row r="7" spans="3:21" ht="13.5" customHeight="1" x14ac:dyDescent="0.2">
      <c r="D7" s="204"/>
      <c r="E7" s="204"/>
      <c r="F7" s="204"/>
      <c r="G7" s="204"/>
      <c r="H7" s="204"/>
      <c r="I7" s="204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</row>
    <row r="8" spans="3:21" ht="13.5" customHeight="1" x14ac:dyDescent="0.2">
      <c r="D8" s="204"/>
      <c r="E8" s="204"/>
      <c r="F8" s="204"/>
      <c r="G8" s="204"/>
      <c r="H8" s="204"/>
      <c r="I8" s="204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</row>
    <row r="9" spans="3:21" ht="13.5" customHeight="1" x14ac:dyDescent="0.2">
      <c r="D9" s="204"/>
      <c r="E9" s="204"/>
      <c r="F9" s="204"/>
      <c r="G9" s="204"/>
      <c r="H9" s="204"/>
      <c r="I9" s="204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</row>
    <row r="10" spans="3:21" ht="13.5" customHeight="1" x14ac:dyDescent="0.2">
      <c r="D10" s="204"/>
      <c r="E10" s="204"/>
      <c r="F10" s="204"/>
      <c r="G10" s="204"/>
      <c r="H10" s="204"/>
      <c r="I10" s="204"/>
      <c r="J10" s="201" t="s">
        <v>145</v>
      </c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</row>
    <row r="11" spans="3:21" ht="13.5" customHeight="1" x14ac:dyDescent="0.2">
      <c r="D11" s="204"/>
      <c r="E11" s="204"/>
      <c r="F11" s="204"/>
      <c r="G11" s="204"/>
      <c r="H11" s="204"/>
      <c r="I11" s="204"/>
      <c r="J11" s="201"/>
      <c r="K11" s="201">
        <v>2012</v>
      </c>
      <c r="L11" s="201">
        <v>2013</v>
      </c>
      <c r="M11" s="201">
        <v>2014</v>
      </c>
      <c r="N11" s="201">
        <v>2015</v>
      </c>
      <c r="O11" s="201">
        <v>2016</v>
      </c>
      <c r="P11" s="201">
        <v>2017</v>
      </c>
      <c r="Q11" s="201">
        <v>2018</v>
      </c>
      <c r="R11" s="201">
        <v>2019</v>
      </c>
      <c r="S11" s="201">
        <v>2020</v>
      </c>
      <c r="T11" s="201">
        <v>2021</v>
      </c>
      <c r="U11" s="201">
        <v>2022</v>
      </c>
    </row>
    <row r="12" spans="3:21" ht="13.5" customHeight="1" x14ac:dyDescent="0.2">
      <c r="D12" s="204"/>
      <c r="E12" s="204"/>
      <c r="F12" s="204"/>
      <c r="G12" s="204"/>
      <c r="H12" s="204"/>
      <c r="I12" s="204"/>
      <c r="J12" s="201" t="s">
        <v>146</v>
      </c>
      <c r="K12" s="207">
        <v>18988.328998435834</v>
      </c>
      <c r="L12" s="207">
        <v>19139.048809352895</v>
      </c>
      <c r="M12" s="207">
        <v>19441.575265613854</v>
      </c>
      <c r="N12" s="207">
        <v>19947.280559987084</v>
      </c>
      <c r="O12" s="207">
        <v>20952.976766104635</v>
      </c>
      <c r="P12" s="207">
        <v>22593.048334659456</v>
      </c>
      <c r="Q12" s="207">
        <v>25171.383453080667</v>
      </c>
      <c r="R12" s="207">
        <v>28412.144522447306</v>
      </c>
      <c r="S12" s="207">
        <v>31375.660177792666</v>
      </c>
      <c r="T12" s="207">
        <v>33114.258265974233</v>
      </c>
      <c r="U12" s="207">
        <v>33768.088951341677</v>
      </c>
    </row>
    <row r="13" spans="3:21" ht="13.5" customHeight="1" x14ac:dyDescent="0.2">
      <c r="D13" s="204"/>
      <c r="E13" s="204"/>
      <c r="F13" s="204"/>
      <c r="G13" s="204"/>
      <c r="H13" s="204"/>
      <c r="I13" s="204"/>
      <c r="J13" s="201" t="s">
        <v>147</v>
      </c>
      <c r="K13" s="207">
        <v>19395.637383489106</v>
      </c>
      <c r="L13" s="207">
        <v>19273.96657538056</v>
      </c>
      <c r="M13" s="207">
        <v>19500.075492090124</v>
      </c>
      <c r="N13" s="207">
        <v>19947.280559987084</v>
      </c>
      <c r="O13" s="207">
        <v>20807.325487690796</v>
      </c>
      <c r="P13" s="207">
        <v>21913.722924014994</v>
      </c>
      <c r="Q13" s="207">
        <v>23904.447723723333</v>
      </c>
      <c r="R13" s="207">
        <v>26234.667149074154</v>
      </c>
      <c r="S13" s="207">
        <v>28064.096760100776</v>
      </c>
      <c r="T13" s="207">
        <v>28769.989805364232</v>
      </c>
      <c r="U13" s="207">
        <v>29338.04426702144</v>
      </c>
    </row>
    <row r="14" spans="3:21" ht="13.5" customHeight="1" x14ac:dyDescent="0.2">
      <c r="D14" s="204"/>
      <c r="E14" s="204"/>
      <c r="F14" s="204"/>
      <c r="G14" s="204"/>
      <c r="H14" s="204"/>
      <c r="I14" s="204"/>
      <c r="J14" s="201" t="s">
        <v>148</v>
      </c>
      <c r="K14" s="207">
        <v>55.701431999999933</v>
      </c>
      <c r="L14" s="207">
        <v>56.113657999999916</v>
      </c>
      <c r="M14" s="207">
        <v>57.025965999999833</v>
      </c>
      <c r="N14" s="207">
        <v>58.170437999999962</v>
      </c>
      <c r="O14" s="207">
        <v>59.054510999999863</v>
      </c>
      <c r="P14" s="207">
        <v>60.197975999999855</v>
      </c>
      <c r="Q14" s="207">
        <v>61.080081800000016</v>
      </c>
      <c r="R14" s="207">
        <v>62.136098800000006</v>
      </c>
      <c r="S14" s="207">
        <v>63.150078099999924</v>
      </c>
      <c r="T14" s="207">
        <v>64.008291399999877</v>
      </c>
      <c r="U14" s="207">
        <v>65.212240299999962</v>
      </c>
    </row>
    <row r="15" spans="3:21" ht="13.5" customHeight="1" x14ac:dyDescent="0.2">
      <c r="D15" s="204"/>
      <c r="E15" s="204"/>
      <c r="F15" s="204"/>
      <c r="G15" s="204"/>
      <c r="H15" s="204"/>
      <c r="I15" s="204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</row>
    <row r="16" spans="3:21" ht="13.5" customHeight="1" x14ac:dyDescent="0.2">
      <c r="D16" s="204"/>
      <c r="E16" s="204"/>
      <c r="F16" s="204"/>
      <c r="G16" s="204"/>
      <c r="H16" s="204"/>
      <c r="I16" s="204"/>
      <c r="J16" s="201" t="s">
        <v>149</v>
      </c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</row>
    <row r="17" spans="4:21" ht="13.5" customHeight="1" x14ac:dyDescent="0.2">
      <c r="D17" s="204"/>
      <c r="E17" s="204"/>
      <c r="F17" s="204"/>
      <c r="G17" s="204"/>
      <c r="H17" s="204"/>
      <c r="I17" s="204"/>
      <c r="J17" s="201"/>
      <c r="K17" s="201">
        <v>2012</v>
      </c>
      <c r="L17" s="201">
        <v>2013</v>
      </c>
      <c r="M17" s="201">
        <v>2014</v>
      </c>
      <c r="N17" s="201">
        <v>2015</v>
      </c>
      <c r="O17" s="201">
        <v>2016</v>
      </c>
      <c r="P17" s="201">
        <v>2017</v>
      </c>
      <c r="Q17" s="201">
        <v>2018</v>
      </c>
      <c r="R17" s="201">
        <v>2019</v>
      </c>
      <c r="S17" s="201">
        <v>2020</v>
      </c>
      <c r="T17" s="201">
        <v>2021</v>
      </c>
      <c r="U17" s="201">
        <v>2022</v>
      </c>
    </row>
    <row r="18" spans="4:21" ht="13.5" customHeight="1" x14ac:dyDescent="0.2">
      <c r="D18" s="204"/>
      <c r="E18" s="204"/>
      <c r="F18" s="204"/>
      <c r="G18" s="204"/>
      <c r="H18" s="204"/>
      <c r="I18" s="204"/>
      <c r="J18" s="201" t="s">
        <v>150</v>
      </c>
      <c r="K18" s="207">
        <v>24522.845928011786</v>
      </c>
      <c r="L18" s="207">
        <v>24666.420701932911</v>
      </c>
      <c r="M18" s="207">
        <v>24990.49730821437</v>
      </c>
      <c r="N18" s="207">
        <v>25507.432431231035</v>
      </c>
      <c r="O18" s="207">
        <v>26700.266037625501</v>
      </c>
      <c r="P18" s="207">
        <v>28397.954765171031</v>
      </c>
      <c r="Q18" s="207">
        <v>31484.583302413004</v>
      </c>
      <c r="R18" s="207">
        <v>35988.139764690553</v>
      </c>
      <c r="S18" s="207">
        <v>39558.415014298102</v>
      </c>
      <c r="T18" s="207">
        <v>41972.39297640969</v>
      </c>
      <c r="U18" s="207">
        <v>42303.526774956023</v>
      </c>
    </row>
    <row r="19" spans="4:21" ht="13.5" customHeight="1" x14ac:dyDescent="0.2">
      <c r="D19" s="204"/>
      <c r="E19" s="204"/>
      <c r="F19" s="204"/>
      <c r="G19" s="204"/>
      <c r="H19" s="204"/>
      <c r="I19" s="204"/>
      <c r="J19" s="201" t="s">
        <v>151</v>
      </c>
      <c r="K19" s="207">
        <v>25048.872245160146</v>
      </c>
      <c r="L19" s="207">
        <v>24840.302821684705</v>
      </c>
      <c r="M19" s="207">
        <v>25065.694391388537</v>
      </c>
      <c r="N19" s="207">
        <v>25507.432431231035</v>
      </c>
      <c r="O19" s="207">
        <v>26514.663393868417</v>
      </c>
      <c r="P19" s="207">
        <v>27544.088036053377</v>
      </c>
      <c r="Q19" s="207">
        <v>29899.889176080727</v>
      </c>
      <c r="R19" s="207">
        <v>33230.045950776133</v>
      </c>
      <c r="S19" s="207">
        <v>35383.197687207605</v>
      </c>
      <c r="T19" s="207">
        <v>36466.023437367236</v>
      </c>
      <c r="U19" s="207">
        <v>36753.715703697671</v>
      </c>
    </row>
    <row r="20" spans="4:21" ht="13.5" customHeight="1" x14ac:dyDescent="0.2">
      <c r="D20" s="204"/>
      <c r="E20" s="204"/>
      <c r="F20" s="204"/>
      <c r="G20" s="204"/>
      <c r="H20" s="204"/>
      <c r="I20" s="204"/>
      <c r="J20" s="201" t="s">
        <v>148</v>
      </c>
      <c r="K20" s="207">
        <v>24.491177000000015</v>
      </c>
      <c r="L20" s="207">
        <v>24.816227000000005</v>
      </c>
      <c r="M20" s="207">
        <v>25.333927000000006</v>
      </c>
      <c r="N20" s="207">
        <v>26.059093000000008</v>
      </c>
      <c r="O20" s="207">
        <v>26.684633999999999</v>
      </c>
      <c r="P20" s="207">
        <v>27.411016999999962</v>
      </c>
      <c r="Q20" s="207">
        <v>27.865973300000004</v>
      </c>
      <c r="R20" s="207">
        <v>28.325473700000003</v>
      </c>
      <c r="S20" s="207">
        <v>29.003258899999967</v>
      </c>
      <c r="T20" s="207">
        <v>29.659871299999978</v>
      </c>
      <c r="U20" s="207">
        <v>30.279889700000023</v>
      </c>
    </row>
    <row r="21" spans="4:21" ht="13.5" customHeight="1" x14ac:dyDescent="0.2">
      <c r="D21" s="204"/>
      <c r="E21" s="204"/>
      <c r="F21" s="204"/>
      <c r="G21" s="204"/>
      <c r="H21" s="204"/>
      <c r="I21" s="204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</row>
    <row r="22" spans="4:21" ht="13.5" customHeight="1" x14ac:dyDescent="0.2">
      <c r="D22" s="204"/>
      <c r="E22" s="204"/>
      <c r="F22" s="204"/>
      <c r="G22" s="204"/>
      <c r="H22" s="204"/>
      <c r="I22" s="204"/>
      <c r="J22" s="201" t="s">
        <v>152</v>
      </c>
      <c r="K22" s="206">
        <v>97.9</v>
      </c>
      <c r="L22" s="206">
        <v>99.3</v>
      </c>
      <c r="M22" s="206">
        <v>99.7</v>
      </c>
      <c r="N22" s="206">
        <v>100</v>
      </c>
      <c r="O22" s="206">
        <v>100.7</v>
      </c>
      <c r="P22" s="206">
        <v>103.1</v>
      </c>
      <c r="Q22" s="206">
        <v>105.3</v>
      </c>
      <c r="R22" s="206">
        <v>108.3</v>
      </c>
      <c r="S22" s="206">
        <v>111.8</v>
      </c>
      <c r="T22" s="206">
        <v>115.1</v>
      </c>
      <c r="U22" s="206">
        <v>130.19999999999999</v>
      </c>
    </row>
    <row r="23" spans="4:21" ht="13.5" customHeight="1" x14ac:dyDescent="0.2">
      <c r="D23" s="204"/>
      <c r="E23" s="204"/>
      <c r="F23" s="204"/>
      <c r="G23" s="204"/>
      <c r="H23" s="204"/>
      <c r="I23" s="204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</row>
    <row r="24" spans="4:21" ht="13.5" customHeight="1" x14ac:dyDescent="0.2">
      <c r="D24" s="204"/>
      <c r="E24" s="204"/>
      <c r="F24" s="204"/>
      <c r="G24" s="204"/>
      <c r="H24" s="204"/>
      <c r="I24" s="204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</row>
    <row r="25" spans="4:21" ht="13.5" customHeight="1" x14ac:dyDescent="0.2">
      <c r="D25" s="204"/>
      <c r="E25" s="204"/>
      <c r="F25" s="204"/>
      <c r="G25" s="204"/>
      <c r="H25" s="204"/>
      <c r="I25" s="204"/>
      <c r="J25" s="201"/>
      <c r="K25" s="362"/>
      <c r="L25" s="362"/>
      <c r="M25" s="362"/>
      <c r="N25" s="362"/>
      <c r="O25" s="362"/>
      <c r="P25" s="362"/>
      <c r="Q25" s="362"/>
      <c r="R25" s="362"/>
      <c r="S25" s="362"/>
      <c r="T25" s="362"/>
      <c r="U25" s="362"/>
    </row>
    <row r="26" spans="4:21" ht="13.5" customHeight="1" x14ac:dyDescent="0.2">
      <c r="D26" s="204"/>
      <c r="E26" s="204"/>
      <c r="F26" s="204"/>
      <c r="G26" s="204"/>
      <c r="H26" s="204"/>
      <c r="I26" s="204"/>
      <c r="J26" s="201"/>
      <c r="K26" s="362"/>
      <c r="L26" s="362"/>
      <c r="M26" s="362"/>
      <c r="N26" s="362"/>
      <c r="O26" s="362"/>
      <c r="P26" s="362"/>
      <c r="Q26" s="362"/>
      <c r="R26" s="362"/>
      <c r="S26" s="362"/>
      <c r="T26" s="362"/>
      <c r="U26" s="362"/>
    </row>
    <row r="27" spans="4:21" ht="13.5" customHeight="1" x14ac:dyDescent="0.2">
      <c r="D27" s="204"/>
      <c r="E27" s="204"/>
      <c r="F27" s="204"/>
      <c r="G27" s="204"/>
      <c r="H27" s="204"/>
      <c r="I27" s="204"/>
      <c r="J27" s="201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</row>
    <row r="28" spans="4:21" ht="13.5" customHeight="1" x14ac:dyDescent="0.2">
      <c r="D28" s="204"/>
      <c r="E28" s="204"/>
      <c r="F28" s="204"/>
      <c r="G28" s="204"/>
      <c r="H28" s="204"/>
      <c r="I28" s="204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</row>
    <row r="29" spans="4:21" ht="13.5" customHeight="1" x14ac:dyDescent="0.2">
      <c r="D29" s="204"/>
      <c r="E29" s="204"/>
      <c r="F29" s="204"/>
      <c r="G29" s="204"/>
      <c r="H29" s="204"/>
      <c r="I29" s="204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</row>
    <row r="30" spans="4:21" ht="13.5" customHeight="1" x14ac:dyDescent="0.2">
      <c r="D30" s="204"/>
      <c r="E30" s="204"/>
      <c r="F30" s="204"/>
      <c r="G30" s="204"/>
      <c r="H30" s="204"/>
      <c r="I30" s="204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</row>
    <row r="31" spans="4:21" ht="13.5" customHeight="1" x14ac:dyDescent="0.2">
      <c r="D31" s="204"/>
      <c r="E31" s="204"/>
      <c r="F31" s="204"/>
      <c r="G31" s="204"/>
      <c r="H31" s="204"/>
      <c r="I31" s="204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</row>
    <row r="32" spans="4:21" ht="13.5" customHeight="1" x14ac:dyDescent="0.2"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</row>
    <row r="33" spans="4:21" ht="13.5" customHeight="1" x14ac:dyDescent="0.2">
      <c r="D33" s="198"/>
      <c r="E33" s="135"/>
      <c r="F33" s="135"/>
      <c r="G33" s="135"/>
      <c r="H33" s="136"/>
      <c r="I33" s="135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</row>
    <row r="34" spans="4:21" ht="13.5" customHeight="1" x14ac:dyDescent="0.2"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</row>
    <row r="35" spans="4:21" ht="13.5" customHeight="1" x14ac:dyDescent="0.2">
      <c r="D35" s="198"/>
      <c r="E35" s="135"/>
      <c r="F35" s="135"/>
      <c r="G35" s="135"/>
      <c r="H35" s="136"/>
      <c r="I35" s="135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</row>
    <row r="36" spans="4:21" ht="13.5" customHeight="1" x14ac:dyDescent="0.2">
      <c r="D36" s="198"/>
      <c r="E36" s="135"/>
      <c r="F36" s="135"/>
      <c r="G36" s="135"/>
      <c r="H36" s="136"/>
      <c r="I36" s="135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</row>
    <row r="37" spans="4:21" ht="13.5" customHeight="1" x14ac:dyDescent="0.2">
      <c r="D37" s="198"/>
      <c r="E37" s="135"/>
      <c r="F37" s="135"/>
      <c r="G37" s="135"/>
      <c r="H37" s="136"/>
      <c r="I37" s="135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</row>
    <row r="38" spans="4:21" ht="13.5" customHeight="1" x14ac:dyDescent="0.2">
      <c r="D38" s="198"/>
      <c r="E38" s="135"/>
      <c r="F38" s="135"/>
      <c r="G38" s="135"/>
      <c r="H38" s="136"/>
      <c r="I38" s="135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</row>
    <row r="39" spans="4:21" ht="13.5" x14ac:dyDescent="0.25">
      <c r="D39" s="137" t="s">
        <v>72</v>
      </c>
      <c r="E39" s="138"/>
      <c r="F39" s="138"/>
      <c r="G39" s="138"/>
      <c r="H39" s="138"/>
      <c r="I39" s="137"/>
      <c r="J39" s="137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 t="s">
        <v>156</v>
      </c>
    </row>
    <row r="40" spans="4:21" ht="13.5" x14ac:dyDescent="0.25">
      <c r="D40" s="59" t="s">
        <v>52</v>
      </c>
      <c r="E40" s="82" t="s">
        <v>175</v>
      </c>
      <c r="F40" s="82"/>
      <c r="G40" s="82"/>
      <c r="H40" s="82"/>
      <c r="I40" s="82"/>
      <c r="J40" s="82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</row>
    <row r="41" spans="4:21" x14ac:dyDescent="0.2">
      <c r="U41" s="159"/>
    </row>
    <row r="43" spans="4:21" x14ac:dyDescent="0.2"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</row>
  </sheetData>
  <phoneticPr fontId="0" type="noConversion"/>
  <conditionalFormatting sqref="D6">
    <cfRule type="cellIs" dxfId="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9">
    <pageSetUpPr autoPageBreaks="0"/>
  </sheetPr>
  <dimension ref="C1:T3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1.7109375" style="61" customWidth="1"/>
    <col min="6" max="6" width="5.28515625" style="61" customWidth="1"/>
    <col min="7" max="20" width="8.7109375" style="61" customWidth="1"/>
    <col min="21" max="28" width="7.7109375" style="61" customWidth="1"/>
    <col min="29" max="16384" width="9.140625" style="61"/>
  </cols>
  <sheetData>
    <row r="1" spans="3:20" hidden="1" x14ac:dyDescent="0.2"/>
    <row r="2" spans="3:20" hidden="1" x14ac:dyDescent="0.2"/>
    <row r="3" spans="3:20" ht="9" customHeight="1" x14ac:dyDescent="0.2">
      <c r="C3" s="60"/>
    </row>
    <row r="4" spans="3:20" s="62" customFormat="1" ht="15.75" x14ac:dyDescent="0.2">
      <c r="D4" s="15" t="s">
        <v>144</v>
      </c>
      <c r="E4" s="63"/>
      <c r="F4" s="63"/>
      <c r="G4" s="15" t="s">
        <v>213</v>
      </c>
      <c r="H4" s="15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0" s="62" customFormat="1" ht="15.75" x14ac:dyDescent="0.2">
      <c r="D5" s="156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0" s="65" customFormat="1" ht="21" customHeight="1" x14ac:dyDescent="0.2">
      <c r="C6" s="62"/>
      <c r="D6" s="197"/>
      <c r="E6" s="198"/>
      <c r="F6" s="198"/>
      <c r="G6" s="198"/>
      <c r="H6" s="199"/>
      <c r="I6" s="199"/>
      <c r="J6" s="199"/>
      <c r="K6" s="199"/>
      <c r="L6" s="199"/>
      <c r="M6" s="199"/>
      <c r="N6" s="199"/>
      <c r="O6" s="200"/>
      <c r="P6" s="200"/>
      <c r="Q6" s="200"/>
      <c r="R6" s="200"/>
      <c r="S6" s="200"/>
      <c r="T6" s="200"/>
    </row>
    <row r="7" spans="3:20" ht="13.5" customHeight="1" x14ac:dyDescent="0.2">
      <c r="D7" s="204"/>
      <c r="E7" s="204"/>
      <c r="F7" s="204"/>
      <c r="G7" s="204"/>
      <c r="H7" s="204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</row>
    <row r="8" spans="3:20" ht="13.5" customHeight="1" x14ac:dyDescent="0.2">
      <c r="D8" s="204"/>
      <c r="E8" s="204"/>
      <c r="F8" s="204"/>
      <c r="G8" s="204"/>
      <c r="H8" s="204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</row>
    <row r="9" spans="3:20" ht="13.5" customHeight="1" x14ac:dyDescent="0.2">
      <c r="D9" s="204"/>
      <c r="E9" s="204"/>
      <c r="F9" s="204"/>
      <c r="G9" s="204"/>
      <c r="H9" s="204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3:20" ht="13.5" customHeight="1" x14ac:dyDescent="0.2">
      <c r="D10" s="204"/>
      <c r="E10" s="204"/>
      <c r="F10" s="204"/>
      <c r="G10" s="204"/>
      <c r="H10" s="204"/>
      <c r="I10" s="201"/>
      <c r="J10" s="201" t="s">
        <v>157</v>
      </c>
      <c r="K10" s="201" t="s">
        <v>158</v>
      </c>
      <c r="L10" s="201" t="s">
        <v>159</v>
      </c>
      <c r="M10" s="201" t="s">
        <v>160</v>
      </c>
      <c r="N10" s="201" t="s">
        <v>161</v>
      </c>
      <c r="O10" s="201" t="s">
        <v>162</v>
      </c>
      <c r="P10" s="201" t="s">
        <v>163</v>
      </c>
      <c r="Q10" s="201" t="s">
        <v>165</v>
      </c>
      <c r="R10" s="201" t="s">
        <v>180</v>
      </c>
      <c r="S10" s="201" t="s">
        <v>197</v>
      </c>
      <c r="T10" s="201" t="s">
        <v>207</v>
      </c>
    </row>
    <row r="11" spans="3:20" ht="13.5" customHeight="1" x14ac:dyDescent="0.2">
      <c r="D11" s="204"/>
      <c r="E11" s="204"/>
      <c r="F11" s="204"/>
      <c r="G11" s="204"/>
      <c r="H11" s="204"/>
      <c r="I11" s="201" t="s">
        <v>1</v>
      </c>
      <c r="J11" s="206">
        <v>67.925264217413186</v>
      </c>
      <c r="K11" s="206">
        <v>71.383320773674953</v>
      </c>
      <c r="L11" s="206">
        <v>75.422077922077918</v>
      </c>
      <c r="M11" s="206">
        <v>79.039800995024876</v>
      </c>
      <c r="N11" s="206">
        <v>81.605438813349821</v>
      </c>
      <c r="O11" s="206">
        <v>82.84815724815725</v>
      </c>
      <c r="P11" s="206">
        <v>82.813141182217876</v>
      </c>
      <c r="Q11" s="206">
        <v>81.977799463283731</v>
      </c>
      <c r="R11" s="206">
        <v>80.055959302325576</v>
      </c>
      <c r="S11" s="206">
        <v>80.268814618898773</v>
      </c>
      <c r="T11" s="206">
        <v>84.101767797419967</v>
      </c>
    </row>
    <row r="12" spans="3:20" ht="13.5" customHeight="1" x14ac:dyDescent="0.2">
      <c r="D12" s="204"/>
      <c r="E12" s="204"/>
      <c r="F12" s="204"/>
      <c r="G12" s="204"/>
      <c r="H12" s="204"/>
      <c r="I12" s="201" t="s">
        <v>2</v>
      </c>
      <c r="J12" s="206">
        <v>85.456273764258555</v>
      </c>
      <c r="K12" s="206">
        <v>82.49444444444444</v>
      </c>
      <c r="L12" s="206">
        <v>81.291666666666671</v>
      </c>
      <c r="M12" s="206">
        <v>82.132867132867133</v>
      </c>
      <c r="N12" s="206">
        <v>79.77834179357022</v>
      </c>
      <c r="O12" s="206">
        <v>79.857621440536008</v>
      </c>
      <c r="P12" s="206">
        <v>79.391376451077946</v>
      </c>
      <c r="Q12" s="206">
        <v>77.187396351575458</v>
      </c>
      <c r="R12" s="206">
        <v>68.524752475247524</v>
      </c>
      <c r="S12" s="206">
        <v>72.003267973856211</v>
      </c>
      <c r="T12" s="206">
        <v>72.472440944881896</v>
      </c>
    </row>
    <row r="13" spans="3:20" ht="13.5" customHeight="1" x14ac:dyDescent="0.2">
      <c r="D13" s="204"/>
      <c r="E13" s="204"/>
      <c r="F13" s="204"/>
      <c r="G13" s="204"/>
      <c r="H13" s="204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</row>
    <row r="14" spans="3:20" ht="13.5" customHeight="1" x14ac:dyDescent="0.2">
      <c r="D14" s="204"/>
      <c r="E14" s="204"/>
      <c r="F14" s="204"/>
      <c r="G14" s="204"/>
      <c r="H14" s="204"/>
      <c r="I14" s="201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</row>
    <row r="15" spans="3:20" ht="13.5" customHeight="1" x14ac:dyDescent="0.2">
      <c r="D15" s="204"/>
      <c r="E15" s="204"/>
      <c r="F15" s="204"/>
      <c r="G15" s="204"/>
      <c r="H15" s="204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</row>
    <row r="16" spans="3:20" ht="13.5" customHeight="1" x14ac:dyDescent="0.2">
      <c r="D16" s="204"/>
      <c r="E16" s="204"/>
      <c r="F16" s="204"/>
      <c r="G16" s="204"/>
      <c r="H16" s="204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</row>
    <row r="17" spans="4:20" ht="13.5" customHeight="1" x14ac:dyDescent="0.2">
      <c r="D17" s="204"/>
      <c r="E17" s="204"/>
      <c r="F17" s="204"/>
      <c r="G17" s="204"/>
      <c r="H17" s="204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</row>
    <row r="18" spans="4:20" ht="13.5" customHeight="1" x14ac:dyDescent="0.2">
      <c r="D18" s="204"/>
      <c r="E18" s="204"/>
      <c r="F18" s="204"/>
      <c r="G18" s="204"/>
      <c r="H18" s="204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</row>
    <row r="19" spans="4:20" ht="13.5" customHeight="1" x14ac:dyDescent="0.2">
      <c r="D19" s="204"/>
      <c r="E19" s="204"/>
      <c r="F19" s="204"/>
      <c r="G19" s="204"/>
      <c r="H19" s="204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</row>
    <row r="20" spans="4:20" ht="13.5" customHeight="1" x14ac:dyDescent="0.2">
      <c r="D20" s="204"/>
      <c r="E20" s="204"/>
      <c r="F20" s="204"/>
      <c r="G20" s="204"/>
      <c r="H20" s="204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4:20" ht="13.5" customHeight="1" x14ac:dyDescent="0.2">
      <c r="D21" s="204"/>
      <c r="E21" s="204"/>
      <c r="F21" s="204"/>
      <c r="G21" s="204"/>
      <c r="H21" s="204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4:20" ht="13.5" customHeight="1" x14ac:dyDescent="0.2">
      <c r="D22" s="204"/>
      <c r="E22" s="204"/>
      <c r="F22" s="204"/>
      <c r="G22" s="204"/>
      <c r="H22" s="204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</row>
    <row r="23" spans="4:20" ht="13.5" customHeight="1" x14ac:dyDescent="0.2">
      <c r="D23" s="204"/>
      <c r="E23" s="204"/>
      <c r="F23" s="204"/>
      <c r="G23" s="204"/>
      <c r="H23" s="204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</row>
    <row r="24" spans="4:20" ht="13.5" customHeight="1" x14ac:dyDescent="0.2">
      <c r="D24" s="204"/>
      <c r="E24" s="204"/>
      <c r="F24" s="204"/>
      <c r="G24" s="204"/>
      <c r="H24" s="204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</row>
    <row r="25" spans="4:20" ht="13.5" customHeight="1" x14ac:dyDescent="0.2">
      <c r="D25" s="204"/>
      <c r="E25" s="204"/>
      <c r="F25" s="204"/>
      <c r="G25" s="204"/>
      <c r="H25" s="204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</row>
    <row r="26" spans="4:20" ht="13.5" customHeight="1" x14ac:dyDescent="0.2">
      <c r="D26" s="204"/>
      <c r="E26" s="204"/>
      <c r="F26" s="204"/>
      <c r="G26" s="204"/>
      <c r="H26" s="204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</row>
    <row r="27" spans="4:20" ht="13.5" customHeight="1" x14ac:dyDescent="0.2">
      <c r="D27" s="204"/>
      <c r="E27" s="204"/>
      <c r="F27" s="204"/>
      <c r="G27" s="204"/>
      <c r="H27" s="204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</row>
    <row r="28" spans="4:20" ht="13.5" customHeight="1" x14ac:dyDescent="0.2">
      <c r="D28" s="204"/>
      <c r="E28" s="204"/>
      <c r="F28" s="204"/>
      <c r="G28" s="204"/>
      <c r="H28" s="204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</row>
    <row r="29" spans="4:20" ht="13.5" x14ac:dyDescent="0.25">
      <c r="D29" s="137"/>
      <c r="E29" s="138"/>
      <c r="F29" s="138"/>
      <c r="G29" s="138"/>
      <c r="H29" s="137"/>
      <c r="I29" s="137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 t="s">
        <v>155</v>
      </c>
    </row>
    <row r="30" spans="4:20" x14ac:dyDescent="0.2">
      <c r="O30" s="159"/>
      <c r="P30" s="159"/>
      <c r="Q30" s="159"/>
      <c r="R30" s="159"/>
      <c r="S30" s="159"/>
    </row>
    <row r="32" spans="4:20" x14ac:dyDescent="0.2">
      <c r="J32" s="159"/>
      <c r="K32" s="159"/>
      <c r="L32" s="159"/>
      <c r="M32" s="159"/>
      <c r="N32" s="159"/>
      <c r="O32" s="159"/>
      <c r="P32" s="159"/>
      <c r="Q32" s="159"/>
      <c r="R32" s="159"/>
      <c r="S32" s="159"/>
    </row>
  </sheetData>
  <phoneticPr fontId="0" type="noConversion"/>
  <conditionalFormatting sqref="D6">
    <cfRule type="cellIs" dxfId="5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0">
    <pageSetUpPr autoPageBreaks="0"/>
  </sheetPr>
  <dimension ref="C1:T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1.7109375" style="61" customWidth="1"/>
    <col min="6" max="6" width="5.85546875" style="61" customWidth="1"/>
    <col min="7" max="20" width="8.7109375" style="61" customWidth="1"/>
    <col min="21" max="29" width="7.7109375" style="61" customWidth="1"/>
    <col min="30" max="16384" width="9.140625" style="61"/>
  </cols>
  <sheetData>
    <row r="1" spans="3:20" hidden="1" x14ac:dyDescent="0.2"/>
    <row r="2" spans="3:20" hidden="1" x14ac:dyDescent="0.2"/>
    <row r="3" spans="3:20" ht="9" customHeight="1" x14ac:dyDescent="0.2">
      <c r="C3" s="60"/>
    </row>
    <row r="4" spans="3:20" s="62" customFormat="1" ht="15.75" x14ac:dyDescent="0.2">
      <c r="D4" s="15" t="s">
        <v>143</v>
      </c>
      <c r="E4" s="63"/>
      <c r="F4" s="63"/>
      <c r="G4" s="15" t="s">
        <v>3</v>
      </c>
      <c r="H4" s="15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0" s="62" customFormat="1" ht="15.75" x14ac:dyDescent="0.2">
      <c r="D5" s="156" t="s">
        <v>214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0" s="65" customFormat="1" ht="21" customHeight="1" x14ac:dyDescent="0.2">
      <c r="C6" s="62"/>
      <c r="D6" s="197"/>
      <c r="E6" s="198"/>
      <c r="F6" s="198"/>
      <c r="G6" s="198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200"/>
    </row>
    <row r="7" spans="3:20" ht="13.5" customHeight="1" x14ac:dyDescent="0.2">
      <c r="D7" s="204"/>
      <c r="E7" s="204"/>
      <c r="F7" s="204"/>
      <c r="G7" s="204"/>
      <c r="H7" s="204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</row>
    <row r="8" spans="3:20" ht="13.5" customHeight="1" x14ac:dyDescent="0.2">
      <c r="D8" s="204"/>
      <c r="E8" s="204"/>
      <c r="F8" s="204"/>
      <c r="G8" s="204"/>
      <c r="H8" s="204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</row>
    <row r="9" spans="3:20" ht="13.5" customHeight="1" x14ac:dyDescent="0.2">
      <c r="D9" s="204"/>
      <c r="E9" s="204"/>
      <c r="F9" s="204"/>
      <c r="G9" s="204"/>
      <c r="H9" s="204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3:20" ht="13.5" customHeight="1" x14ac:dyDescent="0.2">
      <c r="D10" s="204"/>
      <c r="E10" s="204"/>
      <c r="F10" s="204"/>
      <c r="G10" s="204"/>
      <c r="H10" s="204"/>
      <c r="I10" s="201"/>
      <c r="J10" s="201" t="s">
        <v>157</v>
      </c>
      <c r="K10" s="201" t="s">
        <v>158</v>
      </c>
      <c r="L10" s="201" t="s">
        <v>159</v>
      </c>
      <c r="M10" s="201" t="s">
        <v>160</v>
      </c>
      <c r="N10" s="201" t="s">
        <v>161</v>
      </c>
      <c r="O10" s="201" t="s">
        <v>162</v>
      </c>
      <c r="P10" s="201" t="s">
        <v>163</v>
      </c>
      <c r="Q10" s="201" t="s">
        <v>165</v>
      </c>
      <c r="R10" s="201" t="s">
        <v>180</v>
      </c>
      <c r="S10" s="201" t="s">
        <v>197</v>
      </c>
      <c r="T10" s="201" t="s">
        <v>207</v>
      </c>
    </row>
    <row r="11" spans="3:20" ht="13.5" customHeight="1" x14ac:dyDescent="0.2">
      <c r="D11" s="204"/>
      <c r="E11" s="204"/>
      <c r="F11" s="204"/>
      <c r="G11" s="204"/>
      <c r="H11" s="204"/>
      <c r="I11" s="219" t="s">
        <v>169</v>
      </c>
      <c r="J11" s="207">
        <v>264017</v>
      </c>
      <c r="K11" s="207">
        <v>278280</v>
      </c>
      <c r="L11" s="207">
        <v>295914</v>
      </c>
      <c r="M11" s="207">
        <v>311354</v>
      </c>
      <c r="N11" s="207">
        <v>323277</v>
      </c>
      <c r="O11" s="207">
        <v>330679</v>
      </c>
      <c r="P11" s="207">
        <v>332286</v>
      </c>
      <c r="Q11" s="207">
        <v>328452</v>
      </c>
      <c r="R11" s="207">
        <v>322944</v>
      </c>
      <c r="S11" s="207">
        <v>325343</v>
      </c>
      <c r="T11" s="207">
        <v>342675</v>
      </c>
    </row>
    <row r="12" spans="3:20" ht="13.5" customHeight="1" x14ac:dyDescent="0.2">
      <c r="D12" s="204"/>
      <c r="E12" s="204"/>
      <c r="F12" s="204"/>
      <c r="G12" s="204"/>
      <c r="H12" s="204"/>
      <c r="I12" s="219" t="s">
        <v>188</v>
      </c>
      <c r="J12" s="207">
        <v>26123</v>
      </c>
      <c r="K12" s="207">
        <v>26456</v>
      </c>
      <c r="L12" s="207">
        <v>27561</v>
      </c>
      <c r="M12" s="207">
        <v>28171</v>
      </c>
      <c r="N12" s="207">
        <v>28726</v>
      </c>
      <c r="O12" s="207">
        <v>29512</v>
      </c>
      <c r="P12" s="207">
        <v>29367</v>
      </c>
      <c r="Q12" s="207">
        <v>29415</v>
      </c>
      <c r="R12" s="207">
        <v>27037</v>
      </c>
      <c r="S12" s="207">
        <v>27878</v>
      </c>
      <c r="T12" s="207">
        <v>29019</v>
      </c>
    </row>
    <row r="13" spans="3:20" ht="13.5" customHeight="1" x14ac:dyDescent="0.2">
      <c r="D13" s="204"/>
      <c r="E13" s="204"/>
      <c r="F13" s="204"/>
      <c r="G13" s="204"/>
      <c r="H13" s="204"/>
      <c r="I13" s="219" t="s">
        <v>170</v>
      </c>
      <c r="J13" s="208">
        <v>0.5409009518424277</v>
      </c>
      <c r="K13" s="208">
        <v>0.54997895186201906</v>
      </c>
      <c r="L13" s="208">
        <v>0.55874577986571095</v>
      </c>
      <c r="M13" s="208">
        <v>0.56463219132869569</v>
      </c>
      <c r="N13" s="208">
        <v>0.56818333608686633</v>
      </c>
      <c r="O13" s="208">
        <v>0.57439564772563445</v>
      </c>
      <c r="P13" s="208">
        <v>0.5794587769992432</v>
      </c>
      <c r="Q13" s="208">
        <v>0.58303777784878208</v>
      </c>
      <c r="R13" s="208">
        <v>0.58178778538216391</v>
      </c>
      <c r="S13" s="208">
        <v>0.59618186182796384</v>
      </c>
      <c r="T13" s="208">
        <v>0.60126121415549716</v>
      </c>
    </row>
    <row r="14" spans="3:20" ht="13.5" customHeight="1" x14ac:dyDescent="0.2">
      <c r="D14" s="204"/>
      <c r="E14" s="204"/>
      <c r="F14" s="204"/>
      <c r="G14" s="204"/>
      <c r="H14" s="204"/>
      <c r="I14" s="219" t="s">
        <v>189</v>
      </c>
      <c r="J14" s="208">
        <v>7.2433307731339894E-2</v>
      </c>
      <c r="K14" s="208">
        <v>7.3014094457982945E-2</v>
      </c>
      <c r="L14" s="208">
        <v>7.5465963511504308E-2</v>
      </c>
      <c r="M14" s="208">
        <v>7.6214876659109476E-2</v>
      </c>
      <c r="N14" s="208">
        <v>7.5888104276796348E-2</v>
      </c>
      <c r="O14" s="208">
        <v>7.5282257447362111E-2</v>
      </c>
      <c r="P14" s="208">
        <v>7.1725495559745597E-2</v>
      </c>
      <c r="Q14" s="208">
        <v>6.8104308526525145E-2</v>
      </c>
      <c r="R14" s="208">
        <v>6.0165116382571542E-2</v>
      </c>
      <c r="S14" s="208">
        <v>6.0506485163127462E-2</v>
      </c>
      <c r="T14" s="208">
        <v>6.048195483080309E-2</v>
      </c>
    </row>
    <row r="15" spans="3:20" ht="13.5" customHeight="1" x14ac:dyDescent="0.2">
      <c r="D15" s="204"/>
      <c r="E15" s="204"/>
      <c r="F15" s="204"/>
      <c r="G15" s="204"/>
      <c r="H15" s="204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</row>
    <row r="16" spans="3:20" ht="13.5" customHeight="1" x14ac:dyDescent="0.2">
      <c r="D16" s="204"/>
      <c r="E16" s="204"/>
      <c r="F16" s="204"/>
      <c r="G16" s="204"/>
      <c r="H16" s="204"/>
      <c r="I16" s="201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4:20" ht="13.5" customHeight="1" x14ac:dyDescent="0.2">
      <c r="D17" s="204"/>
      <c r="E17" s="204"/>
      <c r="F17" s="204"/>
      <c r="G17" s="204"/>
      <c r="H17" s="204"/>
      <c r="I17" s="201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</row>
    <row r="18" spans="4:20" ht="13.5" customHeight="1" x14ac:dyDescent="0.2">
      <c r="D18" s="204"/>
      <c r="E18" s="204"/>
      <c r="F18" s="204"/>
      <c r="G18" s="204"/>
      <c r="H18" s="204"/>
      <c r="I18" s="201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</row>
    <row r="19" spans="4:20" ht="13.5" customHeight="1" x14ac:dyDescent="0.2">
      <c r="D19" s="204"/>
      <c r="E19" s="204"/>
      <c r="F19" s="204"/>
      <c r="G19" s="204"/>
      <c r="H19" s="204"/>
      <c r="I19" s="201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</row>
    <row r="20" spans="4:20" ht="13.5" customHeight="1" x14ac:dyDescent="0.2">
      <c r="D20" s="204"/>
      <c r="E20" s="204"/>
      <c r="F20" s="204"/>
      <c r="G20" s="204"/>
      <c r="H20" s="204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4:20" ht="13.5" customHeight="1" x14ac:dyDescent="0.2">
      <c r="D21" s="204"/>
      <c r="E21" s="204"/>
      <c r="F21" s="204"/>
      <c r="G21" s="204"/>
      <c r="H21" s="204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4:20" ht="13.5" customHeight="1" x14ac:dyDescent="0.2">
      <c r="D22" s="204"/>
      <c r="E22" s="204"/>
      <c r="F22" s="204"/>
      <c r="G22" s="204"/>
      <c r="H22" s="204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</row>
    <row r="23" spans="4:20" ht="13.5" customHeight="1" x14ac:dyDescent="0.2">
      <c r="D23" s="204"/>
      <c r="E23" s="204"/>
      <c r="F23" s="204"/>
      <c r="G23" s="204"/>
      <c r="H23" s="204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</row>
    <row r="24" spans="4:20" ht="13.5" customHeight="1" x14ac:dyDescent="0.2">
      <c r="D24" s="204"/>
      <c r="E24" s="204"/>
      <c r="F24" s="204"/>
      <c r="G24" s="204"/>
      <c r="H24" s="204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</row>
    <row r="25" spans="4:20" ht="13.5" customHeight="1" x14ac:dyDescent="0.2">
      <c r="D25" s="204"/>
      <c r="E25" s="204"/>
      <c r="F25" s="204"/>
      <c r="G25" s="204"/>
      <c r="H25" s="204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</row>
    <row r="26" spans="4:20" ht="13.5" customHeight="1" x14ac:dyDescent="0.2">
      <c r="D26" s="204"/>
      <c r="E26" s="204"/>
      <c r="F26" s="204"/>
      <c r="G26" s="204"/>
      <c r="H26" s="204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</row>
    <row r="27" spans="4:20" ht="13.5" customHeight="1" x14ac:dyDescent="0.2">
      <c r="D27" s="204"/>
      <c r="E27" s="204"/>
      <c r="F27" s="204"/>
      <c r="G27" s="204"/>
      <c r="H27" s="204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</row>
    <row r="28" spans="4:20" ht="13.5" customHeight="1" x14ac:dyDescent="0.2">
      <c r="D28" s="204"/>
      <c r="E28" s="204"/>
      <c r="F28" s="204"/>
      <c r="G28" s="204"/>
      <c r="H28" s="204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</row>
    <row r="29" spans="4:20" ht="13.5" customHeight="1" x14ac:dyDescent="0.2">
      <c r="D29" s="204"/>
      <c r="E29" s="204"/>
      <c r="F29" s="204"/>
      <c r="G29" s="204"/>
      <c r="H29" s="204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</row>
    <row r="30" spans="4:20" ht="13.5" customHeight="1" x14ac:dyDescent="0.2">
      <c r="D30" s="204"/>
      <c r="E30" s="204"/>
      <c r="F30" s="204"/>
      <c r="G30" s="204"/>
      <c r="H30" s="204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</row>
    <row r="31" spans="4:20" ht="13.5" customHeight="1" x14ac:dyDescent="0.2">
      <c r="D31" s="204"/>
      <c r="E31" s="204"/>
      <c r="F31" s="204"/>
      <c r="G31" s="204"/>
      <c r="H31" s="204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</row>
    <row r="32" spans="4:20" ht="13.5" customHeight="1" x14ac:dyDescent="0.2"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</row>
    <row r="33" spans="4:20" ht="13.5" customHeight="1" x14ac:dyDescent="0.2">
      <c r="D33" s="198"/>
      <c r="E33" s="135"/>
      <c r="F33" s="135"/>
      <c r="G33" s="136"/>
      <c r="H33" s="135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</row>
    <row r="34" spans="4:20" ht="19.5" customHeight="1" x14ac:dyDescent="0.25">
      <c r="D34" s="137"/>
      <c r="E34" s="138"/>
      <c r="F34" s="138"/>
      <c r="G34" s="138"/>
      <c r="H34" s="137"/>
      <c r="I34" s="137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</row>
    <row r="35" spans="4:20" ht="19.5" customHeight="1" x14ac:dyDescent="0.25">
      <c r="D35" s="137"/>
      <c r="E35" s="138"/>
      <c r="F35" s="138"/>
      <c r="G35" s="138"/>
      <c r="H35" s="137"/>
      <c r="I35" s="137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</row>
    <row r="36" spans="4:20" ht="19.5" customHeight="1" x14ac:dyDescent="0.25">
      <c r="D36" s="137"/>
      <c r="E36" s="138"/>
      <c r="F36" s="138"/>
      <c r="G36" s="138"/>
      <c r="H36" s="137"/>
      <c r="I36" s="137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 t="s">
        <v>155</v>
      </c>
    </row>
    <row r="37" spans="4:20" x14ac:dyDescent="0.2">
      <c r="O37" s="159"/>
      <c r="P37" s="159"/>
      <c r="Q37" s="159"/>
      <c r="R37" s="159"/>
      <c r="S37" s="159"/>
      <c r="T37" s="159"/>
    </row>
  </sheetData>
  <phoneticPr fontId="0" type="noConversion"/>
  <conditionalFormatting sqref="D6">
    <cfRule type="cellIs" dxfId="4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1">
    <pageSetUpPr autoPageBreaks="0"/>
  </sheetPr>
  <dimension ref="C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1.7109375" style="61" customWidth="1"/>
    <col min="6" max="6" width="6.7109375" style="61" customWidth="1"/>
    <col min="7" max="20" width="8.7109375" style="61" customWidth="1"/>
    <col min="21" max="29" width="7.7109375" style="61" customWidth="1"/>
    <col min="30" max="16384" width="9.140625" style="61"/>
  </cols>
  <sheetData>
    <row r="1" spans="3:20" hidden="1" x14ac:dyDescent="0.2"/>
    <row r="2" spans="3:20" hidden="1" x14ac:dyDescent="0.2"/>
    <row r="3" spans="3:20" ht="9" customHeight="1" x14ac:dyDescent="0.2">
      <c r="C3" s="60"/>
    </row>
    <row r="4" spans="3:20" s="62" customFormat="1" ht="15.75" x14ac:dyDescent="0.2">
      <c r="D4" s="15" t="s">
        <v>164</v>
      </c>
      <c r="E4" s="63"/>
      <c r="F4" s="63"/>
      <c r="G4" s="15" t="s">
        <v>215</v>
      </c>
      <c r="H4" s="218"/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0" s="62" customFormat="1" ht="15.75" x14ac:dyDescent="0.2">
      <c r="D5" s="156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0" s="65" customFormat="1" ht="16.5" x14ac:dyDescent="0.2">
      <c r="C6" s="62"/>
      <c r="D6" s="197"/>
      <c r="E6" s="198"/>
      <c r="F6" s="198"/>
      <c r="G6" s="198"/>
      <c r="H6" s="198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200"/>
    </row>
    <row r="7" spans="3:20" x14ac:dyDescent="0.2">
      <c r="D7" s="204"/>
      <c r="E7" s="204"/>
      <c r="F7" s="204"/>
      <c r="G7" s="204"/>
      <c r="H7" s="204"/>
      <c r="I7" s="204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</row>
    <row r="8" spans="3:20" x14ac:dyDescent="0.2">
      <c r="D8" s="204"/>
      <c r="E8" s="204"/>
      <c r="F8" s="204"/>
      <c r="G8" s="204"/>
      <c r="H8" s="204"/>
      <c r="I8" s="204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</row>
    <row r="9" spans="3:20" x14ac:dyDescent="0.2">
      <c r="D9" s="204"/>
      <c r="E9" s="204"/>
      <c r="F9" s="204"/>
      <c r="G9" s="204"/>
      <c r="H9" s="204"/>
      <c r="I9" s="204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3:20" x14ac:dyDescent="0.2">
      <c r="D10" s="204"/>
      <c r="E10" s="204"/>
      <c r="F10" s="204"/>
      <c r="G10" s="204"/>
      <c r="H10" s="204"/>
      <c r="I10" s="204"/>
      <c r="J10" s="201" t="s">
        <v>157</v>
      </c>
      <c r="K10" s="201" t="s">
        <v>158</v>
      </c>
      <c r="L10" s="201" t="s">
        <v>159</v>
      </c>
      <c r="M10" s="201" t="s">
        <v>160</v>
      </c>
      <c r="N10" s="201" t="s">
        <v>161</v>
      </c>
      <c r="O10" s="201" t="s">
        <v>162</v>
      </c>
      <c r="P10" s="201" t="s">
        <v>163</v>
      </c>
      <c r="Q10" s="201" t="s">
        <v>165</v>
      </c>
      <c r="R10" s="201" t="s">
        <v>180</v>
      </c>
      <c r="S10" s="201" t="s">
        <v>197</v>
      </c>
      <c r="T10" s="201" t="s">
        <v>207</v>
      </c>
    </row>
    <row r="11" spans="3:20" x14ac:dyDescent="0.2">
      <c r="D11" s="204"/>
      <c r="E11" s="204"/>
      <c r="F11" s="204"/>
      <c r="G11" s="204"/>
      <c r="H11" s="204"/>
      <c r="I11" s="204" t="s">
        <v>190</v>
      </c>
      <c r="J11" s="206">
        <v>865.73870967741937</v>
      </c>
      <c r="K11" s="206">
        <v>867.625</v>
      </c>
      <c r="L11" s="206">
        <v>874.17948717948718</v>
      </c>
      <c r="M11" s="206">
        <v>909.23824451410655</v>
      </c>
      <c r="N11" s="206">
        <v>922.89096573208724</v>
      </c>
      <c r="O11" s="206">
        <v>936.07716049382714</v>
      </c>
      <c r="P11" s="206">
        <v>922.84545454545457</v>
      </c>
      <c r="Q11" s="206">
        <v>928.27245508982037</v>
      </c>
      <c r="R11" s="206">
        <v>784.58858858858855</v>
      </c>
      <c r="S11" s="206">
        <v>854.97280966767369</v>
      </c>
      <c r="T11" s="206">
        <v>745.14071856287421</v>
      </c>
    </row>
    <row r="12" spans="3:20" x14ac:dyDescent="0.2">
      <c r="D12" s="204"/>
      <c r="E12" s="204"/>
      <c r="F12" s="204"/>
      <c r="G12" s="204"/>
      <c r="H12" s="204"/>
      <c r="I12" s="204" t="s">
        <v>191</v>
      </c>
      <c r="J12" s="206">
        <v>745.22903225806454</v>
      </c>
      <c r="K12" s="206">
        <v>758.39743589743591</v>
      </c>
      <c r="L12" s="206">
        <v>766.10576923076928</v>
      </c>
      <c r="M12" s="206">
        <v>802.79937304075236</v>
      </c>
      <c r="N12" s="206">
        <v>820.08099688473521</v>
      </c>
      <c r="O12" s="206">
        <v>835.92592592592598</v>
      </c>
      <c r="P12" s="206">
        <v>829.28787878787875</v>
      </c>
      <c r="Q12" s="206">
        <v>833.19760479041918</v>
      </c>
      <c r="R12" s="206">
        <v>706.36336336336342</v>
      </c>
      <c r="S12" s="206">
        <v>771.3141993957704</v>
      </c>
      <c r="T12" s="206">
        <v>666.33832335329339</v>
      </c>
    </row>
    <row r="13" spans="3:20" x14ac:dyDescent="0.2">
      <c r="D13" s="204"/>
      <c r="E13" s="204"/>
      <c r="F13" s="204"/>
      <c r="G13" s="204"/>
      <c r="H13" s="204"/>
      <c r="I13" s="204" t="s">
        <v>192</v>
      </c>
      <c r="J13" s="206">
        <v>120.50967741935484</v>
      </c>
      <c r="K13" s="206">
        <v>109.2275641025641</v>
      </c>
      <c r="L13" s="206">
        <v>108.07371794871794</v>
      </c>
      <c r="M13" s="206">
        <v>106.43887147335423</v>
      </c>
      <c r="N13" s="206">
        <v>102.80996884735202</v>
      </c>
      <c r="O13" s="206">
        <v>100.15123456790124</v>
      </c>
      <c r="P13" s="206">
        <v>93.557575757575762</v>
      </c>
      <c r="Q13" s="206">
        <v>95.074850299401191</v>
      </c>
      <c r="R13" s="206">
        <v>78.22522522522523</v>
      </c>
      <c r="S13" s="206">
        <v>83.658610271903328</v>
      </c>
      <c r="T13" s="206">
        <v>78.802395209580837</v>
      </c>
    </row>
    <row r="14" spans="3:20" x14ac:dyDescent="0.2">
      <c r="D14" s="204"/>
      <c r="E14" s="204"/>
      <c r="F14" s="204"/>
      <c r="G14" s="204"/>
      <c r="H14" s="204"/>
      <c r="I14" s="204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</row>
    <row r="15" spans="3:20" x14ac:dyDescent="0.2">
      <c r="D15" s="204"/>
      <c r="E15" s="204"/>
      <c r="F15" s="204"/>
      <c r="G15" s="204"/>
      <c r="H15" s="204"/>
      <c r="I15" s="204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</row>
    <row r="16" spans="3:20" x14ac:dyDescent="0.2">
      <c r="D16" s="204"/>
      <c r="E16" s="204"/>
      <c r="F16" s="204"/>
      <c r="G16" s="204"/>
      <c r="H16" s="204"/>
      <c r="I16" s="204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</row>
    <row r="17" spans="4:20" x14ac:dyDescent="0.2">
      <c r="D17" s="204"/>
      <c r="E17" s="204"/>
      <c r="F17" s="204"/>
      <c r="G17" s="204"/>
      <c r="H17" s="204"/>
      <c r="I17" s="204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</row>
    <row r="18" spans="4:20" x14ac:dyDescent="0.2">
      <c r="D18" s="204"/>
      <c r="E18" s="204"/>
      <c r="F18" s="204"/>
      <c r="G18" s="204"/>
      <c r="H18" s="204"/>
      <c r="I18" s="204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</row>
    <row r="19" spans="4:20" x14ac:dyDescent="0.2">
      <c r="D19" s="204"/>
      <c r="E19" s="204"/>
      <c r="F19" s="204"/>
      <c r="G19" s="204"/>
      <c r="H19" s="204"/>
      <c r="I19" s="204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</row>
    <row r="20" spans="4:20" x14ac:dyDescent="0.2">
      <c r="D20" s="204"/>
      <c r="E20" s="204"/>
      <c r="F20" s="204"/>
      <c r="G20" s="204"/>
      <c r="H20" s="204"/>
      <c r="I20" s="204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4:20" x14ac:dyDescent="0.2">
      <c r="D21" s="204"/>
      <c r="E21" s="204"/>
      <c r="F21" s="204"/>
      <c r="G21" s="204"/>
      <c r="H21" s="204"/>
      <c r="I21" s="204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4:20" x14ac:dyDescent="0.2">
      <c r="D22" s="204"/>
      <c r="E22" s="204"/>
      <c r="F22" s="204"/>
      <c r="G22" s="204"/>
      <c r="H22" s="204"/>
      <c r="I22" s="204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</row>
    <row r="23" spans="4:20" x14ac:dyDescent="0.2">
      <c r="D23" s="204"/>
      <c r="E23" s="204"/>
      <c r="F23" s="204"/>
      <c r="G23" s="204"/>
      <c r="H23" s="204"/>
      <c r="I23" s="204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</row>
    <row r="24" spans="4:20" x14ac:dyDescent="0.2">
      <c r="D24" s="204"/>
      <c r="E24" s="204"/>
      <c r="F24" s="204"/>
      <c r="G24" s="204"/>
      <c r="H24" s="204"/>
      <c r="I24" s="204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</row>
    <row r="25" spans="4:20" x14ac:dyDescent="0.2">
      <c r="D25" s="204"/>
      <c r="E25" s="204"/>
      <c r="F25" s="204"/>
      <c r="G25" s="204"/>
      <c r="H25" s="204"/>
      <c r="I25" s="204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</row>
    <row r="26" spans="4:20" x14ac:dyDescent="0.2">
      <c r="D26" s="204"/>
      <c r="E26" s="204"/>
      <c r="F26" s="204"/>
      <c r="G26" s="204"/>
      <c r="H26" s="204"/>
      <c r="I26" s="204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</row>
    <row r="27" spans="4:20" x14ac:dyDescent="0.2">
      <c r="D27" s="204"/>
      <c r="E27" s="204"/>
      <c r="F27" s="204"/>
      <c r="G27" s="204"/>
      <c r="H27" s="204"/>
      <c r="I27" s="204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</row>
    <row r="28" spans="4:20" x14ac:dyDescent="0.2">
      <c r="D28" s="204"/>
      <c r="E28" s="204"/>
      <c r="F28" s="204"/>
      <c r="G28" s="204"/>
      <c r="H28" s="204"/>
      <c r="I28" s="204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</row>
    <row r="29" spans="4:20" x14ac:dyDescent="0.2">
      <c r="D29" s="204"/>
      <c r="E29" s="204"/>
      <c r="F29" s="204"/>
      <c r="G29" s="204"/>
      <c r="H29" s="204"/>
      <c r="I29" s="204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</row>
    <row r="30" spans="4:20" x14ac:dyDescent="0.2">
      <c r="D30" s="204"/>
      <c r="E30" s="204"/>
      <c r="F30" s="204"/>
      <c r="G30" s="204"/>
      <c r="H30" s="204"/>
      <c r="I30" s="204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</row>
    <row r="31" spans="4:20" x14ac:dyDescent="0.2">
      <c r="D31" s="198"/>
      <c r="E31" s="135"/>
      <c r="F31" s="135"/>
      <c r="G31" s="135"/>
      <c r="H31" s="136"/>
      <c r="I31" s="135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</row>
    <row r="32" spans="4:20" ht="13.5" x14ac:dyDescent="0.25">
      <c r="D32" s="137"/>
      <c r="E32" s="138"/>
      <c r="F32" s="138"/>
      <c r="G32" s="138"/>
      <c r="H32" s="138"/>
      <c r="I32" s="137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 t="s">
        <v>155</v>
      </c>
    </row>
    <row r="33" spans="10:20" x14ac:dyDescent="0.2">
      <c r="T33" s="159"/>
    </row>
    <row r="35" spans="10:20" x14ac:dyDescent="0.2"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</row>
  </sheetData>
  <phoneticPr fontId="0" type="noConversion"/>
  <conditionalFormatting sqref="D6">
    <cfRule type="cellIs" dxfId="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" priority="1" stopIfTrue="1">
      <formula>#REF!=" "</formula>
    </cfRule>
  </conditionalFormatting>
  <printOptions horizontalCentered="1"/>
  <pageMargins left="0.70866141732283472" right="0.64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2">
    <pageSetUpPr autoPageBreaks="0"/>
  </sheetPr>
  <dimension ref="C1:U33"/>
  <sheetViews>
    <sheetView showGridLines="0" topLeftCell="C3" zoomScale="90" zoomScaleNormal="90" workbookViewId="0">
      <selection activeCell="A2" sqref="A2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6" width="1.7109375" style="61" customWidth="1"/>
    <col min="7" max="21" width="8.7109375" style="61" customWidth="1"/>
    <col min="22" max="29" width="7.7109375" style="61" customWidth="1"/>
    <col min="30" max="16384" width="9.140625" style="61"/>
  </cols>
  <sheetData>
    <row r="1" spans="3:21" hidden="1" x14ac:dyDescent="0.2"/>
    <row r="2" spans="3:21" hidden="1" x14ac:dyDescent="0.2"/>
    <row r="3" spans="3:21" ht="9" customHeight="1" x14ac:dyDescent="0.2">
      <c r="C3" s="60"/>
    </row>
    <row r="4" spans="3:21" s="62" customFormat="1" ht="15.75" x14ac:dyDescent="0.25">
      <c r="D4" s="15" t="s">
        <v>142</v>
      </c>
      <c r="E4" s="63"/>
      <c r="F4" s="63"/>
      <c r="G4" s="63"/>
      <c r="H4" s="242" t="s">
        <v>216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pans="3:21" s="62" customFormat="1" ht="15.75" x14ac:dyDescent="0.2">
      <c r="D5" s="156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3:21" s="65" customFormat="1" ht="21" customHeight="1" x14ac:dyDescent="0.2">
      <c r="C6" s="62"/>
      <c r="D6" s="197"/>
      <c r="E6" s="198"/>
      <c r="F6" s="198"/>
      <c r="G6" s="198"/>
      <c r="H6" s="198"/>
      <c r="I6" s="199"/>
      <c r="J6" s="199"/>
      <c r="K6" s="199"/>
      <c r="L6" s="199"/>
      <c r="M6" s="199"/>
      <c r="N6" s="199"/>
      <c r="O6" s="199"/>
      <c r="P6" s="200"/>
      <c r="Q6" s="200"/>
      <c r="R6" s="200"/>
      <c r="S6" s="200"/>
      <c r="T6" s="200"/>
      <c r="U6" s="200"/>
    </row>
    <row r="7" spans="3:21" ht="13.5" customHeight="1" x14ac:dyDescent="0.2">
      <c r="D7" s="204"/>
      <c r="E7" s="204"/>
      <c r="F7" s="204"/>
      <c r="G7" s="204"/>
      <c r="H7" s="204"/>
      <c r="I7" s="204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</row>
    <row r="8" spans="3:21" ht="13.5" customHeight="1" x14ac:dyDescent="0.2">
      <c r="D8" s="204"/>
      <c r="E8" s="204"/>
      <c r="F8" s="204"/>
      <c r="G8" s="204"/>
      <c r="H8" s="204"/>
      <c r="I8" s="204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</row>
    <row r="9" spans="3:21" ht="13.5" customHeight="1" x14ac:dyDescent="0.2">
      <c r="D9" s="204"/>
      <c r="E9" s="204"/>
      <c r="F9" s="204"/>
      <c r="G9" s="204"/>
      <c r="H9" s="204"/>
      <c r="I9" s="204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</row>
    <row r="10" spans="3:21" ht="13.5" customHeight="1" x14ac:dyDescent="0.2">
      <c r="D10" s="204"/>
      <c r="E10" s="204"/>
      <c r="F10" s="204"/>
      <c r="G10" s="204"/>
      <c r="H10" s="204"/>
      <c r="I10" s="204"/>
      <c r="J10" s="201"/>
      <c r="K10" s="201" t="s">
        <v>157</v>
      </c>
      <c r="L10" s="201" t="s">
        <v>158</v>
      </c>
      <c r="M10" s="201" t="s">
        <v>159</v>
      </c>
      <c r="N10" s="201" t="s">
        <v>160</v>
      </c>
      <c r="O10" s="201" t="s">
        <v>161</v>
      </c>
      <c r="P10" s="201" t="s">
        <v>162</v>
      </c>
      <c r="Q10" s="201" t="s">
        <v>163</v>
      </c>
      <c r="R10" s="201" t="s">
        <v>165</v>
      </c>
      <c r="S10" s="201" t="s">
        <v>180</v>
      </c>
      <c r="T10" s="201" t="s">
        <v>197</v>
      </c>
      <c r="U10" s="201" t="s">
        <v>207</v>
      </c>
    </row>
    <row r="11" spans="3:21" ht="13.5" customHeight="1" x14ac:dyDescent="0.2">
      <c r="D11" s="204"/>
      <c r="E11" s="204"/>
      <c r="F11" s="204"/>
      <c r="G11" s="204"/>
      <c r="H11" s="204"/>
      <c r="I11" s="204"/>
      <c r="J11" s="201" t="s">
        <v>4</v>
      </c>
      <c r="K11" s="206">
        <v>181.73132075471699</v>
      </c>
      <c r="L11" s="206">
        <v>174.57728253055356</v>
      </c>
      <c r="M11" s="206">
        <v>174.28601997146933</v>
      </c>
      <c r="N11" s="206">
        <v>170.42305037957212</v>
      </c>
      <c r="O11" s="206">
        <v>171.04198210598761</v>
      </c>
      <c r="P11" s="206">
        <v>174.33587786259542</v>
      </c>
      <c r="Q11" s="206">
        <v>178.55281690140845</v>
      </c>
      <c r="R11" s="206">
        <v>169.20425815036594</v>
      </c>
      <c r="S11" s="206">
        <v>156.58676654182273</v>
      </c>
      <c r="T11" s="206">
        <v>153.51819864281308</v>
      </c>
      <c r="U11" s="206">
        <v>159.322400990099</v>
      </c>
    </row>
    <row r="12" spans="3:21" ht="13.5" customHeight="1" x14ac:dyDescent="0.2">
      <c r="D12" s="204"/>
      <c r="E12" s="204"/>
      <c r="F12" s="204"/>
      <c r="G12" s="204"/>
      <c r="H12" s="204"/>
      <c r="I12" s="204"/>
      <c r="J12" s="201" t="s">
        <v>5</v>
      </c>
      <c r="K12" s="206">
        <v>117.8543396226415</v>
      </c>
      <c r="L12" s="206">
        <v>113.46944644140906</v>
      </c>
      <c r="M12" s="206">
        <v>113.74607703281028</v>
      </c>
      <c r="N12" s="206">
        <v>111.39337474120083</v>
      </c>
      <c r="O12" s="206">
        <v>111.7116311080523</v>
      </c>
      <c r="P12" s="206">
        <v>113.59750173490632</v>
      </c>
      <c r="Q12" s="206">
        <v>116.08380281690141</v>
      </c>
      <c r="R12" s="206">
        <v>109.79507651363939</v>
      </c>
      <c r="S12" s="206">
        <v>102.25967540574283</v>
      </c>
      <c r="T12" s="206">
        <v>101.39296730413325</v>
      </c>
      <c r="U12" s="206">
        <v>103.19925742574257</v>
      </c>
    </row>
    <row r="13" spans="3:21" ht="13.5" customHeight="1" x14ac:dyDescent="0.2">
      <c r="D13" s="204"/>
      <c r="E13" s="204"/>
      <c r="F13" s="204"/>
      <c r="G13" s="204"/>
      <c r="H13" s="204"/>
      <c r="I13" s="204"/>
      <c r="J13" s="201" t="s">
        <v>6</v>
      </c>
      <c r="K13" s="206">
        <v>63.876981132075471</v>
      </c>
      <c r="L13" s="206">
        <v>61.107836089144499</v>
      </c>
      <c r="M13" s="206">
        <v>60.53994293865906</v>
      </c>
      <c r="N13" s="206">
        <v>59.029675638371288</v>
      </c>
      <c r="O13" s="206">
        <v>59.330350997935305</v>
      </c>
      <c r="P13" s="206">
        <v>60.738376127689108</v>
      </c>
      <c r="Q13" s="206">
        <v>62.469014084507045</v>
      </c>
      <c r="R13" s="206">
        <v>59.409181636726544</v>
      </c>
      <c r="S13" s="206">
        <v>54.3270911360799</v>
      </c>
      <c r="T13" s="206">
        <v>52.125231338679825</v>
      </c>
      <c r="U13" s="206">
        <v>56.123143564356432</v>
      </c>
    </row>
    <row r="14" spans="3:21" ht="13.5" customHeight="1" x14ac:dyDescent="0.2">
      <c r="D14" s="204"/>
      <c r="E14" s="204"/>
      <c r="F14" s="204"/>
      <c r="G14" s="204"/>
      <c r="H14" s="204"/>
      <c r="I14" s="204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</row>
    <row r="15" spans="3:21" ht="13.5" customHeight="1" x14ac:dyDescent="0.2">
      <c r="D15" s="204"/>
      <c r="E15" s="204"/>
      <c r="F15" s="204"/>
      <c r="G15" s="204"/>
      <c r="H15" s="204"/>
      <c r="I15" s="204"/>
      <c r="J15" s="201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</row>
    <row r="16" spans="3:21" ht="13.5" customHeight="1" x14ac:dyDescent="0.2">
      <c r="D16" s="204"/>
      <c r="E16" s="204"/>
      <c r="F16" s="204"/>
      <c r="G16" s="204"/>
      <c r="H16" s="204"/>
      <c r="I16" s="204"/>
      <c r="J16" s="201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</row>
    <row r="17" spans="4:21" ht="13.5" customHeight="1" x14ac:dyDescent="0.2">
      <c r="D17" s="204"/>
      <c r="E17" s="204"/>
      <c r="F17" s="204"/>
      <c r="G17" s="204"/>
      <c r="H17" s="204"/>
      <c r="I17" s="204"/>
      <c r="J17" s="201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</row>
    <row r="18" spans="4:21" ht="13.5" customHeight="1" x14ac:dyDescent="0.2">
      <c r="D18" s="204"/>
      <c r="E18" s="204"/>
      <c r="F18" s="204"/>
      <c r="G18" s="204"/>
      <c r="H18" s="204"/>
      <c r="I18" s="204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</row>
    <row r="19" spans="4:21" ht="13.5" customHeight="1" x14ac:dyDescent="0.2">
      <c r="D19" s="204"/>
      <c r="E19" s="204"/>
      <c r="F19" s="204"/>
      <c r="G19" s="204"/>
      <c r="H19" s="204"/>
      <c r="I19" s="204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</row>
    <row r="20" spans="4:21" ht="13.5" customHeight="1" x14ac:dyDescent="0.2">
      <c r="D20" s="204"/>
      <c r="E20" s="204"/>
      <c r="F20" s="204"/>
      <c r="G20" s="204"/>
      <c r="H20" s="204"/>
      <c r="I20" s="204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</row>
    <row r="21" spans="4:21" ht="13.5" customHeight="1" x14ac:dyDescent="0.2">
      <c r="D21" s="204"/>
      <c r="E21" s="204"/>
      <c r="F21" s="204"/>
      <c r="G21" s="204"/>
      <c r="H21" s="204"/>
      <c r="I21" s="204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</row>
    <row r="22" spans="4:21" ht="13.5" customHeight="1" x14ac:dyDescent="0.2">
      <c r="D22" s="204"/>
      <c r="E22" s="204"/>
      <c r="F22" s="204"/>
      <c r="G22" s="204"/>
      <c r="H22" s="204"/>
      <c r="I22" s="204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</row>
    <row r="23" spans="4:21" ht="13.5" customHeight="1" x14ac:dyDescent="0.2">
      <c r="D23" s="204"/>
      <c r="E23" s="204"/>
      <c r="F23" s="204"/>
      <c r="G23" s="204"/>
      <c r="H23" s="204"/>
      <c r="I23" s="204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</row>
    <row r="24" spans="4:21" ht="13.5" customHeight="1" x14ac:dyDescent="0.2">
      <c r="D24" s="204"/>
      <c r="E24" s="204"/>
      <c r="F24" s="204"/>
      <c r="G24" s="204"/>
      <c r="H24" s="204"/>
      <c r="I24" s="204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</row>
    <row r="25" spans="4:21" ht="13.5" customHeight="1" x14ac:dyDescent="0.2">
      <c r="D25" s="204"/>
      <c r="E25" s="204"/>
      <c r="F25" s="204"/>
      <c r="G25" s="204"/>
      <c r="H25" s="204"/>
      <c r="I25" s="204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</row>
    <row r="26" spans="4:21" ht="13.5" customHeight="1" x14ac:dyDescent="0.2">
      <c r="D26" s="204"/>
      <c r="E26" s="204"/>
      <c r="F26" s="204"/>
      <c r="G26" s="204"/>
      <c r="H26" s="204"/>
      <c r="I26" s="204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</row>
    <row r="27" spans="4:21" ht="13.5" customHeight="1" x14ac:dyDescent="0.2">
      <c r="D27" s="204"/>
      <c r="E27" s="204"/>
      <c r="F27" s="204"/>
      <c r="G27" s="204"/>
      <c r="H27" s="204"/>
      <c r="I27" s="204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</row>
    <row r="28" spans="4:21" ht="13.5" customHeight="1" x14ac:dyDescent="0.2">
      <c r="D28" s="204"/>
      <c r="E28" s="204"/>
      <c r="F28" s="204"/>
      <c r="G28" s="204"/>
      <c r="H28" s="204"/>
      <c r="I28" s="204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</row>
    <row r="29" spans="4:21" ht="13.5" customHeight="1" x14ac:dyDescent="0.2">
      <c r="D29" s="204"/>
      <c r="E29" s="204"/>
      <c r="F29" s="204"/>
      <c r="G29" s="204"/>
      <c r="H29" s="204"/>
      <c r="I29" s="204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</row>
    <row r="30" spans="4:21" ht="13.5" x14ac:dyDescent="0.25">
      <c r="D30" s="137"/>
      <c r="E30" s="138"/>
      <c r="F30" s="138"/>
      <c r="G30" s="138"/>
      <c r="H30" s="138"/>
      <c r="I30" s="137"/>
      <c r="J30" s="137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 t="s">
        <v>155</v>
      </c>
    </row>
    <row r="31" spans="4:21" x14ac:dyDescent="0.2">
      <c r="P31" s="159"/>
      <c r="Q31" s="159"/>
      <c r="R31" s="159"/>
      <c r="S31" s="159"/>
      <c r="T31" s="159"/>
    </row>
    <row r="33" spans="11:20" x14ac:dyDescent="0.2">
      <c r="K33" s="159"/>
      <c r="L33" s="159"/>
      <c r="M33" s="159"/>
      <c r="N33" s="159"/>
      <c r="O33" s="159"/>
      <c r="P33" s="159"/>
      <c r="Q33" s="159"/>
      <c r="R33" s="159"/>
      <c r="S33" s="159"/>
      <c r="T33" s="159"/>
    </row>
  </sheetData>
  <phoneticPr fontId="0" type="noConversion"/>
  <conditionalFormatting sqref="D6">
    <cfRule type="cellIs" dxfId="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FF0000"/>
    <pageSetUpPr autoPageBreaks="0"/>
  </sheetPr>
  <dimension ref="C1:AD4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2.140625" style="61" customWidth="1"/>
    <col min="6" max="6" width="1.7109375" style="61" customWidth="1"/>
    <col min="7" max="7" width="15.28515625" style="61" customWidth="1"/>
    <col min="8" max="8" width="8.7109375" style="61" customWidth="1"/>
    <col min="9" max="9" width="1.140625" style="61" customWidth="1"/>
    <col min="10" max="15" width="9" style="61" hidden="1" customWidth="1"/>
    <col min="16" max="18" width="9.28515625" style="61" hidden="1" customWidth="1"/>
    <col min="19" max="29" width="9.28515625" style="61" customWidth="1"/>
    <col min="30" max="30" width="1.7109375" style="61" customWidth="1"/>
    <col min="31" max="31" width="11.140625" style="61" customWidth="1"/>
    <col min="32" max="53" width="1.7109375" style="61" customWidth="1"/>
    <col min="54" max="16384" width="9.140625" style="61"/>
  </cols>
  <sheetData>
    <row r="1" spans="3:30" hidden="1" x14ac:dyDescent="0.2"/>
    <row r="2" spans="3:30" hidden="1" x14ac:dyDescent="0.2"/>
    <row r="3" spans="3:30" ht="9" customHeight="1" x14ac:dyDescent="0.2">
      <c r="C3" s="60"/>
    </row>
    <row r="4" spans="3:30" s="62" customFormat="1" ht="15.75" x14ac:dyDescent="0.2">
      <c r="D4" s="15" t="s">
        <v>70</v>
      </c>
      <c r="E4" s="63"/>
      <c r="F4" s="63"/>
      <c r="G4" s="63"/>
      <c r="H4" s="15" t="s">
        <v>112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</row>
    <row r="5" spans="3:30" s="62" customFormat="1" ht="15.75" x14ac:dyDescent="0.2">
      <c r="D5" s="15" t="s">
        <v>205</v>
      </c>
      <c r="E5" s="63"/>
      <c r="F5" s="63"/>
      <c r="G5" s="63"/>
      <c r="H5" s="15"/>
      <c r="I5" s="15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</row>
    <row r="6" spans="3:30" s="65" customFormat="1" ht="21" customHeight="1" thickBot="1" x14ac:dyDescent="0.25">
      <c r="D6" s="157"/>
      <c r="E6" s="66"/>
      <c r="F6" s="66"/>
      <c r="G6" s="66"/>
      <c r="H6" s="66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17" t="s">
        <v>16</v>
      </c>
      <c r="AD6" s="14" t="s">
        <v>71</v>
      </c>
    </row>
    <row r="7" spans="3:30" ht="6" customHeight="1" x14ac:dyDescent="0.2">
      <c r="C7" s="22"/>
      <c r="D7" s="364" t="s">
        <v>29</v>
      </c>
      <c r="E7" s="365"/>
      <c r="F7" s="365"/>
      <c r="G7" s="365"/>
      <c r="H7" s="365"/>
      <c r="I7" s="366"/>
      <c r="J7" s="375">
        <v>2003</v>
      </c>
      <c r="K7" s="375">
        <v>2004</v>
      </c>
      <c r="L7" s="375">
        <v>2005</v>
      </c>
      <c r="M7" s="375">
        <v>2006</v>
      </c>
      <c r="N7" s="375">
        <v>2007</v>
      </c>
      <c r="O7" s="375">
        <v>2008</v>
      </c>
      <c r="P7" s="375">
        <v>2009</v>
      </c>
      <c r="Q7" s="375">
        <v>2010</v>
      </c>
      <c r="R7" s="375">
        <v>2011</v>
      </c>
      <c r="S7" s="375">
        <v>2012</v>
      </c>
      <c r="T7" s="375">
        <v>2013</v>
      </c>
      <c r="U7" s="375">
        <v>2014</v>
      </c>
      <c r="V7" s="375">
        <v>2015</v>
      </c>
      <c r="W7" s="375">
        <v>2016</v>
      </c>
      <c r="X7" s="386">
        <v>2017</v>
      </c>
      <c r="Y7" s="373">
        <v>2018</v>
      </c>
      <c r="Z7" s="375">
        <v>2019</v>
      </c>
      <c r="AA7" s="375">
        <v>2020</v>
      </c>
      <c r="AB7" s="375">
        <v>2021</v>
      </c>
      <c r="AC7" s="388">
        <v>2022</v>
      </c>
      <c r="AD7" s="68"/>
    </row>
    <row r="8" spans="3:30" ht="6" customHeight="1" x14ac:dyDescent="0.2">
      <c r="C8" s="22"/>
      <c r="D8" s="367"/>
      <c r="E8" s="368"/>
      <c r="F8" s="368"/>
      <c r="G8" s="368"/>
      <c r="H8" s="368"/>
      <c r="I8" s="369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87"/>
      <c r="Y8" s="374"/>
      <c r="Z8" s="376"/>
      <c r="AA8" s="376"/>
      <c r="AB8" s="376"/>
      <c r="AC8" s="389"/>
      <c r="AD8" s="68"/>
    </row>
    <row r="9" spans="3:30" ht="6" customHeight="1" x14ac:dyDescent="0.2">
      <c r="C9" s="22"/>
      <c r="D9" s="367"/>
      <c r="E9" s="368"/>
      <c r="F9" s="368"/>
      <c r="G9" s="368"/>
      <c r="H9" s="368"/>
      <c r="I9" s="369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87"/>
      <c r="Y9" s="374"/>
      <c r="Z9" s="376"/>
      <c r="AA9" s="376"/>
      <c r="AB9" s="376"/>
      <c r="AC9" s="389"/>
      <c r="AD9" s="68"/>
    </row>
    <row r="10" spans="3:30" ht="6" customHeight="1" x14ac:dyDescent="0.2">
      <c r="C10" s="22"/>
      <c r="D10" s="367"/>
      <c r="E10" s="368"/>
      <c r="F10" s="368"/>
      <c r="G10" s="368"/>
      <c r="H10" s="368"/>
      <c r="I10" s="369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376"/>
      <c r="X10" s="387"/>
      <c r="Y10" s="374"/>
      <c r="Z10" s="376"/>
      <c r="AA10" s="376"/>
      <c r="AB10" s="376"/>
      <c r="AC10" s="389"/>
      <c r="AD10" s="68"/>
    </row>
    <row r="11" spans="3:30" ht="15" customHeight="1" thickBot="1" x14ac:dyDescent="0.25">
      <c r="C11" s="22"/>
      <c r="D11" s="370"/>
      <c r="E11" s="371"/>
      <c r="F11" s="371"/>
      <c r="G11" s="371"/>
      <c r="H11" s="371"/>
      <c r="I11" s="372"/>
      <c r="J11" s="18"/>
      <c r="K11" s="18"/>
      <c r="L11" s="18"/>
      <c r="M11" s="18"/>
      <c r="N11" s="18"/>
      <c r="O11" s="18"/>
      <c r="P11" s="134"/>
      <c r="Q11" s="134"/>
      <c r="R11" s="134"/>
      <c r="S11" s="134"/>
      <c r="T11" s="134"/>
      <c r="U11" s="134"/>
      <c r="V11" s="134"/>
      <c r="W11" s="134"/>
      <c r="X11" s="134"/>
      <c r="Y11" s="170"/>
      <c r="Z11" s="18"/>
      <c r="AA11" s="18"/>
      <c r="AB11" s="18"/>
      <c r="AC11" s="220"/>
      <c r="AD11" s="68"/>
    </row>
    <row r="12" spans="3:30" ht="16.5" thickTop="1" thickBot="1" x14ac:dyDescent="0.25">
      <c r="C12" s="22"/>
      <c r="D12" s="19" t="s">
        <v>177</v>
      </c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21"/>
      <c r="Z12" s="21"/>
      <c r="AA12" s="21"/>
      <c r="AB12" s="21"/>
      <c r="AC12" s="221"/>
      <c r="AD12" s="68"/>
    </row>
    <row r="13" spans="3:30" x14ac:dyDescent="0.2">
      <c r="C13" s="22"/>
      <c r="D13" s="23"/>
      <c r="E13" s="24" t="s">
        <v>17</v>
      </c>
      <c r="F13" s="24"/>
      <c r="G13" s="24"/>
      <c r="H13" s="25"/>
      <c r="I13" s="26"/>
      <c r="J13" s="27">
        <v>10672430.709999999</v>
      </c>
      <c r="K13" s="27">
        <v>11592410.329999998</v>
      </c>
      <c r="L13" s="27">
        <v>14160885.760000002</v>
      </c>
      <c r="M13" s="27">
        <v>14743795.140000001</v>
      </c>
      <c r="N13" s="27">
        <v>14950629.980000002</v>
      </c>
      <c r="O13" s="130">
        <v>15598889.590000002</v>
      </c>
      <c r="P13" s="130">
        <v>16876962.130000003</v>
      </c>
      <c r="Q13" s="130">
        <v>16659512.67</v>
      </c>
      <c r="R13" s="130">
        <v>15757063.749280002</v>
      </c>
      <c r="S13" s="130">
        <v>14462469.439929999</v>
      </c>
      <c r="T13" s="130">
        <v>15848562.010850001</v>
      </c>
      <c r="U13" s="130">
        <f t="shared" ref="U13:AC15" si="0">U19+U25</f>
        <v>16400035.68169</v>
      </c>
      <c r="V13" s="130">
        <f>V19+V25</f>
        <v>14731578.92564</v>
      </c>
      <c r="W13" s="130">
        <f t="shared" ref="W13" si="1">W19+W25</f>
        <v>15883305.983550001</v>
      </c>
      <c r="X13" s="130">
        <v>17276244.784479998</v>
      </c>
      <c r="Y13" s="100">
        <f t="shared" ref="Y13:AB13" si="2">Y19+Y25</f>
        <v>19698289.705000002</v>
      </c>
      <c r="Z13" s="27">
        <f t="shared" si="2"/>
        <v>22628544.316010002</v>
      </c>
      <c r="AA13" s="27">
        <f t="shared" si="2"/>
        <v>24183306.575259998</v>
      </c>
      <c r="AB13" s="27">
        <f t="shared" si="2"/>
        <v>0</v>
      </c>
      <c r="AC13" s="222">
        <f t="shared" si="0"/>
        <v>0</v>
      </c>
      <c r="AD13" s="68"/>
    </row>
    <row r="14" spans="3:30" ht="13.5" customHeight="1" x14ac:dyDescent="0.2">
      <c r="C14" s="22"/>
      <c r="D14" s="28"/>
      <c r="E14" s="379" t="s">
        <v>19</v>
      </c>
      <c r="F14" s="29" t="s">
        <v>20</v>
      </c>
      <c r="G14" s="29"/>
      <c r="H14" s="30"/>
      <c r="I14" s="31"/>
      <c r="J14" s="32">
        <v>9530972.2699999996</v>
      </c>
      <c r="K14" s="32">
        <v>9985117.2399999984</v>
      </c>
      <c r="L14" s="32">
        <v>12329160.110000001</v>
      </c>
      <c r="M14" s="32">
        <v>12859346.370000001</v>
      </c>
      <c r="N14" s="32">
        <v>13638925.040000001</v>
      </c>
      <c r="O14" s="131">
        <v>14132177.620000001</v>
      </c>
      <c r="P14" s="131">
        <v>14977921.010000004</v>
      </c>
      <c r="Q14" s="131">
        <v>15229923.189999999</v>
      </c>
      <c r="R14" s="131">
        <v>14643512.861570001</v>
      </c>
      <c r="S14" s="131">
        <v>13587859.451259999</v>
      </c>
      <c r="T14" s="131">
        <v>14927703.196570002</v>
      </c>
      <c r="U14" s="131">
        <f t="shared" si="0"/>
        <v>15208925.0627</v>
      </c>
      <c r="V14" s="131">
        <f>V20+V26</f>
        <v>14165880.556530001</v>
      </c>
      <c r="W14" s="131">
        <f t="shared" ref="W14" si="3">W20+W26</f>
        <v>15175070.19148</v>
      </c>
      <c r="X14" s="131">
        <v>16464027.577</v>
      </c>
      <c r="Y14" s="101">
        <f t="shared" ref="Y14:AB14" si="4">Y20+Y26</f>
        <v>18698211.495020002</v>
      </c>
      <c r="Z14" s="32">
        <f t="shared" si="4"/>
        <v>21562133.788480006</v>
      </c>
      <c r="AA14" s="32">
        <f t="shared" si="4"/>
        <v>23371180.935249999</v>
      </c>
      <c r="AB14" s="32">
        <f t="shared" si="4"/>
        <v>0</v>
      </c>
      <c r="AC14" s="223">
        <f t="shared" si="0"/>
        <v>0</v>
      </c>
      <c r="AD14" s="68"/>
    </row>
    <row r="15" spans="3:30" x14ac:dyDescent="0.2">
      <c r="C15" s="22"/>
      <c r="D15" s="33"/>
      <c r="E15" s="380"/>
      <c r="F15" s="34" t="s">
        <v>21</v>
      </c>
      <c r="G15" s="34"/>
      <c r="H15" s="35"/>
      <c r="I15" s="36"/>
      <c r="J15" s="37">
        <v>1141458.44</v>
      </c>
      <c r="K15" s="37">
        <v>1607293.09</v>
      </c>
      <c r="L15" s="37">
        <v>1831725.65</v>
      </c>
      <c r="M15" s="37">
        <v>1884448.77</v>
      </c>
      <c r="N15" s="37">
        <v>1311704.94</v>
      </c>
      <c r="O15" s="172">
        <v>1466711.97</v>
      </c>
      <c r="P15" s="172">
        <v>1899041.12</v>
      </c>
      <c r="Q15" s="172">
        <v>1429589.48</v>
      </c>
      <c r="R15" s="172">
        <v>1113550.8877099999</v>
      </c>
      <c r="S15" s="172">
        <v>874609.98866999999</v>
      </c>
      <c r="T15" s="172">
        <v>920858.81428000005</v>
      </c>
      <c r="U15" s="172">
        <f t="shared" si="0"/>
        <v>1191110.6189899999</v>
      </c>
      <c r="V15" s="172">
        <f>V21+V27</f>
        <v>565698.36910999997</v>
      </c>
      <c r="W15" s="172">
        <f t="shared" ref="W15" si="5">W21+W27</f>
        <v>708235.79206999997</v>
      </c>
      <c r="X15" s="172">
        <v>812217.20747999987</v>
      </c>
      <c r="Y15" s="327">
        <f t="shared" ref="Y15:AB15" si="6">Y21+Y27</f>
        <v>1000078.2099799999</v>
      </c>
      <c r="Z15" s="37">
        <f t="shared" si="6"/>
        <v>1066410.5275300001</v>
      </c>
      <c r="AA15" s="37">
        <f t="shared" si="6"/>
        <v>812125.64000999997</v>
      </c>
      <c r="AB15" s="37">
        <f t="shared" si="6"/>
        <v>0</v>
      </c>
      <c r="AC15" s="224">
        <f t="shared" si="0"/>
        <v>0</v>
      </c>
      <c r="AD15" s="68"/>
    </row>
    <row r="16" spans="3:30" x14ac:dyDescent="0.2">
      <c r="C16" s="22"/>
      <c r="D16" s="28"/>
      <c r="E16" s="379" t="s">
        <v>22</v>
      </c>
      <c r="F16" s="29" t="s">
        <v>20</v>
      </c>
      <c r="G16" s="29"/>
      <c r="H16" s="30"/>
      <c r="I16" s="31"/>
      <c r="J16" s="38">
        <v>0.89304606691609056</v>
      </c>
      <c r="K16" s="38">
        <v>0.86134953437246042</v>
      </c>
      <c r="L16" s="38">
        <v>0.870648935310668</v>
      </c>
      <c r="M16" s="38">
        <v>0.87218699445385817</v>
      </c>
      <c r="N16" s="38">
        <v>0.91226423623922759</v>
      </c>
      <c r="O16" s="173">
        <v>0.90597330909116325</v>
      </c>
      <c r="P16" s="173">
        <v>0.88747731343045921</v>
      </c>
      <c r="Q16" s="173">
        <v>0.91418779718722709</v>
      </c>
      <c r="R16" s="173">
        <v>0.92933005124378687</v>
      </c>
      <c r="S16" s="173">
        <v>0.93952554283328293</v>
      </c>
      <c r="T16" s="173">
        <v>0.94189638065273207</v>
      </c>
      <c r="U16" s="173">
        <f>U14/U13</f>
        <v>0.92737146173896268</v>
      </c>
      <c r="V16" s="173">
        <f>V14/V13</f>
        <v>0.96159961047179987</v>
      </c>
      <c r="W16" s="173">
        <f>W14/W13</f>
        <v>0.95541005173585991</v>
      </c>
      <c r="X16" s="173">
        <v>0.95298647260371949</v>
      </c>
      <c r="Y16" s="328">
        <f>Y14/Y13</f>
        <v>0.94923020094855493</v>
      </c>
      <c r="Z16" s="38">
        <f>Z14/Z13</f>
        <v>0.95287321567673733</v>
      </c>
      <c r="AA16" s="38">
        <f>AA14/AA13</f>
        <v>0.96641792397236448</v>
      </c>
      <c r="AB16" s="38" t="e">
        <f>AB14/AB13</f>
        <v>#DIV/0!</v>
      </c>
      <c r="AC16" s="225" t="e">
        <f>AC14/AC13</f>
        <v>#DIV/0!</v>
      </c>
      <c r="AD16" s="68"/>
    </row>
    <row r="17" spans="3:30" ht="13.5" thickBot="1" x14ac:dyDescent="0.25">
      <c r="C17" s="22"/>
      <c r="D17" s="39"/>
      <c r="E17" s="385"/>
      <c r="F17" s="40" t="s">
        <v>21</v>
      </c>
      <c r="G17" s="40"/>
      <c r="H17" s="41"/>
      <c r="I17" s="42"/>
      <c r="J17" s="43">
        <v>0.10695393308390941</v>
      </c>
      <c r="K17" s="43">
        <v>0.1386504656275396</v>
      </c>
      <c r="L17" s="43">
        <v>0.12935106468933194</v>
      </c>
      <c r="M17" s="43">
        <v>0.12781300554614189</v>
      </c>
      <c r="N17" s="43">
        <v>8.7735763760772287E-2</v>
      </c>
      <c r="O17" s="148">
        <v>9.4026690908836655E-2</v>
      </c>
      <c r="P17" s="148">
        <v>0.1125226865695408</v>
      </c>
      <c r="Q17" s="148">
        <v>8.5812202812772909E-2</v>
      </c>
      <c r="R17" s="148">
        <v>7.0669948756213047E-2</v>
      </c>
      <c r="S17" s="148">
        <v>6.0474457166716976E-2</v>
      </c>
      <c r="T17" s="148">
        <v>5.8103619347267953E-2</v>
      </c>
      <c r="U17" s="148">
        <f>U15/U13</f>
        <v>7.2628538261037351E-2</v>
      </c>
      <c r="V17" s="148">
        <f>V15/V13</f>
        <v>3.840038952820013E-2</v>
      </c>
      <c r="W17" s="148">
        <f>W15/W13</f>
        <v>4.4589948264140006E-2</v>
      </c>
      <c r="X17" s="148">
        <v>4.7013527396280577E-2</v>
      </c>
      <c r="Y17" s="329">
        <f>Y15/Y13</f>
        <v>5.0769799051445103E-2</v>
      </c>
      <c r="Z17" s="43">
        <f>Z15/Z13</f>
        <v>4.7126784323262907E-2</v>
      </c>
      <c r="AA17" s="43">
        <f>AA15/AA13</f>
        <v>3.3582076027635549E-2</v>
      </c>
      <c r="AB17" s="43" t="e">
        <f>AB15/AB13</f>
        <v>#DIV/0!</v>
      </c>
      <c r="AC17" s="226" t="e">
        <f>AC15/AC13</f>
        <v>#DIV/0!</v>
      </c>
      <c r="AD17" s="68"/>
    </row>
    <row r="18" spans="3:30" ht="13.5" thickBot="1" x14ac:dyDescent="0.25">
      <c r="C18" s="22"/>
      <c r="D18" s="44" t="s">
        <v>116</v>
      </c>
      <c r="E18" s="45"/>
      <c r="F18" s="45"/>
      <c r="G18" s="45"/>
      <c r="H18" s="45"/>
      <c r="I18" s="45"/>
      <c r="J18" s="46"/>
      <c r="K18" s="46"/>
      <c r="L18" s="46"/>
      <c r="M18" s="46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6"/>
      <c r="Z18" s="46"/>
      <c r="AA18" s="46"/>
      <c r="AB18" s="46"/>
      <c r="AC18" s="87"/>
      <c r="AD18" s="68"/>
    </row>
    <row r="19" spans="3:30" x14ac:dyDescent="0.2">
      <c r="C19" s="22"/>
      <c r="D19" s="23"/>
      <c r="E19" s="24" t="s">
        <v>17</v>
      </c>
      <c r="F19" s="24"/>
      <c r="G19" s="24"/>
      <c r="H19" s="25"/>
      <c r="I19" s="26"/>
      <c r="J19" s="27">
        <v>1742767.56</v>
      </c>
      <c r="K19" s="27">
        <v>1974926.1</v>
      </c>
      <c r="L19" s="27">
        <v>2017791.3</v>
      </c>
      <c r="M19" s="27">
        <v>2093641.09</v>
      </c>
      <c r="N19" s="27">
        <v>2284970.35</v>
      </c>
      <c r="O19" s="130">
        <v>2206076.16</v>
      </c>
      <c r="P19" s="130">
        <v>2325634.1</v>
      </c>
      <c r="Q19" s="130">
        <v>2365285.02</v>
      </c>
      <c r="R19" s="130">
        <v>2385834.62928</v>
      </c>
      <c r="S19" s="130">
        <v>1254196.6316799999</v>
      </c>
      <c r="T19" s="130">
        <v>2175474.1741200001</v>
      </c>
      <c r="U19" s="130">
        <f>U20+U21</f>
        <v>2142749.1319599999</v>
      </c>
      <c r="V19" s="130">
        <f>V20+V21</f>
        <v>2023461.01575</v>
      </c>
      <c r="W19" s="130">
        <f>W20+W21</f>
        <v>2089891.60387</v>
      </c>
      <c r="X19" s="130">
        <v>2228937.7620599996</v>
      </c>
      <c r="Y19" s="100">
        <f>Y20+Y21</f>
        <v>2596746.0378999999</v>
      </c>
      <c r="Z19" s="27">
        <f>Z20+Z21</f>
        <v>3032119.0038799993</v>
      </c>
      <c r="AA19" s="27">
        <f>AA20+AA21</f>
        <v>2996979.0405399995</v>
      </c>
      <c r="AB19" s="27">
        <f>AB20+AB21</f>
        <v>0</v>
      </c>
      <c r="AC19" s="222">
        <f>AC20+AC21</f>
        <v>0</v>
      </c>
      <c r="AD19" s="68"/>
    </row>
    <row r="20" spans="3:30" ht="13.5" customHeight="1" x14ac:dyDescent="0.2">
      <c r="C20" s="22"/>
      <c r="D20" s="28"/>
      <c r="E20" s="379" t="s">
        <v>19</v>
      </c>
      <c r="F20" s="29" t="s">
        <v>20</v>
      </c>
      <c r="G20" s="29"/>
      <c r="H20" s="30"/>
      <c r="I20" s="31"/>
      <c r="J20" s="32">
        <v>1301782.3600000001</v>
      </c>
      <c r="K20" s="32">
        <v>1432422.53</v>
      </c>
      <c r="L20" s="32">
        <v>1581926.07</v>
      </c>
      <c r="M20" s="32">
        <v>1656129.88</v>
      </c>
      <c r="N20" s="32">
        <v>1905635.7</v>
      </c>
      <c r="O20" s="131">
        <v>1917549.94</v>
      </c>
      <c r="P20" s="131">
        <v>2026184.5</v>
      </c>
      <c r="Q20" s="131">
        <v>2139376.66</v>
      </c>
      <c r="R20" s="131">
        <v>2152245.0015699998</v>
      </c>
      <c r="S20" s="131">
        <v>1190837.5830099999</v>
      </c>
      <c r="T20" s="131">
        <v>2120237.5998400003</v>
      </c>
      <c r="U20" s="131">
        <v>2087298.2154999999</v>
      </c>
      <c r="V20" s="131">
        <v>1949535.88106</v>
      </c>
      <c r="W20" s="131">
        <v>2049365.83033</v>
      </c>
      <c r="X20" s="131">
        <v>2212455.4989999998</v>
      </c>
      <c r="Y20" s="101">
        <v>2546941.8407199997</v>
      </c>
      <c r="Z20" s="32">
        <v>2996690.4553499995</v>
      </c>
      <c r="AA20" s="32">
        <v>2982926.7205399997</v>
      </c>
      <c r="AB20" s="32"/>
      <c r="AC20" s="223"/>
      <c r="AD20" s="68"/>
    </row>
    <row r="21" spans="3:30" x14ac:dyDescent="0.2">
      <c r="C21" s="22"/>
      <c r="D21" s="33"/>
      <c r="E21" s="380"/>
      <c r="F21" s="34" t="s">
        <v>21</v>
      </c>
      <c r="G21" s="34"/>
      <c r="H21" s="35"/>
      <c r="I21" s="36"/>
      <c r="J21" s="37">
        <v>440985.2</v>
      </c>
      <c r="K21" s="37">
        <v>542503.56999999995</v>
      </c>
      <c r="L21" s="37">
        <v>435865.23</v>
      </c>
      <c r="M21" s="37">
        <v>437511.21</v>
      </c>
      <c r="N21" s="37">
        <v>379334.65</v>
      </c>
      <c r="O21" s="172">
        <v>288526.21999999997</v>
      </c>
      <c r="P21" s="172">
        <v>299449.59999999998</v>
      </c>
      <c r="Q21" s="172">
        <v>225908.36</v>
      </c>
      <c r="R21" s="172">
        <v>233589.62771</v>
      </c>
      <c r="S21" s="172">
        <v>63359.048670000004</v>
      </c>
      <c r="T21" s="172">
        <v>55236.574280000001</v>
      </c>
      <c r="U21" s="172">
        <v>55450.91646</v>
      </c>
      <c r="V21" s="172">
        <v>73925.134689999992</v>
      </c>
      <c r="W21" s="172">
        <v>40525.773539999995</v>
      </c>
      <c r="X21" s="172">
        <v>16482.263060000001</v>
      </c>
      <c r="Y21" s="327">
        <v>49804.197180000003</v>
      </c>
      <c r="Z21" s="37">
        <v>35428.548530000007</v>
      </c>
      <c r="AA21" s="37">
        <v>14052.32</v>
      </c>
      <c r="AB21" s="37"/>
      <c r="AC21" s="224"/>
      <c r="AD21" s="68"/>
    </row>
    <row r="22" spans="3:30" ht="12.75" customHeight="1" x14ac:dyDescent="0.2">
      <c r="C22" s="22"/>
      <c r="D22" s="28"/>
      <c r="E22" s="379" t="s">
        <v>22</v>
      </c>
      <c r="F22" s="29" t="s">
        <v>20</v>
      </c>
      <c r="G22" s="29"/>
      <c r="H22" s="30"/>
      <c r="I22" s="31"/>
      <c r="J22" s="38">
        <v>0.74696269880075117</v>
      </c>
      <c r="K22" s="38">
        <v>0.72530436961666567</v>
      </c>
      <c r="L22" s="38">
        <v>0.78398894375250794</v>
      </c>
      <c r="M22" s="38">
        <v>0.79101532845035261</v>
      </c>
      <c r="N22" s="38">
        <v>0.83398705808151952</v>
      </c>
      <c r="O22" s="173">
        <v>0.8692129377799902</v>
      </c>
      <c r="P22" s="173">
        <v>0.87123959009716956</v>
      </c>
      <c r="Q22" s="173">
        <v>0.90449000518339229</v>
      </c>
      <c r="R22" s="173">
        <v>0.90209311875882481</v>
      </c>
      <c r="S22" s="173">
        <v>0.9494823641926623</v>
      </c>
      <c r="T22" s="173">
        <v>0.97460940932459306</v>
      </c>
      <c r="U22" s="173">
        <f>U20/U19</f>
        <v>0.97412160124910263</v>
      </c>
      <c r="V22" s="173">
        <f>V20/V19</f>
        <v>0.96346599508733333</v>
      </c>
      <c r="W22" s="173">
        <f>W20/W19</f>
        <v>0.98060867201679003</v>
      </c>
      <c r="X22" s="173">
        <v>0.99260532826866965</v>
      </c>
      <c r="Y22" s="328">
        <f>Y20/Y19</f>
        <v>0.98082053598884977</v>
      </c>
      <c r="Z22" s="38">
        <f>Z20/Z19</f>
        <v>0.98831558112176199</v>
      </c>
      <c r="AA22" s="38">
        <f>AA20/AA19</f>
        <v>0.99531117174664396</v>
      </c>
      <c r="AB22" s="38" t="e">
        <f>AB20/AB19</f>
        <v>#DIV/0!</v>
      </c>
      <c r="AC22" s="225" t="e">
        <f>AC20/AC19</f>
        <v>#DIV/0!</v>
      </c>
      <c r="AD22" s="68"/>
    </row>
    <row r="23" spans="3:30" ht="13.5" thickBot="1" x14ac:dyDescent="0.25">
      <c r="C23" s="22"/>
      <c r="D23" s="39"/>
      <c r="E23" s="384"/>
      <c r="F23" s="40" t="s">
        <v>21</v>
      </c>
      <c r="G23" s="40"/>
      <c r="H23" s="41"/>
      <c r="I23" s="42"/>
      <c r="J23" s="43">
        <v>0.25303730119924883</v>
      </c>
      <c r="K23" s="43">
        <v>0.27469563038333428</v>
      </c>
      <c r="L23" s="43">
        <v>0.21601105624749201</v>
      </c>
      <c r="M23" s="43">
        <v>0.20898467154964742</v>
      </c>
      <c r="N23" s="43">
        <v>0.16601294191848048</v>
      </c>
      <c r="O23" s="148">
        <v>0.13078706222000963</v>
      </c>
      <c r="P23" s="148">
        <v>0.12876040990283036</v>
      </c>
      <c r="Q23" s="148">
        <v>9.5509994816607754E-2</v>
      </c>
      <c r="R23" s="148">
        <v>9.7906881241175109E-2</v>
      </c>
      <c r="S23" s="148">
        <v>5.0517635807337785E-2</v>
      </c>
      <c r="T23" s="148">
        <v>2.5390590675406992E-2</v>
      </c>
      <c r="U23" s="148">
        <f>U21/U19</f>
        <v>2.5878398750897331E-2</v>
      </c>
      <c r="V23" s="148">
        <f>V21/V19</f>
        <v>3.6534004912666673E-2</v>
      </c>
      <c r="W23" s="148">
        <f>W21/W19</f>
        <v>1.9391327983210017E-2</v>
      </c>
      <c r="X23" s="148">
        <v>7.3946717313304339E-3</v>
      </c>
      <c r="Y23" s="329">
        <f>Y21/Y19</f>
        <v>1.917946401115023E-2</v>
      </c>
      <c r="Z23" s="43">
        <f>Z21/Z19</f>
        <v>1.1684418878238113E-2</v>
      </c>
      <c r="AA23" s="43">
        <f>AA21/AA19</f>
        <v>4.6888282533560982E-3</v>
      </c>
      <c r="AB23" s="43" t="e">
        <f>AB21/AB19</f>
        <v>#DIV/0!</v>
      </c>
      <c r="AC23" s="226" t="e">
        <f>AC21/AC19</f>
        <v>#DIV/0!</v>
      </c>
      <c r="AD23" s="68"/>
    </row>
    <row r="24" spans="3:30" ht="13.5" thickBot="1" x14ac:dyDescent="0.25">
      <c r="C24" s="22"/>
      <c r="D24" s="44" t="s">
        <v>101</v>
      </c>
      <c r="E24" s="45"/>
      <c r="F24" s="45"/>
      <c r="G24" s="45"/>
      <c r="H24" s="45"/>
      <c r="I24" s="45"/>
      <c r="J24" s="46"/>
      <c r="K24" s="46"/>
      <c r="L24" s="46"/>
      <c r="M24" s="46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6"/>
      <c r="Z24" s="46"/>
      <c r="AA24" s="46"/>
      <c r="AB24" s="46"/>
      <c r="AC24" s="87"/>
      <c r="AD24" s="68"/>
    </row>
    <row r="25" spans="3:30" x14ac:dyDescent="0.2">
      <c r="C25" s="22"/>
      <c r="D25" s="23"/>
      <c r="E25" s="24" t="s">
        <v>17</v>
      </c>
      <c r="F25" s="24"/>
      <c r="G25" s="24"/>
      <c r="H25" s="25"/>
      <c r="I25" s="26"/>
      <c r="J25" s="27">
        <v>8998887.6099999994</v>
      </c>
      <c r="K25" s="27">
        <v>9617484.2299999986</v>
      </c>
      <c r="L25" s="27">
        <v>12143094.460000001</v>
      </c>
      <c r="M25" s="27">
        <v>12650154.050000001</v>
      </c>
      <c r="N25" s="27">
        <v>12665659.630000003</v>
      </c>
      <c r="O25" s="130">
        <v>13392813.430000002</v>
      </c>
      <c r="P25" s="130">
        <v>14579419.890000002</v>
      </c>
      <c r="Q25" s="130">
        <v>14320780.150000002</v>
      </c>
      <c r="R25" s="130">
        <v>13396996.52</v>
      </c>
      <c r="S25" s="130">
        <v>13234150.27</v>
      </c>
      <c r="T25" s="130">
        <v>13673087.836730001</v>
      </c>
      <c r="U25" s="130">
        <f>U26+U27</f>
        <v>14257286.549730001</v>
      </c>
      <c r="V25" s="130">
        <f>V26+V27</f>
        <v>12708117.90989</v>
      </c>
      <c r="W25" s="130">
        <f>W26+W27</f>
        <v>13793414.37968</v>
      </c>
      <c r="X25" s="130">
        <v>15047307.02242</v>
      </c>
      <c r="Y25" s="100">
        <f>Y26+Y27</f>
        <v>17101543.667100001</v>
      </c>
      <c r="Z25" s="27">
        <f>Z26+Z27</f>
        <v>19596425.312130004</v>
      </c>
      <c r="AA25" s="27">
        <f>AA26+AA27</f>
        <v>21186327.53472</v>
      </c>
      <c r="AB25" s="27">
        <f>AB26+AB27</f>
        <v>0</v>
      </c>
      <c r="AC25" s="222">
        <f>AC26+AC27</f>
        <v>0</v>
      </c>
      <c r="AD25" s="68"/>
    </row>
    <row r="26" spans="3:30" ht="13.5" customHeight="1" x14ac:dyDescent="0.2">
      <c r="C26" s="22"/>
      <c r="D26" s="28"/>
      <c r="E26" s="379" t="s">
        <v>19</v>
      </c>
      <c r="F26" s="29" t="s">
        <v>20</v>
      </c>
      <c r="G26" s="29"/>
      <c r="H26" s="30"/>
      <c r="I26" s="31"/>
      <c r="J26" s="32">
        <v>8247993.7400000002</v>
      </c>
      <c r="K26" s="32">
        <v>8552694.709999999</v>
      </c>
      <c r="L26" s="32">
        <v>10747234.040000001</v>
      </c>
      <c r="M26" s="32">
        <v>11203216.49</v>
      </c>
      <c r="N26" s="32">
        <v>11733289.340000002</v>
      </c>
      <c r="O26" s="131">
        <v>12214627.680000002</v>
      </c>
      <c r="P26" s="131">
        <v>12979828.370000003</v>
      </c>
      <c r="Q26" s="131">
        <v>13117099.030000001</v>
      </c>
      <c r="R26" s="131">
        <v>12517035.26</v>
      </c>
      <c r="S26" s="131">
        <v>12422899.33</v>
      </c>
      <c r="T26" s="131">
        <v>12807465.596730001</v>
      </c>
      <c r="U26" s="131">
        <v>13121626.847200001</v>
      </c>
      <c r="V26" s="131">
        <v>12216344.67547</v>
      </c>
      <c r="W26" s="131">
        <v>13125704.36115</v>
      </c>
      <c r="X26" s="131">
        <v>14251572.078</v>
      </c>
      <c r="Y26" s="101">
        <v>16151269.654300001</v>
      </c>
      <c r="Z26" s="32">
        <v>18565443.333130006</v>
      </c>
      <c r="AA26" s="32">
        <v>20388254.214710001</v>
      </c>
      <c r="AB26" s="32"/>
      <c r="AC26" s="223"/>
      <c r="AD26" s="68"/>
    </row>
    <row r="27" spans="3:30" x14ac:dyDescent="0.2">
      <c r="C27" s="22"/>
      <c r="D27" s="33"/>
      <c r="E27" s="380"/>
      <c r="F27" s="34" t="s">
        <v>21</v>
      </c>
      <c r="G27" s="34"/>
      <c r="H27" s="35"/>
      <c r="I27" s="36"/>
      <c r="J27" s="37">
        <v>750893.87</v>
      </c>
      <c r="K27" s="37">
        <v>1064789.52</v>
      </c>
      <c r="L27" s="37">
        <v>1395860.42</v>
      </c>
      <c r="M27" s="37">
        <v>1446937.56</v>
      </c>
      <c r="N27" s="37">
        <v>932370.29</v>
      </c>
      <c r="O27" s="172">
        <v>1178185.75</v>
      </c>
      <c r="P27" s="172">
        <v>1599591.52</v>
      </c>
      <c r="Q27" s="172">
        <v>1203681.1200000001</v>
      </c>
      <c r="R27" s="172">
        <v>879961.26</v>
      </c>
      <c r="S27" s="172">
        <v>811250.94</v>
      </c>
      <c r="T27" s="172">
        <v>865622.24</v>
      </c>
      <c r="U27" s="172">
        <v>1135659.7025299999</v>
      </c>
      <c r="V27" s="172">
        <v>491773.23441999994</v>
      </c>
      <c r="W27" s="172">
        <v>667710.01853</v>
      </c>
      <c r="X27" s="172">
        <v>795734.94441999984</v>
      </c>
      <c r="Y27" s="327">
        <v>950274.01279999991</v>
      </c>
      <c r="Z27" s="37">
        <v>1030981.9790000002</v>
      </c>
      <c r="AA27" s="37">
        <v>798073.32001000002</v>
      </c>
      <c r="AB27" s="37"/>
      <c r="AC27" s="224"/>
      <c r="AD27" s="68"/>
    </row>
    <row r="28" spans="3:30" ht="12.75" customHeight="1" x14ac:dyDescent="0.2">
      <c r="C28" s="22"/>
      <c r="D28" s="28"/>
      <c r="E28" s="379" t="s">
        <v>22</v>
      </c>
      <c r="F28" s="29" t="s">
        <v>20</v>
      </c>
      <c r="G28" s="29"/>
      <c r="H28" s="30"/>
      <c r="I28" s="31"/>
      <c r="J28" s="38">
        <v>0.91655703431993418</v>
      </c>
      <c r="K28" s="38">
        <v>0.88928606540590094</v>
      </c>
      <c r="L28" s="38">
        <v>0.88504903551577907</v>
      </c>
      <c r="M28" s="38">
        <v>0.88054406193367363</v>
      </c>
      <c r="N28" s="38">
        <v>0.92638596668178419</v>
      </c>
      <c r="O28" s="173">
        <v>0.91202851020377429</v>
      </c>
      <c r="P28" s="173">
        <v>0.89028428208606869</v>
      </c>
      <c r="Q28" s="173">
        <v>0.9159486349631587</v>
      </c>
      <c r="R28" s="173">
        <v>0.93431652694047274</v>
      </c>
      <c r="S28" s="173">
        <v>0.93870018675554912</v>
      </c>
      <c r="T28" s="173">
        <v>0.93669153227592961</v>
      </c>
      <c r="U28" s="173">
        <f>U26/U25</f>
        <v>0.92034531265337394</v>
      </c>
      <c r="V28" s="173">
        <f>V26/V25</f>
        <v>0.96130243377445523</v>
      </c>
      <c r="W28" s="173">
        <f>W26/W25</f>
        <v>0.95159211489262241</v>
      </c>
      <c r="X28" s="173">
        <v>0.94711778371808453</v>
      </c>
      <c r="Y28" s="328">
        <f>Y26/Y25</f>
        <v>0.94443343646058453</v>
      </c>
      <c r="Z28" s="38">
        <f>Z26/Z25</f>
        <v>0.94738928337293071</v>
      </c>
      <c r="AA28" s="38">
        <f>AA26/AA25</f>
        <v>0.96233073812806291</v>
      </c>
      <c r="AB28" s="38" t="e">
        <f>AB26/AB25</f>
        <v>#DIV/0!</v>
      </c>
      <c r="AC28" s="225" t="e">
        <f>AC26/AC25</f>
        <v>#DIV/0!</v>
      </c>
      <c r="AD28" s="68"/>
    </row>
    <row r="29" spans="3:30" ht="13.5" thickBot="1" x14ac:dyDescent="0.25">
      <c r="C29" s="22"/>
      <c r="D29" s="39"/>
      <c r="E29" s="384"/>
      <c r="F29" s="40" t="s">
        <v>21</v>
      </c>
      <c r="G29" s="40"/>
      <c r="H29" s="41"/>
      <c r="I29" s="42"/>
      <c r="J29" s="43">
        <v>8.3442965680065859E-2</v>
      </c>
      <c r="K29" s="43">
        <v>0.11071393459409916</v>
      </c>
      <c r="L29" s="43">
        <v>0.11495096448422092</v>
      </c>
      <c r="M29" s="43">
        <v>0.11945593806632636</v>
      </c>
      <c r="N29" s="43">
        <v>7.3614033318215727E-2</v>
      </c>
      <c r="O29" s="148">
        <v>8.7971489796225724E-2</v>
      </c>
      <c r="P29" s="148">
        <v>0.10971571791393132</v>
      </c>
      <c r="Q29" s="148">
        <v>8.4051365036841227E-2</v>
      </c>
      <c r="R29" s="148">
        <v>6.5683473059527223E-2</v>
      </c>
      <c r="S29" s="148">
        <v>6.129981324445094E-2</v>
      </c>
      <c r="T29" s="148">
        <v>6.3308467724070339E-2</v>
      </c>
      <c r="U29" s="148">
        <f>U27/U25</f>
        <v>7.9654687346626035E-2</v>
      </c>
      <c r="V29" s="148">
        <f>V27/V25</f>
        <v>3.869756622554478E-2</v>
      </c>
      <c r="W29" s="148">
        <f>W27/W25</f>
        <v>4.8407885107377632E-2</v>
      </c>
      <c r="X29" s="148">
        <v>5.2882216281915466E-2</v>
      </c>
      <c r="Y29" s="329">
        <f>Y27/Y25</f>
        <v>5.5566563539415435E-2</v>
      </c>
      <c r="Z29" s="43">
        <f>Z27/Z25</f>
        <v>5.2610716627069322E-2</v>
      </c>
      <c r="AA29" s="43">
        <f>AA27/AA25</f>
        <v>3.7669261871937136E-2</v>
      </c>
      <c r="AB29" s="43" t="e">
        <f>AB27/AB25</f>
        <v>#DIV/0!</v>
      </c>
      <c r="AC29" s="226" t="e">
        <f>AC27/AC25</f>
        <v>#DIV/0!</v>
      </c>
      <c r="AD29" s="68"/>
    </row>
    <row r="30" spans="3:30" ht="13.5" thickBot="1" x14ac:dyDescent="0.25">
      <c r="C30" s="22"/>
      <c r="D30" s="44" t="s">
        <v>23</v>
      </c>
      <c r="E30" s="45"/>
      <c r="F30" s="45"/>
      <c r="G30" s="45"/>
      <c r="H30" s="45"/>
      <c r="I30" s="45"/>
      <c r="J30" s="46"/>
      <c r="K30" s="46"/>
      <c r="L30" s="46"/>
      <c r="M30" s="46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6"/>
      <c r="Z30" s="46"/>
      <c r="AA30" s="46"/>
      <c r="AB30" s="46"/>
      <c r="AC30" s="87"/>
      <c r="AD30" s="68"/>
    </row>
    <row r="31" spans="3:30" ht="15" x14ac:dyDescent="0.2">
      <c r="C31" s="22"/>
      <c r="D31" s="48"/>
      <c r="E31" s="29" t="s">
        <v>194</v>
      </c>
      <c r="F31" s="29"/>
      <c r="G31" s="29"/>
      <c r="H31" s="30"/>
      <c r="I31" s="31"/>
      <c r="J31" s="49">
        <v>114.24777249999998</v>
      </c>
      <c r="K31" s="49">
        <v>121.34803966999998</v>
      </c>
      <c r="L31" s="49">
        <v>128.55417447999997</v>
      </c>
      <c r="M31" s="49">
        <v>141.24843944</v>
      </c>
      <c r="N31" s="49">
        <v>151.58498969999997</v>
      </c>
      <c r="O31" s="174">
        <v>149.79972682000005</v>
      </c>
      <c r="P31" s="174">
        <v>162.80350399</v>
      </c>
      <c r="Q31" s="174">
        <v>161.87480193999997</v>
      </c>
      <c r="R31" s="174">
        <v>172.76879587426001</v>
      </c>
      <c r="S31" s="174">
        <v>170.37426544439001</v>
      </c>
      <c r="T31" s="174">
        <v>171.72496276016</v>
      </c>
      <c r="U31" s="174">
        <v>177.59063407748005</v>
      </c>
      <c r="V31" s="174">
        <v>181.60898122443001</v>
      </c>
      <c r="W31" s="174">
        <v>172.2724</v>
      </c>
      <c r="X31" s="174">
        <v>193.64213354046001</v>
      </c>
      <c r="Y31" s="330">
        <v>221.52466721600999</v>
      </c>
      <c r="Z31" s="49">
        <v>247.91723176067001</v>
      </c>
      <c r="AA31" s="49">
        <v>262.27633984903002</v>
      </c>
      <c r="AB31" s="49"/>
      <c r="AC31" s="227"/>
      <c r="AD31" s="68"/>
    </row>
    <row r="32" spans="3:30" ht="26.25" customHeight="1" x14ac:dyDescent="0.2">
      <c r="C32" s="22"/>
      <c r="D32" s="50"/>
      <c r="E32" s="381" t="s">
        <v>24</v>
      </c>
      <c r="F32" s="381"/>
      <c r="G32" s="381"/>
      <c r="H32" s="381"/>
      <c r="I32" s="382"/>
      <c r="J32" s="51">
        <f t="shared" ref="J32:Q32" si="7">J13/J31/1000000</f>
        <v>9.3414781544209111E-2</v>
      </c>
      <c r="K32" s="51">
        <f t="shared" si="7"/>
        <v>9.5530264531054537E-2</v>
      </c>
      <c r="L32" s="51">
        <f t="shared" si="7"/>
        <v>0.11015500521302095</v>
      </c>
      <c r="M32" s="51">
        <f t="shared" si="7"/>
        <v>0.10438200378322</v>
      </c>
      <c r="N32" s="51">
        <f t="shared" si="7"/>
        <v>9.8628696743580047E-2</v>
      </c>
      <c r="O32" s="175">
        <f t="shared" si="7"/>
        <v>0.10413162908330061</v>
      </c>
      <c r="P32" s="175">
        <f t="shared" si="7"/>
        <v>0.10366461234788073</v>
      </c>
      <c r="Q32" s="175">
        <f t="shared" si="7"/>
        <v>0.10291603430764329</v>
      </c>
      <c r="R32" s="175">
        <f t="shared" ref="R32:AC32" si="8">R13/R31/1000000</f>
        <v>9.120318093058824E-2</v>
      </c>
      <c r="S32" s="175">
        <f t="shared" si="8"/>
        <v>8.4886466874602814E-2</v>
      </c>
      <c r="T32" s="175">
        <f t="shared" si="8"/>
        <v>9.2290379663584068E-2</v>
      </c>
      <c r="U32" s="175">
        <f t="shared" si="8"/>
        <v>9.2347413290584449E-2</v>
      </c>
      <c r="V32" s="175">
        <f t="shared" si="8"/>
        <v>8.1117017596364943E-2</v>
      </c>
      <c r="W32" s="175">
        <f t="shared" ref="W32" si="9">W13/W31/1000000</f>
        <v>9.2198785084261908E-2</v>
      </c>
      <c r="X32" s="175">
        <v>8.9217385021582926E-2</v>
      </c>
      <c r="Y32" s="331">
        <f t="shared" ref="Y32:AB32" si="10">Y13/Y31/1000000</f>
        <v>8.8921427814592238E-2</v>
      </c>
      <c r="Z32" s="51">
        <f t="shared" si="10"/>
        <v>9.1274592553754988E-2</v>
      </c>
      <c r="AA32" s="51">
        <f t="shared" si="10"/>
        <v>9.2205444796050806E-2</v>
      </c>
      <c r="AB32" s="51" t="e">
        <f t="shared" si="10"/>
        <v>#DIV/0!</v>
      </c>
      <c r="AC32" s="228" t="e">
        <f t="shared" si="8"/>
        <v>#DIV/0!</v>
      </c>
      <c r="AD32" s="68"/>
    </row>
    <row r="33" spans="3:30" x14ac:dyDescent="0.2">
      <c r="C33" s="22"/>
      <c r="D33" s="48"/>
      <c r="E33" s="29" t="s">
        <v>25</v>
      </c>
      <c r="F33" s="29"/>
      <c r="G33" s="29"/>
      <c r="H33" s="30"/>
      <c r="I33" s="31"/>
      <c r="J33" s="52">
        <v>2688.107</v>
      </c>
      <c r="K33" s="52">
        <v>3057.66</v>
      </c>
      <c r="L33" s="52">
        <v>3257.9720000000002</v>
      </c>
      <c r="M33" s="52">
        <v>3507.1309999999999</v>
      </c>
      <c r="N33" s="52">
        <v>3840.1170000000002</v>
      </c>
      <c r="O33" s="176">
        <v>4024.1170000000002</v>
      </c>
      <c r="P33" s="176">
        <v>3930.4090000000001</v>
      </c>
      <c r="Q33" s="52">
        <v>3962.4639999999999</v>
      </c>
      <c r="R33" s="52">
        <v>4033.7550000000001</v>
      </c>
      <c r="S33" s="52">
        <v>4059.9119999999998</v>
      </c>
      <c r="T33" s="52">
        <v>4098.1279999999997</v>
      </c>
      <c r="U33" s="176">
        <v>4313.7889999999998</v>
      </c>
      <c r="V33" s="176">
        <v>4595.7830000000004</v>
      </c>
      <c r="W33" s="176">
        <v>4773.24</v>
      </c>
      <c r="X33" s="176">
        <v>5055.0290000000005</v>
      </c>
      <c r="Y33" s="332">
        <v>5408.7659999999996</v>
      </c>
      <c r="Z33" s="52">
        <v>5748.6679999999997</v>
      </c>
      <c r="AA33" s="52">
        <v>5650.5</v>
      </c>
      <c r="AB33" s="52"/>
      <c r="AC33" s="229"/>
      <c r="AD33" s="68"/>
    </row>
    <row r="34" spans="3:30" ht="13.5" thickBot="1" x14ac:dyDescent="0.25">
      <c r="C34" s="22"/>
      <c r="D34" s="53"/>
      <c r="E34" s="54" t="s">
        <v>26</v>
      </c>
      <c r="F34" s="54"/>
      <c r="G34" s="54"/>
      <c r="H34" s="55"/>
      <c r="I34" s="56"/>
      <c r="J34" s="190">
        <f>J13/1000000/J33</f>
        <v>3.9702402880540093E-3</v>
      </c>
      <c r="K34" s="43">
        <f t="shared" ref="K34:P34" si="11">K13/1000000/K33</f>
        <v>3.7912685942845178E-3</v>
      </c>
      <c r="L34" s="43">
        <f t="shared" si="11"/>
        <v>4.3465339051409896E-3</v>
      </c>
      <c r="M34" s="43">
        <f t="shared" si="11"/>
        <v>4.2039476540796459E-3</v>
      </c>
      <c r="N34" s="43">
        <f t="shared" si="11"/>
        <v>3.8932746007478421E-3</v>
      </c>
      <c r="O34" s="43">
        <f t="shared" si="11"/>
        <v>3.876350908783219E-3</v>
      </c>
      <c r="P34" s="196">
        <f t="shared" si="11"/>
        <v>4.2939455232267184E-3</v>
      </c>
      <c r="Q34" s="43">
        <f t="shared" ref="Q34:AC34" si="12">Q13/1000000/Q33</f>
        <v>4.2043316153787145E-3</v>
      </c>
      <c r="R34" s="43">
        <f t="shared" si="12"/>
        <v>3.9063016344026849E-3</v>
      </c>
      <c r="S34" s="43">
        <f t="shared" si="12"/>
        <v>3.5622618027016349E-3</v>
      </c>
      <c r="T34" s="43">
        <f t="shared" si="12"/>
        <v>3.8672686677551317E-3</v>
      </c>
      <c r="U34" s="148">
        <f t="shared" si="12"/>
        <v>3.8017704810527357E-3</v>
      </c>
      <c r="V34" s="148">
        <f t="shared" si="12"/>
        <v>3.2054557244412972E-3</v>
      </c>
      <c r="W34" s="148">
        <f t="shared" ref="W34" si="13">W13/1000000/W33</f>
        <v>3.327573301059658E-3</v>
      </c>
      <c r="X34" s="148">
        <v>3.4176351479843136E-3</v>
      </c>
      <c r="Y34" s="329">
        <f>Y13/1000000/Y33</f>
        <v>3.6419193777286725E-3</v>
      </c>
      <c r="Z34" s="43">
        <f t="shared" ref="Z34:AB34" si="14">Z13/1000000/Z33</f>
        <v>3.9363108664494115E-3</v>
      </c>
      <c r="AA34" s="43">
        <f t="shared" si="14"/>
        <v>4.2798525042491813E-3</v>
      </c>
      <c r="AB34" s="43" t="e">
        <f t="shared" si="14"/>
        <v>#DIV/0!</v>
      </c>
      <c r="AC34" s="226" t="e">
        <f t="shared" si="12"/>
        <v>#DIV/0!</v>
      </c>
      <c r="AD34" s="68"/>
    </row>
    <row r="35" spans="3:30" ht="13.5" thickBot="1" x14ac:dyDescent="0.25">
      <c r="C35" s="22"/>
      <c r="D35" s="44" t="s">
        <v>99</v>
      </c>
      <c r="E35" s="45"/>
      <c r="F35" s="45"/>
      <c r="G35" s="45"/>
      <c r="H35" s="45"/>
      <c r="I35" s="45"/>
      <c r="J35" s="46"/>
      <c r="K35" s="46"/>
      <c r="L35" s="46"/>
      <c r="M35" s="46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6"/>
      <c r="Z35" s="46"/>
      <c r="AA35" s="46"/>
      <c r="AB35" s="46"/>
      <c r="AC35" s="87"/>
      <c r="AD35" s="68"/>
    </row>
    <row r="36" spans="3:30" x14ac:dyDescent="0.2">
      <c r="C36" s="22"/>
      <c r="D36" s="23"/>
      <c r="E36" s="24" t="s">
        <v>17</v>
      </c>
      <c r="F36" s="24"/>
      <c r="G36" s="24"/>
      <c r="H36" s="25"/>
      <c r="I36" s="26"/>
      <c r="J36" s="27">
        <v>368474.78899999999</v>
      </c>
      <c r="K36" s="27">
        <v>390042.212</v>
      </c>
      <c r="L36" s="27">
        <v>436096.967</v>
      </c>
      <c r="M36" s="27">
        <v>461914.76494999998</v>
      </c>
      <c r="N36" s="27">
        <v>538123.30000000005</v>
      </c>
      <c r="O36" s="192" t="s">
        <v>18</v>
      </c>
      <c r="P36" s="192" t="s">
        <v>48</v>
      </c>
      <c r="Q36" s="192" t="s">
        <v>48</v>
      </c>
      <c r="R36" s="192" t="s">
        <v>48</v>
      </c>
      <c r="S36" s="192" t="s">
        <v>48</v>
      </c>
      <c r="T36" s="192" t="s">
        <v>48</v>
      </c>
      <c r="U36" s="192" t="s">
        <v>48</v>
      </c>
      <c r="V36" s="192" t="s">
        <v>48</v>
      </c>
      <c r="W36" s="192" t="s">
        <v>48</v>
      </c>
      <c r="X36" s="192" t="s">
        <v>48</v>
      </c>
      <c r="Y36" s="333" t="s">
        <v>48</v>
      </c>
      <c r="Z36" s="191" t="s">
        <v>48</v>
      </c>
      <c r="AA36" s="191" t="s">
        <v>48</v>
      </c>
      <c r="AB36" s="191" t="s">
        <v>48</v>
      </c>
      <c r="AC36" s="230" t="s">
        <v>48</v>
      </c>
      <c r="AD36" s="68"/>
    </row>
    <row r="37" spans="3:30" ht="13.5" customHeight="1" x14ac:dyDescent="0.2">
      <c r="C37" s="22"/>
      <c r="D37" s="28"/>
      <c r="E37" s="379" t="s">
        <v>19</v>
      </c>
      <c r="F37" s="29" t="s">
        <v>27</v>
      </c>
      <c r="G37" s="29"/>
      <c r="H37" s="30"/>
      <c r="I37" s="31"/>
      <c r="J37" s="32">
        <v>269509.34299999999</v>
      </c>
      <c r="K37" s="32">
        <v>281636.989</v>
      </c>
      <c r="L37" s="32">
        <v>315614.967</v>
      </c>
      <c r="M37" s="32">
        <v>331322.76494999998</v>
      </c>
      <c r="N37" s="32">
        <v>381788.3</v>
      </c>
      <c r="O37" s="195" t="s">
        <v>18</v>
      </c>
      <c r="P37" s="195" t="s">
        <v>48</v>
      </c>
      <c r="Q37" s="195" t="s">
        <v>48</v>
      </c>
      <c r="R37" s="195" t="s">
        <v>48</v>
      </c>
      <c r="S37" s="195" t="s">
        <v>48</v>
      </c>
      <c r="T37" s="195" t="s">
        <v>48</v>
      </c>
      <c r="U37" s="195" t="s">
        <v>48</v>
      </c>
      <c r="V37" s="195" t="s">
        <v>48</v>
      </c>
      <c r="W37" s="195" t="s">
        <v>48</v>
      </c>
      <c r="X37" s="195" t="s">
        <v>48</v>
      </c>
      <c r="Y37" s="334" t="s">
        <v>48</v>
      </c>
      <c r="Z37" s="335" t="s">
        <v>48</v>
      </c>
      <c r="AA37" s="335" t="s">
        <v>48</v>
      </c>
      <c r="AB37" s="335" t="s">
        <v>48</v>
      </c>
      <c r="AC37" s="231" t="s">
        <v>48</v>
      </c>
      <c r="AD37" s="68"/>
    </row>
    <row r="38" spans="3:30" ht="15.75" thickBot="1" x14ac:dyDescent="0.25">
      <c r="C38" s="22"/>
      <c r="D38" s="39"/>
      <c r="E38" s="383"/>
      <c r="F38" s="54" t="s">
        <v>176</v>
      </c>
      <c r="G38" s="54"/>
      <c r="H38" s="55"/>
      <c r="I38" s="56"/>
      <c r="J38" s="57">
        <v>98965.445999999996</v>
      </c>
      <c r="K38" s="57">
        <v>108405.223</v>
      </c>
      <c r="L38" s="57">
        <v>120482</v>
      </c>
      <c r="M38" s="57">
        <v>130592</v>
      </c>
      <c r="N38" s="57">
        <v>156335</v>
      </c>
      <c r="O38" s="133">
        <v>168442.41765000002</v>
      </c>
      <c r="P38" s="133">
        <v>182642</v>
      </c>
      <c r="Q38" s="133">
        <v>194908.19099999999</v>
      </c>
      <c r="R38" s="133">
        <v>207974.701</v>
      </c>
      <c r="S38" s="133">
        <v>232460.16278000001</v>
      </c>
      <c r="T38" s="133">
        <v>258570</v>
      </c>
      <c r="U38" s="133">
        <v>290131</v>
      </c>
      <c r="V38" s="133">
        <v>312022.19929000002</v>
      </c>
      <c r="W38" s="133">
        <v>239307</v>
      </c>
      <c r="X38" s="133">
        <v>349569.20600000001</v>
      </c>
      <c r="Y38" s="103">
        <v>399541</v>
      </c>
      <c r="Z38" s="57">
        <v>427717.1</v>
      </c>
      <c r="AA38" s="57">
        <v>366766.2</v>
      </c>
      <c r="AB38" s="57"/>
      <c r="AC38" s="232"/>
      <c r="AD38" s="68"/>
    </row>
    <row r="39" spans="3:30" ht="15" customHeight="1" x14ac:dyDescent="0.25">
      <c r="D39" s="69" t="s">
        <v>72</v>
      </c>
      <c r="E39" s="70"/>
      <c r="F39" s="70"/>
      <c r="G39" s="70"/>
      <c r="H39" s="70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58"/>
      <c r="Z39" s="58"/>
      <c r="AA39" s="58"/>
      <c r="AB39" s="58"/>
      <c r="AC39" s="58" t="s">
        <v>179</v>
      </c>
    </row>
    <row r="40" spans="3:30" ht="22.9" customHeight="1" x14ac:dyDescent="0.2">
      <c r="D40" s="59" t="s">
        <v>28</v>
      </c>
      <c r="E40" s="378" t="s">
        <v>178</v>
      </c>
      <c r="F40" s="378"/>
      <c r="G40" s="378"/>
      <c r="H40" s="378"/>
      <c r="I40" s="378"/>
      <c r="J40" s="378"/>
      <c r="K40" s="378"/>
      <c r="L40" s="378"/>
      <c r="M40" s="378"/>
      <c r="N40" s="378"/>
      <c r="O40" s="378"/>
      <c r="P40" s="378"/>
      <c r="Q40" s="378"/>
      <c r="R40" s="378"/>
      <c r="S40" s="378"/>
      <c r="T40" s="378"/>
      <c r="U40" s="378"/>
      <c r="V40" s="378"/>
      <c r="W40" s="378"/>
      <c r="X40" s="378"/>
      <c r="Y40" s="378"/>
      <c r="Z40" s="378"/>
      <c r="AA40" s="378"/>
      <c r="AB40" s="378"/>
      <c r="AC40" s="378"/>
    </row>
    <row r="41" spans="3:30" ht="12.75" customHeight="1" x14ac:dyDescent="0.2">
      <c r="D41" s="59" t="s">
        <v>100</v>
      </c>
      <c r="E41" s="378" t="s">
        <v>117</v>
      </c>
      <c r="F41" s="378"/>
      <c r="G41" s="378"/>
      <c r="H41" s="378"/>
      <c r="I41" s="378"/>
      <c r="J41" s="378"/>
      <c r="K41" s="378"/>
      <c r="L41" s="378"/>
      <c r="M41" s="378"/>
      <c r="N41" s="378"/>
      <c r="O41" s="378"/>
      <c r="P41" s="378"/>
      <c r="Q41" s="378"/>
      <c r="R41" s="378"/>
      <c r="S41" s="378"/>
      <c r="T41" s="378"/>
      <c r="U41" s="378"/>
      <c r="V41" s="378"/>
      <c r="W41" s="378"/>
      <c r="X41" s="378"/>
      <c r="Y41" s="378"/>
      <c r="Z41" s="350"/>
      <c r="AA41" s="350"/>
      <c r="AB41" s="350"/>
      <c r="AC41" s="197"/>
    </row>
    <row r="42" spans="3:30" ht="13.5" hidden="1" customHeight="1" x14ac:dyDescent="0.2">
      <c r="D42" s="169" t="s">
        <v>119</v>
      </c>
      <c r="E42" s="377" t="s">
        <v>131</v>
      </c>
      <c r="F42" s="377"/>
      <c r="G42" s="377"/>
      <c r="H42" s="377"/>
      <c r="I42" s="377"/>
      <c r="J42" s="377"/>
      <c r="K42" s="377"/>
      <c r="L42" s="377"/>
      <c r="M42" s="377"/>
      <c r="N42" s="377"/>
      <c r="O42" s="377"/>
      <c r="P42" s="377"/>
      <c r="Q42" s="377"/>
      <c r="R42" s="377"/>
      <c r="S42" s="377"/>
      <c r="T42" s="377"/>
      <c r="U42" s="377"/>
      <c r="V42" s="377"/>
      <c r="W42" s="377"/>
      <c r="X42" s="377"/>
      <c r="Y42" s="377"/>
      <c r="Z42" s="377"/>
      <c r="AA42" s="377"/>
      <c r="AB42" s="377"/>
      <c r="AC42" s="377"/>
    </row>
    <row r="43" spans="3:30" ht="25.5" customHeight="1" x14ac:dyDescent="0.2">
      <c r="D43" s="169" t="s">
        <v>171</v>
      </c>
      <c r="E43" s="377" t="s">
        <v>172</v>
      </c>
      <c r="F43" s="377"/>
      <c r="G43" s="377"/>
      <c r="H43" s="377"/>
      <c r="I43" s="377"/>
      <c r="J43" s="377"/>
      <c r="K43" s="377"/>
      <c r="L43" s="377"/>
      <c r="M43" s="377"/>
      <c r="N43" s="377"/>
      <c r="O43" s="377"/>
      <c r="P43" s="377"/>
      <c r="Q43" s="377"/>
      <c r="R43" s="377"/>
      <c r="S43" s="377"/>
      <c r="T43" s="377"/>
      <c r="U43" s="377"/>
      <c r="V43" s="377"/>
      <c r="W43" s="377"/>
      <c r="X43" s="377"/>
      <c r="Y43" s="377"/>
      <c r="Z43" s="377"/>
      <c r="AA43" s="377"/>
      <c r="AB43" s="377"/>
      <c r="AC43" s="377"/>
    </row>
  </sheetData>
  <mergeCells count="33">
    <mergeCell ref="X7:X10"/>
    <mergeCell ref="N7:N10"/>
    <mergeCell ref="Z7:Z10"/>
    <mergeCell ref="V7:V10"/>
    <mergeCell ref="AC7:AC10"/>
    <mergeCell ref="P7:P10"/>
    <mergeCell ref="Q7:Q10"/>
    <mergeCell ref="U7:U10"/>
    <mergeCell ref="T7:T10"/>
    <mergeCell ref="R7:R10"/>
    <mergeCell ref="S7:S10"/>
    <mergeCell ref="W7:W10"/>
    <mergeCell ref="J7:J10"/>
    <mergeCell ref="K7:K10"/>
    <mergeCell ref="L7:L10"/>
    <mergeCell ref="M7:M10"/>
    <mergeCell ref="O7:O10"/>
    <mergeCell ref="D7:I11"/>
    <mergeCell ref="Y7:Y10"/>
    <mergeCell ref="AB7:AB10"/>
    <mergeCell ref="AA7:AA10"/>
    <mergeCell ref="E43:AC43"/>
    <mergeCell ref="E41:Y41"/>
    <mergeCell ref="E40:AC40"/>
    <mergeCell ref="E42:AC42"/>
    <mergeCell ref="E20:E21"/>
    <mergeCell ref="E26:E27"/>
    <mergeCell ref="E32:I32"/>
    <mergeCell ref="E37:E38"/>
    <mergeCell ref="E28:E29"/>
    <mergeCell ref="E22:E23"/>
    <mergeCell ref="E14:E15"/>
    <mergeCell ref="E16:E17"/>
  </mergeCells>
  <phoneticPr fontId="0" type="noConversion"/>
  <conditionalFormatting sqref="D6">
    <cfRule type="cellIs" dxfId="3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0" priority="1" stopIfTrue="1">
      <formula>AD6=" "</formula>
    </cfRule>
  </conditionalFormatting>
  <printOptions horizontalCentered="1"/>
  <pageMargins left="0.35" right="0.33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C1:AX5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6" width="1.7109375" style="61" customWidth="1"/>
    <col min="7" max="7" width="15.7109375" style="61" customWidth="1"/>
    <col min="8" max="8" width="15.85546875" style="61" customWidth="1"/>
    <col min="9" max="9" width="1.140625" style="61" customWidth="1"/>
    <col min="10" max="20" width="7.140625" style="61" customWidth="1"/>
    <col min="21" max="24" width="1.7109375" style="61" customWidth="1"/>
    <col min="25" max="25" width="11.7109375" style="61" bestFit="1" customWidth="1"/>
    <col min="26" max="26" width="7.28515625" style="61" bestFit="1" customWidth="1"/>
    <col min="27" max="30" width="6.140625" style="61" bestFit="1" customWidth="1"/>
    <col min="31" max="33" width="2.42578125" style="61" bestFit="1" customWidth="1"/>
    <col min="34" max="34" width="16.140625" style="61" bestFit="1" customWidth="1"/>
    <col min="35" max="38" width="4.42578125" style="61" bestFit="1" customWidth="1"/>
    <col min="39" max="39" width="9.140625" style="61" bestFit="1"/>
    <col min="40" max="42" width="2.42578125" style="61" bestFit="1" customWidth="1"/>
    <col min="43" max="43" width="10.42578125" style="61" bestFit="1" customWidth="1"/>
    <col min="44" max="48" width="10.140625" style="61" bestFit="1" customWidth="1"/>
    <col min="49" max="16384" width="9.140625" style="61"/>
  </cols>
  <sheetData>
    <row r="1" spans="3:26" hidden="1" x14ac:dyDescent="0.2"/>
    <row r="2" spans="3:26" hidden="1" x14ac:dyDescent="0.2"/>
    <row r="3" spans="3:26" ht="9" customHeight="1" x14ac:dyDescent="0.2">
      <c r="C3" s="60"/>
    </row>
    <row r="4" spans="3:26" s="62" customFormat="1" ht="15.75" x14ac:dyDescent="0.2">
      <c r="D4" s="15" t="s">
        <v>73</v>
      </c>
      <c r="E4" s="63"/>
      <c r="F4" s="63"/>
      <c r="G4" s="63"/>
      <c r="H4" s="15" t="s">
        <v>102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6" s="62" customFormat="1" ht="15.75" x14ac:dyDescent="0.2">
      <c r="D5" s="155" t="s">
        <v>206</v>
      </c>
      <c r="E5" s="63"/>
      <c r="F5" s="63"/>
      <c r="G5" s="63"/>
      <c r="H5" s="15"/>
      <c r="I5" s="15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3:26" s="65" customFormat="1" ht="21" customHeight="1" thickBot="1" x14ac:dyDescent="0.25">
      <c r="C6" s="62"/>
      <c r="D6" s="142"/>
      <c r="E6" s="66"/>
      <c r="F6" s="66"/>
      <c r="G6" s="66"/>
      <c r="H6" s="66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7"/>
      <c r="U6" s="14" t="s">
        <v>71</v>
      </c>
    </row>
    <row r="7" spans="3:26" ht="6" customHeight="1" x14ac:dyDescent="0.2">
      <c r="C7" s="22"/>
      <c r="D7" s="364"/>
      <c r="E7" s="365"/>
      <c r="F7" s="365"/>
      <c r="G7" s="365"/>
      <c r="H7" s="365"/>
      <c r="I7" s="366"/>
      <c r="J7" s="375">
        <v>2012</v>
      </c>
      <c r="K7" s="375">
        <v>2013</v>
      </c>
      <c r="L7" s="375">
        <v>2014</v>
      </c>
      <c r="M7" s="375">
        <v>2015</v>
      </c>
      <c r="N7" s="375">
        <v>2016</v>
      </c>
      <c r="O7" s="375">
        <v>2017</v>
      </c>
      <c r="P7" s="375">
        <v>2018</v>
      </c>
      <c r="Q7" s="375">
        <v>2019</v>
      </c>
      <c r="R7" s="375">
        <v>2020</v>
      </c>
      <c r="S7" s="375">
        <v>2021</v>
      </c>
      <c r="T7" s="388">
        <v>2022</v>
      </c>
      <c r="U7" s="68"/>
    </row>
    <row r="8" spans="3:26" ht="6" customHeight="1" x14ac:dyDescent="0.2">
      <c r="C8" s="22"/>
      <c r="D8" s="367"/>
      <c r="E8" s="368"/>
      <c r="F8" s="368"/>
      <c r="G8" s="368"/>
      <c r="H8" s="368"/>
      <c r="I8" s="369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89"/>
      <c r="U8" s="68"/>
    </row>
    <row r="9" spans="3:26" ht="6" customHeight="1" x14ac:dyDescent="0.2">
      <c r="C9" s="22"/>
      <c r="D9" s="367"/>
      <c r="E9" s="368"/>
      <c r="F9" s="368"/>
      <c r="G9" s="368"/>
      <c r="H9" s="368"/>
      <c r="I9" s="369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89"/>
      <c r="U9" s="68"/>
    </row>
    <row r="10" spans="3:26" ht="6" customHeight="1" x14ac:dyDescent="0.2">
      <c r="C10" s="22"/>
      <c r="D10" s="367"/>
      <c r="E10" s="368"/>
      <c r="F10" s="368"/>
      <c r="G10" s="368"/>
      <c r="H10" s="368"/>
      <c r="I10" s="369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89"/>
      <c r="U10" s="68"/>
    </row>
    <row r="11" spans="3:26" ht="15" customHeight="1" thickBot="1" x14ac:dyDescent="0.25">
      <c r="C11" s="22"/>
      <c r="D11" s="370"/>
      <c r="E11" s="371"/>
      <c r="F11" s="371"/>
      <c r="G11" s="371"/>
      <c r="H11" s="371"/>
      <c r="I11" s="372"/>
      <c r="J11" s="134"/>
      <c r="K11" s="134"/>
      <c r="L11" s="134"/>
      <c r="M11" s="134"/>
      <c r="N11" s="134"/>
      <c r="O11" s="134"/>
      <c r="P11" s="134"/>
      <c r="Q11" s="18"/>
      <c r="R11" s="18"/>
      <c r="S11" s="18"/>
      <c r="T11" s="220"/>
      <c r="U11" s="68"/>
    </row>
    <row r="12" spans="3:26" ht="14.25" thickTop="1" thickBot="1" x14ac:dyDescent="0.25">
      <c r="C12" s="22"/>
      <c r="D12" s="19" t="s">
        <v>129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144"/>
      <c r="Q12" s="21"/>
      <c r="R12" s="21"/>
      <c r="S12" s="21"/>
      <c r="T12" s="221"/>
      <c r="U12" s="68"/>
    </row>
    <row r="13" spans="3:26" x14ac:dyDescent="0.2">
      <c r="C13" s="22"/>
      <c r="D13" s="71"/>
      <c r="E13" s="72" t="s">
        <v>30</v>
      </c>
      <c r="F13" s="72"/>
      <c r="G13" s="72"/>
      <c r="H13" s="73"/>
      <c r="I13" s="74"/>
      <c r="J13" s="174">
        <v>8163.2600000000148</v>
      </c>
      <c r="K13" s="174">
        <v>8476.7289999999994</v>
      </c>
      <c r="L13" s="174">
        <v>8934.1290000000081</v>
      </c>
      <c r="M13" s="174">
        <v>9499.4090000000069</v>
      </c>
      <c r="N13" s="174">
        <v>9973.3939999999984</v>
      </c>
      <c r="O13" s="174">
        <v>10120.602999999957</v>
      </c>
      <c r="P13" s="174">
        <v>10377.155199999999</v>
      </c>
      <c r="Q13" s="49">
        <v>10664.065500000021</v>
      </c>
      <c r="R13" s="49">
        <v>11563.190199999983</v>
      </c>
      <c r="S13" s="49">
        <v>12001.525600000015</v>
      </c>
      <c r="T13" s="227">
        <v>12306.400100000012</v>
      </c>
      <c r="U13" s="68"/>
      <c r="Y13" s="159"/>
      <c r="Z13" s="188"/>
    </row>
    <row r="14" spans="3:26" x14ac:dyDescent="0.2">
      <c r="C14" s="22"/>
      <c r="D14" s="53"/>
      <c r="E14" s="54" t="s">
        <v>31</v>
      </c>
      <c r="F14" s="54"/>
      <c r="G14" s="54"/>
      <c r="H14" s="54"/>
      <c r="I14" s="56"/>
      <c r="J14" s="351">
        <v>4906.381999999996</v>
      </c>
      <c r="K14" s="351">
        <v>4898.5769999999993</v>
      </c>
      <c r="L14" s="351">
        <v>4823.4679999999989</v>
      </c>
      <c r="M14" s="351">
        <v>4358.7380000000012</v>
      </c>
      <c r="N14" s="351">
        <v>4315.2040000000006</v>
      </c>
      <c r="O14" s="351">
        <v>4345.0330000000004</v>
      </c>
      <c r="P14" s="351">
        <v>4327.8445000000011</v>
      </c>
      <c r="Q14" s="352">
        <v>4357.8476999999993</v>
      </c>
      <c r="R14" s="352">
        <v>4454.5103999999992</v>
      </c>
      <c r="S14" s="352">
        <v>4477.8186999999989</v>
      </c>
      <c r="T14" s="356">
        <v>4467.8460000000014</v>
      </c>
      <c r="U14" s="68"/>
      <c r="Y14" s="159"/>
      <c r="Z14" s="188"/>
    </row>
    <row r="15" spans="3:26" x14ac:dyDescent="0.2">
      <c r="C15" s="22"/>
      <c r="D15" s="53"/>
      <c r="E15" s="54" t="s">
        <v>32</v>
      </c>
      <c r="F15" s="54"/>
      <c r="G15" s="54"/>
      <c r="H15" s="55"/>
      <c r="I15" s="56"/>
      <c r="J15" s="351">
        <v>5074.1280000000015</v>
      </c>
      <c r="K15" s="351">
        <v>4861.0369999999957</v>
      </c>
      <c r="L15" s="351">
        <v>4728.3360000000048</v>
      </c>
      <c r="M15" s="351">
        <v>2978.01</v>
      </c>
      <c r="N15" s="351">
        <v>2950.2370000000024</v>
      </c>
      <c r="O15" s="351">
        <v>2952.5749999999989</v>
      </c>
      <c r="P15" s="351">
        <v>2965.4854999999993</v>
      </c>
      <c r="Q15" s="352">
        <v>2998.4983000000007</v>
      </c>
      <c r="R15" s="352">
        <v>2986.9233999999992</v>
      </c>
      <c r="S15" s="352">
        <v>3023.1447999999987</v>
      </c>
      <c r="T15" s="356">
        <v>3116.6840999999999</v>
      </c>
      <c r="U15" s="68"/>
      <c r="Y15" s="211"/>
      <c r="Z15" s="188"/>
    </row>
    <row r="16" spans="3:26" x14ac:dyDescent="0.2">
      <c r="C16" s="22"/>
      <c r="D16" s="53"/>
      <c r="E16" s="54" t="s">
        <v>33</v>
      </c>
      <c r="F16" s="54"/>
      <c r="G16" s="54"/>
      <c r="H16" s="55"/>
      <c r="I16" s="56"/>
      <c r="J16" s="351">
        <v>801.375</v>
      </c>
      <c r="K16" s="351">
        <v>775.55800000000022</v>
      </c>
      <c r="L16" s="351">
        <v>748.11400000000015</v>
      </c>
      <c r="M16" s="351">
        <v>545.6239999999998</v>
      </c>
      <c r="N16" s="351">
        <v>537.06299999999987</v>
      </c>
      <c r="O16" s="351">
        <v>526.58499999999992</v>
      </c>
      <c r="P16" s="351">
        <v>509.07690000000002</v>
      </c>
      <c r="Q16" s="352">
        <v>496.29519999999991</v>
      </c>
      <c r="R16" s="352">
        <v>490.09520000000003</v>
      </c>
      <c r="S16" s="352">
        <v>476.1422</v>
      </c>
      <c r="T16" s="356">
        <v>470.09780000000012</v>
      </c>
      <c r="U16" s="68"/>
      <c r="Y16" s="211"/>
      <c r="Z16" s="188"/>
    </row>
    <row r="17" spans="3:50" x14ac:dyDescent="0.2">
      <c r="C17" s="22"/>
      <c r="D17" s="53"/>
      <c r="E17" s="54" t="s">
        <v>34</v>
      </c>
      <c r="F17" s="54"/>
      <c r="G17" s="54"/>
      <c r="H17" s="55"/>
      <c r="I17" s="56"/>
      <c r="J17" s="351">
        <v>457.77699999999993</v>
      </c>
      <c r="K17" s="351">
        <v>477.74400000000003</v>
      </c>
      <c r="L17" s="351">
        <v>501.45099999999996</v>
      </c>
      <c r="M17" s="351">
        <v>518.29699999999991</v>
      </c>
      <c r="N17" s="351">
        <v>561.54900000000009</v>
      </c>
      <c r="O17" s="351">
        <v>618.70999999999981</v>
      </c>
      <c r="P17" s="351">
        <v>657.59910000000002</v>
      </c>
      <c r="Q17" s="352">
        <v>694.1958000000003</v>
      </c>
      <c r="R17" s="352">
        <v>719.46129999999994</v>
      </c>
      <c r="S17" s="352">
        <v>748.81059999999979</v>
      </c>
      <c r="T17" s="356">
        <v>747.51299999999958</v>
      </c>
      <c r="U17" s="68"/>
      <c r="Y17" s="211"/>
      <c r="Z17" s="188"/>
    </row>
    <row r="18" spans="3:50" x14ac:dyDescent="0.2">
      <c r="C18" s="22"/>
      <c r="D18" s="53"/>
      <c r="E18" s="54" t="s">
        <v>35</v>
      </c>
      <c r="F18" s="54"/>
      <c r="G18" s="54"/>
      <c r="H18" s="55"/>
      <c r="I18" s="56"/>
      <c r="J18" s="351">
        <v>23243.183999999936</v>
      </c>
      <c r="K18" s="351">
        <v>23444.226999999923</v>
      </c>
      <c r="L18" s="351">
        <v>23873.946999999822</v>
      </c>
      <c r="M18" s="351">
        <v>26662.604999999941</v>
      </c>
      <c r="N18" s="351">
        <v>26924.238999999874</v>
      </c>
      <c r="O18" s="351">
        <v>27306.017999999905</v>
      </c>
      <c r="P18" s="351">
        <v>27668.738900000022</v>
      </c>
      <c r="Q18" s="352">
        <v>28072.446499999987</v>
      </c>
      <c r="R18" s="352">
        <v>28155.860999999935</v>
      </c>
      <c r="S18" s="352">
        <v>28388.98809999986</v>
      </c>
      <c r="T18" s="356">
        <v>29057.939799999953</v>
      </c>
      <c r="U18" s="68"/>
      <c r="Y18" s="211"/>
      <c r="Z18" s="188"/>
    </row>
    <row r="19" spans="3:50" x14ac:dyDescent="0.2">
      <c r="C19" s="22"/>
      <c r="D19" s="53"/>
      <c r="E19" s="54" t="s">
        <v>36</v>
      </c>
      <c r="F19" s="54"/>
      <c r="G19" s="54"/>
      <c r="H19" s="55"/>
      <c r="I19" s="56"/>
      <c r="J19" s="351">
        <v>2713.4259999999999</v>
      </c>
      <c r="K19" s="351">
        <v>2759.0789999999984</v>
      </c>
      <c r="L19" s="351">
        <v>2797.5209999999979</v>
      </c>
      <c r="M19" s="351">
        <v>2839.4420000000018</v>
      </c>
      <c r="N19" s="351">
        <v>2903.3050000000003</v>
      </c>
      <c r="O19" s="351">
        <v>2971.1250000000009</v>
      </c>
      <c r="P19" s="351">
        <v>3058.7096000000001</v>
      </c>
      <c r="Q19" s="352">
        <v>3198.3820000000014</v>
      </c>
      <c r="R19" s="352">
        <v>3279.5332999999991</v>
      </c>
      <c r="S19" s="352">
        <v>3225.2384000000015</v>
      </c>
      <c r="T19" s="356">
        <v>3228.1986000000011</v>
      </c>
      <c r="U19" s="68"/>
      <c r="Y19" s="211"/>
      <c r="Z19" s="188"/>
    </row>
    <row r="20" spans="3:50" x14ac:dyDescent="0.2">
      <c r="C20" s="22"/>
      <c r="D20" s="53"/>
      <c r="E20" s="54" t="s">
        <v>37</v>
      </c>
      <c r="F20" s="54"/>
      <c r="G20" s="54"/>
      <c r="H20" s="55"/>
      <c r="I20" s="56"/>
      <c r="J20" s="351">
        <v>8845.5859999999939</v>
      </c>
      <c r="K20" s="351">
        <v>8958.8670000000056</v>
      </c>
      <c r="L20" s="351">
        <v>9108.5919999999951</v>
      </c>
      <c r="M20" s="351">
        <v>9259.9320000000098</v>
      </c>
      <c r="N20" s="351">
        <v>9359.7629999999881</v>
      </c>
      <c r="O20" s="351">
        <v>9492.7159999999949</v>
      </c>
      <c r="P20" s="351">
        <v>9605.9742999999908</v>
      </c>
      <c r="Q20" s="352">
        <v>9705.548899999998</v>
      </c>
      <c r="R20" s="352">
        <v>9902.5895000000073</v>
      </c>
      <c r="S20" s="352">
        <v>10041.636799999995</v>
      </c>
      <c r="T20" s="356">
        <v>10195.107900000005</v>
      </c>
      <c r="U20" s="68"/>
      <c r="Y20" s="211"/>
      <c r="Z20" s="188"/>
    </row>
    <row r="21" spans="3:50" x14ac:dyDescent="0.2">
      <c r="C21" s="22"/>
      <c r="D21" s="53"/>
      <c r="E21" s="54" t="s">
        <v>38</v>
      </c>
      <c r="F21" s="54"/>
      <c r="G21" s="54"/>
      <c r="H21" s="55"/>
      <c r="I21" s="56"/>
      <c r="J21" s="351">
        <v>131.45600000000005</v>
      </c>
      <c r="K21" s="351">
        <v>110.378</v>
      </c>
      <c r="L21" s="351">
        <v>107.65</v>
      </c>
      <c r="M21" s="351">
        <v>137.44799999999998</v>
      </c>
      <c r="N21" s="351">
        <v>113.50800000000002</v>
      </c>
      <c r="O21" s="351">
        <v>102.22799999999998</v>
      </c>
      <c r="P21" s="351">
        <v>99.85860000000001</v>
      </c>
      <c r="Q21" s="352">
        <v>125.76979999999999</v>
      </c>
      <c r="R21" s="352">
        <v>117.11830000000002</v>
      </c>
      <c r="S21" s="352">
        <v>123.63510000000001</v>
      </c>
      <c r="T21" s="356">
        <v>116.8467</v>
      </c>
      <c r="U21" s="68"/>
      <c r="Y21" s="211"/>
      <c r="Z21" s="188"/>
    </row>
    <row r="22" spans="3:50" x14ac:dyDescent="0.2">
      <c r="C22" s="22"/>
      <c r="D22" s="77"/>
      <c r="E22" s="78" t="s">
        <v>39</v>
      </c>
      <c r="F22" s="78"/>
      <c r="G22" s="78"/>
      <c r="H22" s="79"/>
      <c r="I22" s="80"/>
      <c r="J22" s="351">
        <v>1057.2210000000002</v>
      </c>
      <c r="K22" s="351">
        <v>1035.18</v>
      </c>
      <c r="L22" s="351">
        <v>1021.792</v>
      </c>
      <c r="M22" s="351">
        <v>959.66</v>
      </c>
      <c r="N22" s="351">
        <v>975.17700000000002</v>
      </c>
      <c r="O22" s="351">
        <v>1305.4659999999999</v>
      </c>
      <c r="P22" s="351">
        <v>1333.8800000000003</v>
      </c>
      <c r="Q22" s="352">
        <v>1323.883699999999</v>
      </c>
      <c r="R22" s="352">
        <v>954.90240000000006</v>
      </c>
      <c r="S22" s="352">
        <v>961.56920000000025</v>
      </c>
      <c r="T22" s="356">
        <v>960.88289999999995</v>
      </c>
      <c r="U22" s="68"/>
      <c r="Y22" s="211"/>
      <c r="Z22" s="188"/>
    </row>
    <row r="23" spans="3:50" ht="13.5" thickBot="1" x14ac:dyDescent="0.25">
      <c r="C23" s="22"/>
      <c r="D23" s="81"/>
      <c r="E23" s="40" t="s">
        <v>40</v>
      </c>
      <c r="F23" s="40"/>
      <c r="G23" s="40"/>
      <c r="H23" s="41"/>
      <c r="I23" s="42"/>
      <c r="J23" s="353">
        <v>307.63700000000006</v>
      </c>
      <c r="K23" s="353">
        <v>316.28199999999998</v>
      </c>
      <c r="L23" s="353">
        <v>380.96600000000007</v>
      </c>
      <c r="M23" s="353">
        <v>411.27300000000002</v>
      </c>
      <c r="N23" s="353">
        <v>441.07200000000006</v>
      </c>
      <c r="O23" s="353">
        <v>456.91699999999992</v>
      </c>
      <c r="P23" s="353">
        <v>475.75920000000002</v>
      </c>
      <c r="Q23" s="354">
        <v>499.16539999999992</v>
      </c>
      <c r="R23" s="354">
        <v>525.89309999999989</v>
      </c>
      <c r="S23" s="354">
        <v>539.78189999999995</v>
      </c>
      <c r="T23" s="357">
        <v>544.72339999999997</v>
      </c>
      <c r="U23" s="68"/>
      <c r="Y23" s="211"/>
      <c r="Z23" s="188"/>
    </row>
    <row r="24" spans="3:50" ht="13.5" thickBot="1" x14ac:dyDescent="0.25">
      <c r="C24" s="22"/>
      <c r="D24" s="44" t="s">
        <v>41</v>
      </c>
      <c r="E24" s="45"/>
      <c r="F24" s="45"/>
      <c r="G24" s="45"/>
      <c r="H24" s="45"/>
      <c r="I24" s="45"/>
      <c r="J24" s="47"/>
      <c r="K24" s="47"/>
      <c r="L24" s="47"/>
      <c r="M24" s="47"/>
      <c r="N24" s="47"/>
      <c r="O24" s="47"/>
      <c r="P24" s="47"/>
      <c r="Q24" s="46"/>
      <c r="R24" s="46"/>
      <c r="S24" s="46"/>
      <c r="T24" s="87"/>
      <c r="U24" s="68"/>
      <c r="W24" s="159"/>
      <c r="X24" s="159"/>
      <c r="Y24" s="211"/>
      <c r="Z24" s="188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</row>
    <row r="25" spans="3:50" x14ac:dyDescent="0.2">
      <c r="C25" s="22"/>
      <c r="D25" s="71"/>
      <c r="E25" s="72" t="s">
        <v>30</v>
      </c>
      <c r="F25" s="72"/>
      <c r="G25" s="72"/>
      <c r="H25" s="73"/>
      <c r="I25" s="74"/>
      <c r="J25" s="174">
        <v>8135.7590000000164</v>
      </c>
      <c r="K25" s="174">
        <v>8452.7450000000008</v>
      </c>
      <c r="L25" s="174">
        <v>8901.2410000000091</v>
      </c>
      <c r="M25" s="174">
        <v>9464.6110000000026</v>
      </c>
      <c r="N25" s="174">
        <v>9933.2059999999965</v>
      </c>
      <c r="O25" s="174">
        <v>10084.42999999996</v>
      </c>
      <c r="P25" s="174">
        <v>10336.690800000002</v>
      </c>
      <c r="Q25" s="49">
        <v>10560.922800000008</v>
      </c>
      <c r="R25" s="49">
        <v>11260.548999999961</v>
      </c>
      <c r="S25" s="49">
        <v>11637.251499999991</v>
      </c>
      <c r="T25" s="227">
        <v>11991.698300000018</v>
      </c>
      <c r="U25" s="68"/>
      <c r="Y25" s="211"/>
      <c r="Z25" s="188"/>
      <c r="AQ25" s="159"/>
      <c r="AR25" s="159"/>
      <c r="AS25" s="159"/>
      <c r="AT25" s="159"/>
      <c r="AU25" s="159"/>
      <c r="AV25" s="159"/>
    </row>
    <row r="26" spans="3:50" x14ac:dyDescent="0.2">
      <c r="C26" s="22"/>
      <c r="D26" s="53"/>
      <c r="E26" s="54" t="s">
        <v>31</v>
      </c>
      <c r="F26" s="54"/>
      <c r="G26" s="54"/>
      <c r="H26" s="54"/>
      <c r="I26" s="56"/>
      <c r="J26" s="351">
        <v>3048.0860000000011</v>
      </c>
      <c r="K26" s="351">
        <v>3041.764000000001</v>
      </c>
      <c r="L26" s="351">
        <v>2983.7309999999993</v>
      </c>
      <c r="M26" s="351">
        <v>2932.9210000000007</v>
      </c>
      <c r="N26" s="351">
        <v>2926.6030000000014</v>
      </c>
      <c r="O26" s="351">
        <v>2954.2050000000013</v>
      </c>
      <c r="P26" s="351">
        <v>2947.9892000000013</v>
      </c>
      <c r="Q26" s="352">
        <v>3002.101900000001</v>
      </c>
      <c r="R26" s="352">
        <v>3089.9656</v>
      </c>
      <c r="S26" s="352">
        <v>3125.7477999999996</v>
      </c>
      <c r="T26" s="356">
        <v>3138.5938000000001</v>
      </c>
      <c r="U26" s="68"/>
      <c r="Y26" s="211"/>
      <c r="Z26" s="188"/>
      <c r="AQ26" s="159"/>
      <c r="AR26" s="159"/>
      <c r="AS26" s="159"/>
      <c r="AT26" s="159"/>
      <c r="AU26" s="159"/>
      <c r="AV26" s="159"/>
    </row>
    <row r="27" spans="3:50" x14ac:dyDescent="0.2">
      <c r="C27" s="22"/>
      <c r="D27" s="53"/>
      <c r="E27" s="54" t="s">
        <v>32</v>
      </c>
      <c r="F27" s="54"/>
      <c r="G27" s="54"/>
      <c r="H27" s="55"/>
      <c r="I27" s="56"/>
      <c r="J27" s="351">
        <v>1978.076</v>
      </c>
      <c r="K27" s="351">
        <v>1876.4479999999996</v>
      </c>
      <c r="L27" s="351">
        <v>1811.4849999999999</v>
      </c>
      <c r="M27" s="351">
        <v>1792.51</v>
      </c>
      <c r="N27" s="351">
        <v>1757.5389999999995</v>
      </c>
      <c r="O27" s="351">
        <v>1767.7930000000008</v>
      </c>
      <c r="P27" s="351">
        <v>1787.2272</v>
      </c>
      <c r="Q27" s="352">
        <v>1812.1528999999998</v>
      </c>
      <c r="R27" s="352">
        <v>1817.5242000000001</v>
      </c>
      <c r="S27" s="352">
        <v>1855.7999999999993</v>
      </c>
      <c r="T27" s="356">
        <v>1935.7626</v>
      </c>
      <c r="U27" s="68"/>
      <c r="Y27" s="211"/>
      <c r="Z27" s="188"/>
      <c r="AQ27" s="159"/>
      <c r="AR27" s="159"/>
      <c r="AS27" s="159"/>
      <c r="AT27" s="159"/>
      <c r="AU27" s="159"/>
      <c r="AV27" s="159"/>
    </row>
    <row r="28" spans="3:50" x14ac:dyDescent="0.2">
      <c r="C28" s="22"/>
      <c r="D28" s="53"/>
      <c r="E28" s="54" t="s">
        <v>33</v>
      </c>
      <c r="F28" s="54"/>
      <c r="G28" s="54"/>
      <c r="H28" s="55"/>
      <c r="I28" s="56"/>
      <c r="J28" s="351">
        <v>419.14</v>
      </c>
      <c r="K28" s="351">
        <v>406.44799999999987</v>
      </c>
      <c r="L28" s="351">
        <v>393.66899999999998</v>
      </c>
      <c r="M28" s="351">
        <v>393.47399999999976</v>
      </c>
      <c r="N28" s="351">
        <v>394.63400000000007</v>
      </c>
      <c r="O28" s="351">
        <v>390.19500000000005</v>
      </c>
      <c r="P28" s="351">
        <v>376.15610000000004</v>
      </c>
      <c r="Q28" s="352">
        <v>369.0354999999999</v>
      </c>
      <c r="R28" s="352">
        <v>374.80819999999989</v>
      </c>
      <c r="S28" s="352">
        <v>368.62679999999995</v>
      </c>
      <c r="T28" s="356">
        <v>363.12320000000005</v>
      </c>
      <c r="U28" s="68"/>
      <c r="Y28" s="211"/>
      <c r="Z28" s="188"/>
      <c r="AQ28" s="159"/>
      <c r="AR28" s="159"/>
      <c r="AS28" s="159"/>
      <c r="AT28" s="159"/>
      <c r="AU28" s="159"/>
      <c r="AV28" s="159"/>
    </row>
    <row r="29" spans="3:50" x14ac:dyDescent="0.2">
      <c r="C29" s="22"/>
      <c r="D29" s="53"/>
      <c r="E29" s="54" t="s">
        <v>34</v>
      </c>
      <c r="F29" s="54"/>
      <c r="G29" s="54"/>
      <c r="H29" s="55"/>
      <c r="I29" s="56"/>
      <c r="J29" s="351">
        <v>392.16399999999999</v>
      </c>
      <c r="K29" s="351">
        <v>412.12</v>
      </c>
      <c r="L29" s="351">
        <v>434.78500000000003</v>
      </c>
      <c r="M29" s="351">
        <v>446.80300000000017</v>
      </c>
      <c r="N29" s="351">
        <v>490.58099999999973</v>
      </c>
      <c r="O29" s="351">
        <v>539.93700000000013</v>
      </c>
      <c r="P29" s="351">
        <v>572.58270000000005</v>
      </c>
      <c r="Q29" s="352">
        <v>600.07640000000004</v>
      </c>
      <c r="R29" s="352">
        <v>612.20029999999997</v>
      </c>
      <c r="S29" s="352">
        <v>633.7124</v>
      </c>
      <c r="T29" s="356">
        <v>633.64159999999981</v>
      </c>
      <c r="U29" s="68"/>
      <c r="Y29" s="211"/>
      <c r="Z29" s="188"/>
      <c r="AQ29" s="159"/>
      <c r="AR29" s="159"/>
      <c r="AS29" s="159"/>
      <c r="AT29" s="159"/>
      <c r="AU29" s="159"/>
      <c r="AV29" s="159"/>
    </row>
    <row r="30" spans="3:50" ht="15" x14ac:dyDescent="0.2">
      <c r="C30" s="22"/>
      <c r="D30" s="53"/>
      <c r="E30" s="54" t="s">
        <v>9</v>
      </c>
      <c r="F30" s="54"/>
      <c r="G30" s="54"/>
      <c r="H30" s="55"/>
      <c r="I30" s="56"/>
      <c r="J30" s="351">
        <v>3.68</v>
      </c>
      <c r="K30" s="351">
        <v>3</v>
      </c>
      <c r="L30" s="351">
        <v>3.9020000000000001</v>
      </c>
      <c r="M30" s="351">
        <v>5.1789999999999994</v>
      </c>
      <c r="N30" s="351">
        <v>3.7409999999999997</v>
      </c>
      <c r="O30" s="351">
        <v>3</v>
      </c>
      <c r="P30" s="351">
        <v>2.2473000000000001</v>
      </c>
      <c r="Q30" s="352">
        <v>2</v>
      </c>
      <c r="R30" s="352">
        <v>1.8333999999999999</v>
      </c>
      <c r="S30" s="352">
        <v>0.25</v>
      </c>
      <c r="T30" s="356">
        <v>0</v>
      </c>
      <c r="U30" s="68"/>
      <c r="Y30" s="211"/>
      <c r="Z30" s="188"/>
      <c r="AQ30" s="159"/>
      <c r="AR30" s="159"/>
      <c r="AS30" s="159"/>
      <c r="AT30" s="159"/>
      <c r="AU30" s="159"/>
      <c r="AV30" s="159"/>
    </row>
    <row r="31" spans="3:50" x14ac:dyDescent="0.2">
      <c r="C31" s="22"/>
      <c r="D31" s="53"/>
      <c r="E31" s="54" t="s">
        <v>36</v>
      </c>
      <c r="F31" s="54"/>
      <c r="G31" s="54"/>
      <c r="H31" s="55"/>
      <c r="I31" s="56"/>
      <c r="J31" s="351">
        <v>1699.0960000000011</v>
      </c>
      <c r="K31" s="351">
        <v>1715.29</v>
      </c>
      <c r="L31" s="351">
        <v>1731.8620000000008</v>
      </c>
      <c r="M31" s="351">
        <v>1745.7529999999992</v>
      </c>
      <c r="N31" s="351">
        <v>1777.9840000000011</v>
      </c>
      <c r="O31" s="351">
        <v>1816.0039999999995</v>
      </c>
      <c r="P31" s="351">
        <v>1844.2166999999999</v>
      </c>
      <c r="Q31" s="352">
        <v>1865.4712000000025</v>
      </c>
      <c r="R31" s="352">
        <v>1896.3577000000009</v>
      </c>
      <c r="S31" s="352">
        <v>1929.5941999999995</v>
      </c>
      <c r="T31" s="356">
        <v>1967.1327999999996</v>
      </c>
      <c r="U31" s="68"/>
      <c r="Y31" s="211"/>
      <c r="Z31" s="188"/>
      <c r="AQ31" s="159"/>
      <c r="AR31" s="159"/>
      <c r="AS31" s="159"/>
      <c r="AT31" s="159"/>
      <c r="AU31" s="159"/>
      <c r="AV31" s="159"/>
    </row>
    <row r="32" spans="3:50" x14ac:dyDescent="0.2">
      <c r="C32" s="22"/>
      <c r="D32" s="53"/>
      <c r="E32" s="54" t="s">
        <v>37</v>
      </c>
      <c r="F32" s="54"/>
      <c r="G32" s="54"/>
      <c r="H32" s="55"/>
      <c r="I32" s="56"/>
      <c r="J32" s="351">
        <v>7779.8029999999972</v>
      </c>
      <c r="K32" s="351">
        <v>7893.3660000000045</v>
      </c>
      <c r="L32" s="351">
        <v>8031.0719999999974</v>
      </c>
      <c r="M32" s="351">
        <v>8157.2780000000057</v>
      </c>
      <c r="N32" s="351">
        <v>8247.9189999999981</v>
      </c>
      <c r="O32" s="351">
        <v>8377.2229999999981</v>
      </c>
      <c r="P32" s="351">
        <v>8475.8734999999961</v>
      </c>
      <c r="Q32" s="352">
        <v>8564.0350999999937</v>
      </c>
      <c r="R32" s="352">
        <v>8731.213200000002</v>
      </c>
      <c r="S32" s="352">
        <v>8863.9486999999917</v>
      </c>
      <c r="T32" s="356">
        <v>9010.046500000004</v>
      </c>
      <c r="U32" s="68"/>
      <c r="Y32" s="211"/>
      <c r="Z32" s="188"/>
      <c r="AQ32" s="159"/>
      <c r="AR32" s="159"/>
      <c r="AS32" s="159"/>
      <c r="AT32" s="159"/>
      <c r="AU32" s="159"/>
      <c r="AV32" s="159"/>
    </row>
    <row r="33" spans="3:48" x14ac:dyDescent="0.2">
      <c r="C33" s="22"/>
      <c r="D33" s="53"/>
      <c r="E33" s="54" t="s">
        <v>38</v>
      </c>
      <c r="F33" s="54"/>
      <c r="G33" s="54"/>
      <c r="H33" s="55"/>
      <c r="I33" s="56"/>
      <c r="J33" s="351">
        <v>99.703000000000017</v>
      </c>
      <c r="K33" s="351">
        <v>83.104000000000013</v>
      </c>
      <c r="L33" s="351">
        <v>80.797000000000025</v>
      </c>
      <c r="M33" s="351">
        <v>101.67200000000001</v>
      </c>
      <c r="N33" s="351">
        <v>82.37700000000001</v>
      </c>
      <c r="O33" s="351">
        <v>73.27</v>
      </c>
      <c r="P33" s="351">
        <v>71.705299999999994</v>
      </c>
      <c r="Q33" s="352">
        <v>83.336899999999986</v>
      </c>
      <c r="R33" s="352">
        <v>76.116299999999995</v>
      </c>
      <c r="S33" s="352">
        <v>83.125900000000001</v>
      </c>
      <c r="T33" s="356">
        <v>75.468199999999996</v>
      </c>
      <c r="U33" s="68"/>
      <c r="Y33" s="211"/>
      <c r="Z33" s="188"/>
      <c r="AQ33" s="159"/>
      <c r="AR33" s="159"/>
      <c r="AS33" s="159"/>
      <c r="AT33" s="159"/>
      <c r="AU33" s="159"/>
      <c r="AV33" s="159"/>
    </row>
    <row r="34" spans="3:48" x14ac:dyDescent="0.2">
      <c r="C34" s="22"/>
      <c r="D34" s="77"/>
      <c r="E34" s="78" t="s">
        <v>39</v>
      </c>
      <c r="F34" s="78"/>
      <c r="G34" s="78"/>
      <c r="H34" s="79"/>
      <c r="I34" s="80"/>
      <c r="J34" s="351">
        <v>694.19</v>
      </c>
      <c r="K34" s="351">
        <v>681.62200000000007</v>
      </c>
      <c r="L34" s="351">
        <v>669.05700000000002</v>
      </c>
      <c r="M34" s="351">
        <v>689.81799999999998</v>
      </c>
      <c r="N34" s="351">
        <v>706.024</v>
      </c>
      <c r="O34" s="351">
        <v>1024.8470000000002</v>
      </c>
      <c r="P34" s="351">
        <v>1055.9567999999997</v>
      </c>
      <c r="Q34" s="352">
        <v>1049.5072000000005</v>
      </c>
      <c r="R34" s="352">
        <v>702.07209999999998</v>
      </c>
      <c r="S34" s="352">
        <v>706.75840000000017</v>
      </c>
      <c r="T34" s="356">
        <v>705.76110000000006</v>
      </c>
      <c r="U34" s="68"/>
      <c r="Y34" s="211"/>
      <c r="Z34" s="188"/>
      <c r="AQ34" s="159"/>
      <c r="AR34" s="159"/>
      <c r="AS34" s="159"/>
      <c r="AT34" s="159"/>
      <c r="AU34" s="159"/>
      <c r="AV34" s="159"/>
    </row>
    <row r="35" spans="3:48" ht="13.5" thickBot="1" x14ac:dyDescent="0.25">
      <c r="C35" s="22"/>
      <c r="D35" s="81"/>
      <c r="E35" s="40" t="s">
        <v>40</v>
      </c>
      <c r="F35" s="40"/>
      <c r="G35" s="40"/>
      <c r="H35" s="41"/>
      <c r="I35" s="42"/>
      <c r="J35" s="353">
        <v>241.48</v>
      </c>
      <c r="K35" s="353">
        <v>250.32</v>
      </c>
      <c r="L35" s="353">
        <v>292.32600000000002</v>
      </c>
      <c r="M35" s="353">
        <v>329.07400000000001</v>
      </c>
      <c r="N35" s="353">
        <v>364.02600000000001</v>
      </c>
      <c r="O35" s="353">
        <v>380.113</v>
      </c>
      <c r="P35" s="353">
        <v>395.32769999999999</v>
      </c>
      <c r="Q35" s="354">
        <v>416.83379999999988</v>
      </c>
      <c r="R35" s="354">
        <v>440.61890000000005</v>
      </c>
      <c r="S35" s="354">
        <v>455.05560000000008</v>
      </c>
      <c r="T35" s="357">
        <v>458.66159999999996</v>
      </c>
      <c r="U35" s="68"/>
      <c r="Y35" s="211"/>
      <c r="Z35" s="188"/>
      <c r="AR35" s="159"/>
      <c r="AS35" s="159"/>
      <c r="AT35" s="159"/>
      <c r="AU35" s="159"/>
      <c r="AV35" s="159"/>
    </row>
    <row r="36" spans="3:48" ht="13.5" x14ac:dyDescent="0.25">
      <c r="D36" s="69" t="s">
        <v>72</v>
      </c>
      <c r="E36" s="70"/>
      <c r="F36" s="70"/>
      <c r="G36" s="70"/>
      <c r="H36" s="70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58" t="s">
        <v>155</v>
      </c>
      <c r="Y36" s="159"/>
      <c r="Z36" s="188"/>
      <c r="AR36" s="159"/>
      <c r="AS36" s="159"/>
      <c r="AT36" s="159"/>
      <c r="AU36" s="159"/>
      <c r="AV36" s="159"/>
    </row>
    <row r="37" spans="3:48" x14ac:dyDescent="0.25">
      <c r="D37" s="141" t="s">
        <v>28</v>
      </c>
      <c r="E37" s="378" t="s">
        <v>10</v>
      </c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78"/>
      <c r="R37" s="378"/>
      <c r="S37" s="378"/>
      <c r="T37" s="378"/>
      <c r="U37" s="61" t="s">
        <v>71</v>
      </c>
    </row>
    <row r="40" spans="3:48" x14ac:dyDescent="0.2">
      <c r="T40" s="160"/>
    </row>
    <row r="41" spans="3:48" x14ac:dyDescent="0.2">
      <c r="T41" s="160"/>
    </row>
    <row r="42" spans="3:48" x14ac:dyDescent="0.2">
      <c r="T42" s="160"/>
    </row>
    <row r="43" spans="3:48" x14ac:dyDescent="0.2">
      <c r="T43" s="160"/>
    </row>
    <row r="44" spans="3:48" x14ac:dyDescent="0.2">
      <c r="T44" s="160"/>
    </row>
    <row r="45" spans="3:48" x14ac:dyDescent="0.2">
      <c r="T45" s="160"/>
    </row>
    <row r="46" spans="3:48" x14ac:dyDescent="0.2">
      <c r="T46" s="160"/>
    </row>
    <row r="47" spans="3:48" x14ac:dyDescent="0.2">
      <c r="T47" s="160"/>
    </row>
    <row r="48" spans="3:48" x14ac:dyDescent="0.2">
      <c r="T48" s="160"/>
    </row>
    <row r="49" spans="20:20" x14ac:dyDescent="0.2">
      <c r="T49" s="160"/>
    </row>
    <row r="50" spans="20:20" x14ac:dyDescent="0.2">
      <c r="T50" s="160"/>
    </row>
    <row r="51" spans="20:20" x14ac:dyDescent="0.2">
      <c r="T51" s="160"/>
    </row>
    <row r="52" spans="20:20" x14ac:dyDescent="0.2">
      <c r="T52" s="160"/>
    </row>
    <row r="53" spans="20:20" x14ac:dyDescent="0.2">
      <c r="T53" s="160"/>
    </row>
    <row r="54" spans="20:20" x14ac:dyDescent="0.2">
      <c r="T54" s="160"/>
    </row>
    <row r="55" spans="20:20" x14ac:dyDescent="0.2">
      <c r="T55" s="160"/>
    </row>
    <row r="56" spans="20:20" x14ac:dyDescent="0.2">
      <c r="T56" s="160"/>
    </row>
    <row r="57" spans="20:20" x14ac:dyDescent="0.2">
      <c r="T57" s="160"/>
    </row>
    <row r="58" spans="20:20" x14ac:dyDescent="0.2">
      <c r="T58" s="160"/>
    </row>
    <row r="59" spans="20:20" x14ac:dyDescent="0.2">
      <c r="T59" s="160"/>
    </row>
  </sheetData>
  <mergeCells count="13">
    <mergeCell ref="E37:T37"/>
    <mergeCell ref="D7:I11"/>
    <mergeCell ref="T7:T10"/>
    <mergeCell ref="K7:K10"/>
    <mergeCell ref="M7:M10"/>
    <mergeCell ref="O7:O10"/>
    <mergeCell ref="P7:P10"/>
    <mergeCell ref="S7:S10"/>
    <mergeCell ref="L7:L10"/>
    <mergeCell ref="J7:J10"/>
    <mergeCell ref="N7:N10"/>
    <mergeCell ref="R7:R10"/>
    <mergeCell ref="Q7:Q10"/>
  </mergeCells>
  <phoneticPr fontId="0" type="noConversion"/>
  <conditionalFormatting sqref="D6">
    <cfRule type="cellIs" dxfId="2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8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5">
    <pageSetUpPr autoPageBreaks="0"/>
  </sheetPr>
  <dimension ref="C1:Y64"/>
  <sheetViews>
    <sheetView showGridLines="0" showOutlineSymbols="0" topLeftCell="C30" zoomScale="90" zoomScaleNormal="90" workbookViewId="0">
      <selection activeCell="T62" sqref="T62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6" width="1.7109375" style="61" customWidth="1"/>
    <col min="7" max="7" width="15.7109375" style="61" customWidth="1"/>
    <col min="8" max="8" width="14.140625" style="61" customWidth="1"/>
    <col min="9" max="9" width="1.140625" style="61" customWidth="1"/>
    <col min="10" max="20" width="9.140625" style="61" customWidth="1"/>
    <col min="21" max="21" width="9.7109375" style="61" customWidth="1"/>
    <col min="22" max="22" width="8.85546875" style="61" customWidth="1"/>
    <col min="23" max="23" width="7.42578125" style="61" customWidth="1"/>
    <col min="24" max="44" width="1.7109375" style="61" customWidth="1"/>
    <col min="45" max="16384" width="9.140625" style="61"/>
  </cols>
  <sheetData>
    <row r="1" spans="3:21" hidden="1" x14ac:dyDescent="0.2"/>
    <row r="2" spans="3:21" hidden="1" x14ac:dyDescent="0.2"/>
    <row r="3" spans="3:21" ht="9" customHeight="1" x14ac:dyDescent="0.2">
      <c r="C3" s="60"/>
    </row>
    <row r="4" spans="3:21" s="62" customFormat="1" ht="15.75" x14ac:dyDescent="0.2">
      <c r="D4" s="15" t="s">
        <v>74</v>
      </c>
      <c r="E4" s="63"/>
      <c r="F4" s="63"/>
      <c r="G4" s="63"/>
      <c r="H4" s="15" t="s">
        <v>103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1" s="62" customFormat="1" ht="15.75" x14ac:dyDescent="0.2">
      <c r="D5" s="155" t="s">
        <v>206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1" s="65" customFormat="1" ht="21" customHeight="1" thickBot="1" x14ac:dyDescent="0.25">
      <c r="C6" s="62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14" t="s">
        <v>71</v>
      </c>
    </row>
    <row r="7" spans="3:21" ht="8.1" customHeight="1" x14ac:dyDescent="0.2">
      <c r="C7" s="22"/>
      <c r="D7" s="364"/>
      <c r="E7" s="365"/>
      <c r="F7" s="365"/>
      <c r="G7" s="365"/>
      <c r="H7" s="365"/>
      <c r="I7" s="366"/>
      <c r="J7" s="375">
        <v>2012</v>
      </c>
      <c r="K7" s="375">
        <v>2013</v>
      </c>
      <c r="L7" s="375">
        <v>2014</v>
      </c>
      <c r="M7" s="375">
        <v>2015</v>
      </c>
      <c r="N7" s="375">
        <v>2016</v>
      </c>
      <c r="O7" s="375">
        <v>2017</v>
      </c>
      <c r="P7" s="375">
        <v>2018</v>
      </c>
      <c r="Q7" s="375">
        <v>2019</v>
      </c>
      <c r="R7" s="375">
        <v>2020</v>
      </c>
      <c r="S7" s="375">
        <v>2021</v>
      </c>
      <c r="T7" s="388">
        <v>2022</v>
      </c>
      <c r="U7" s="68"/>
    </row>
    <row r="8" spans="3:21" ht="8.1" customHeight="1" x14ac:dyDescent="0.2">
      <c r="C8" s="22"/>
      <c r="D8" s="367"/>
      <c r="E8" s="368"/>
      <c r="F8" s="368"/>
      <c r="G8" s="368"/>
      <c r="H8" s="368"/>
      <c r="I8" s="369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89"/>
      <c r="U8" s="68"/>
    </row>
    <row r="9" spans="3:21" ht="8.1" customHeight="1" x14ac:dyDescent="0.2">
      <c r="C9" s="22"/>
      <c r="D9" s="367"/>
      <c r="E9" s="368"/>
      <c r="F9" s="368"/>
      <c r="G9" s="368"/>
      <c r="H9" s="368"/>
      <c r="I9" s="369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89"/>
      <c r="U9" s="68"/>
    </row>
    <row r="10" spans="3:21" ht="8.1" customHeight="1" x14ac:dyDescent="0.2">
      <c r="C10" s="22"/>
      <c r="D10" s="367"/>
      <c r="E10" s="368"/>
      <c r="F10" s="368"/>
      <c r="G10" s="368"/>
      <c r="H10" s="368"/>
      <c r="I10" s="369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89"/>
      <c r="U10" s="68"/>
    </row>
    <row r="11" spans="3:21" ht="15" customHeight="1" thickBot="1" x14ac:dyDescent="0.25">
      <c r="C11" s="22"/>
      <c r="D11" s="370"/>
      <c r="E11" s="371"/>
      <c r="F11" s="371"/>
      <c r="G11" s="371"/>
      <c r="H11" s="371"/>
      <c r="I11" s="372"/>
      <c r="J11" s="134"/>
      <c r="K11" s="134"/>
      <c r="L11" s="134"/>
      <c r="M11" s="134"/>
      <c r="N11" s="134"/>
      <c r="O11" s="134"/>
      <c r="P11" s="134"/>
      <c r="Q11" s="18"/>
      <c r="R11" s="18"/>
      <c r="S11" s="18"/>
      <c r="T11" s="220"/>
      <c r="U11" s="68"/>
    </row>
    <row r="12" spans="3:21" ht="14.25" thickTop="1" thickBot="1" x14ac:dyDescent="0.25">
      <c r="C12" s="22"/>
      <c r="D12" s="187" t="s">
        <v>133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144"/>
      <c r="Q12" s="21"/>
      <c r="R12" s="21"/>
      <c r="S12" s="21"/>
      <c r="T12" s="221"/>
      <c r="U12" s="68"/>
    </row>
    <row r="13" spans="3:21" ht="13.5" thickBot="1" x14ac:dyDescent="0.25">
      <c r="C13" s="22"/>
      <c r="D13" s="44" t="s">
        <v>130</v>
      </c>
      <c r="E13" s="184"/>
      <c r="F13" s="184"/>
      <c r="G13" s="184"/>
      <c r="H13" s="184"/>
      <c r="I13" s="184"/>
      <c r="J13" s="186"/>
      <c r="K13" s="186"/>
      <c r="L13" s="186"/>
      <c r="M13" s="186"/>
      <c r="N13" s="186"/>
      <c r="O13" s="186"/>
      <c r="P13" s="186"/>
      <c r="Q13" s="185"/>
      <c r="R13" s="185"/>
      <c r="S13" s="185"/>
      <c r="T13" s="337"/>
      <c r="U13" s="68"/>
    </row>
    <row r="14" spans="3:21" x14ac:dyDescent="0.2">
      <c r="C14" s="22"/>
      <c r="D14" s="71"/>
      <c r="E14" s="72" t="s">
        <v>30</v>
      </c>
      <c r="F14" s="72"/>
      <c r="G14" s="72"/>
      <c r="H14" s="73"/>
      <c r="I14" s="74"/>
      <c r="J14" s="181">
        <v>21548.28080325745</v>
      </c>
      <c r="K14" s="181">
        <v>21789.830939898326</v>
      </c>
      <c r="L14" s="181">
        <v>22148.68167338963</v>
      </c>
      <c r="M14" s="181">
        <v>22659.21959811735</v>
      </c>
      <c r="N14" s="181">
        <v>23785.728342160506</v>
      </c>
      <c r="O14" s="181">
        <v>25362.936526608253</v>
      </c>
      <c r="P14" s="181">
        <v>28158.469360658768</v>
      </c>
      <c r="Q14" s="83">
        <v>32323.037127194431</v>
      </c>
      <c r="R14" s="83">
        <v>34713.501851475878</v>
      </c>
      <c r="S14" s="83">
        <v>37038.622087067517</v>
      </c>
      <c r="T14" s="358">
        <v>37332.766949180026</v>
      </c>
      <c r="U14" s="68"/>
    </row>
    <row r="15" spans="3:21" x14ac:dyDescent="0.2">
      <c r="C15" s="22"/>
      <c r="D15" s="53"/>
      <c r="E15" s="54" t="s">
        <v>31</v>
      </c>
      <c r="F15" s="54"/>
      <c r="G15" s="54"/>
      <c r="H15" s="55"/>
      <c r="I15" s="56"/>
      <c r="J15" s="182">
        <v>22999.087056409408</v>
      </c>
      <c r="K15" s="182">
        <v>23246.977421538279</v>
      </c>
      <c r="L15" s="182">
        <v>23509.223567635021</v>
      </c>
      <c r="M15" s="182">
        <v>24639.717887761701</v>
      </c>
      <c r="N15" s="182">
        <v>25732.604086234005</v>
      </c>
      <c r="O15" s="182">
        <v>27518.437853828345</v>
      </c>
      <c r="P15" s="182">
        <v>30564.184203013763</v>
      </c>
      <c r="Q15" s="84">
        <v>34595.550229990855</v>
      </c>
      <c r="R15" s="84">
        <v>39596.407965134247</v>
      </c>
      <c r="S15" s="84">
        <v>40347.606655743642</v>
      </c>
      <c r="T15" s="359">
        <v>41160.013218151798</v>
      </c>
      <c r="U15" s="68"/>
    </row>
    <row r="16" spans="3:21" x14ac:dyDescent="0.2">
      <c r="C16" s="22"/>
      <c r="D16" s="53"/>
      <c r="E16" s="54" t="s">
        <v>32</v>
      </c>
      <c r="F16" s="54"/>
      <c r="G16" s="54"/>
      <c r="H16" s="55"/>
      <c r="I16" s="56"/>
      <c r="J16" s="182">
        <v>18154.765508477518</v>
      </c>
      <c r="K16" s="182">
        <v>18233.598698521899</v>
      </c>
      <c r="L16" s="182">
        <v>18398.805115231502</v>
      </c>
      <c r="M16" s="182">
        <v>20878.11530742564</v>
      </c>
      <c r="N16" s="182">
        <v>21848.078787116632</v>
      </c>
      <c r="O16" s="182">
        <v>23158.510565636239</v>
      </c>
      <c r="P16" s="182">
        <v>26059.293045495157</v>
      </c>
      <c r="Q16" s="84">
        <v>29385.228738220929</v>
      </c>
      <c r="R16" s="84">
        <v>31360.154816825892</v>
      </c>
      <c r="S16" s="84">
        <v>33671.202721307505</v>
      </c>
      <c r="T16" s="359">
        <v>35222.512712575925</v>
      </c>
      <c r="U16" s="68"/>
    </row>
    <row r="17" spans="3:23" x14ac:dyDescent="0.2">
      <c r="C17" s="22"/>
      <c r="D17" s="53"/>
      <c r="E17" s="54" t="s">
        <v>33</v>
      </c>
      <c r="F17" s="54"/>
      <c r="G17" s="54"/>
      <c r="H17" s="55"/>
      <c r="I17" s="56"/>
      <c r="J17" s="182">
        <v>19469.225913793987</v>
      </c>
      <c r="K17" s="182">
        <v>19505.971614416099</v>
      </c>
      <c r="L17" s="182">
        <v>20028.840969870002</v>
      </c>
      <c r="M17" s="182">
        <v>21652.775690463292</v>
      </c>
      <c r="N17" s="182">
        <v>22701.020178265862</v>
      </c>
      <c r="O17" s="182">
        <v>24263.919088719456</v>
      </c>
      <c r="P17" s="182">
        <v>27192.000691185684</v>
      </c>
      <c r="Q17" s="84">
        <v>31049.4676353912</v>
      </c>
      <c r="R17" s="84">
        <v>32371.479901591898</v>
      </c>
      <c r="S17" s="84">
        <v>34785.12966644558</v>
      </c>
      <c r="T17" s="359">
        <v>36122.290581520116</v>
      </c>
      <c r="U17" s="68"/>
    </row>
    <row r="18" spans="3:23" x14ac:dyDescent="0.2">
      <c r="C18" s="22"/>
      <c r="D18" s="53"/>
      <c r="E18" s="54" t="s">
        <v>44</v>
      </c>
      <c r="F18" s="54"/>
      <c r="G18" s="54"/>
      <c r="H18" s="55"/>
      <c r="I18" s="56"/>
      <c r="J18" s="182">
        <v>26871.928180460502</v>
      </c>
      <c r="K18" s="182">
        <v>27170.553860086846</v>
      </c>
      <c r="L18" s="182">
        <v>27744.992864041902</v>
      </c>
      <c r="M18" s="182">
        <v>28213.891038021316</v>
      </c>
      <c r="N18" s="182">
        <v>29924.479876199584</v>
      </c>
      <c r="O18" s="182">
        <v>32080.988131219277</v>
      </c>
      <c r="P18" s="182">
        <v>35372.303454592096</v>
      </c>
      <c r="Q18" s="84">
        <v>40028.349590514168</v>
      </c>
      <c r="R18" s="84">
        <v>42626.447964145758</v>
      </c>
      <c r="S18" s="84">
        <v>45318.131959314334</v>
      </c>
      <c r="T18" s="359">
        <v>46292.643739975116</v>
      </c>
      <c r="U18" s="68"/>
    </row>
    <row r="19" spans="3:23" x14ac:dyDescent="0.2">
      <c r="C19" s="22"/>
      <c r="D19" s="53"/>
      <c r="E19" s="54" t="s">
        <v>35</v>
      </c>
      <c r="F19" s="54"/>
      <c r="G19" s="54"/>
      <c r="H19" s="55"/>
      <c r="I19" s="56"/>
      <c r="J19" s="182">
        <v>14062.210248389443</v>
      </c>
      <c r="K19" s="182">
        <v>14183.7759924153</v>
      </c>
      <c r="L19" s="182">
        <v>14454.044866704971</v>
      </c>
      <c r="M19" s="182">
        <v>14981.877177167602</v>
      </c>
      <c r="N19" s="182">
        <v>15750.4976432823</v>
      </c>
      <c r="O19" s="182">
        <v>17219.242357124403</v>
      </c>
      <c r="P19" s="182">
        <v>19284.549572176791</v>
      </c>
      <c r="Q19" s="84">
        <v>21410.616046592098</v>
      </c>
      <c r="R19" s="84">
        <v>23666.76554187659</v>
      </c>
      <c r="S19" s="84">
        <v>24783.604991072938</v>
      </c>
      <c r="T19" s="359">
        <v>25656.823518162939</v>
      </c>
      <c r="U19" s="68"/>
    </row>
    <row r="20" spans="3:23" x14ac:dyDescent="0.2">
      <c r="C20" s="22"/>
      <c r="D20" s="53"/>
      <c r="E20" s="54" t="s">
        <v>36</v>
      </c>
      <c r="F20" s="54"/>
      <c r="G20" s="54"/>
      <c r="H20" s="55"/>
      <c r="I20" s="56"/>
      <c r="J20" s="182">
        <v>22639.191530068128</v>
      </c>
      <c r="K20" s="182">
        <v>22587.650021377922</v>
      </c>
      <c r="L20" s="182">
        <v>22904.408551952503</v>
      </c>
      <c r="M20" s="182">
        <v>23437.012389523465</v>
      </c>
      <c r="N20" s="182">
        <v>24401.709000604489</v>
      </c>
      <c r="O20" s="182">
        <v>26612.651072124736</v>
      </c>
      <c r="P20" s="182">
        <v>29466.307948946858</v>
      </c>
      <c r="Q20" s="84">
        <v>32748.110633230561</v>
      </c>
      <c r="R20" s="84">
        <v>34844.785841936733</v>
      </c>
      <c r="S20" s="84">
        <v>36938.859801288927</v>
      </c>
      <c r="T20" s="359">
        <v>38140.225015895827</v>
      </c>
      <c r="U20" s="68"/>
    </row>
    <row r="21" spans="3:23" x14ac:dyDescent="0.2">
      <c r="C21" s="22"/>
      <c r="D21" s="53"/>
      <c r="E21" s="54" t="s">
        <v>37</v>
      </c>
      <c r="F21" s="54"/>
      <c r="G21" s="54"/>
      <c r="H21" s="55"/>
      <c r="I21" s="56"/>
      <c r="J21" s="182">
        <v>25327.962358853343</v>
      </c>
      <c r="K21" s="182">
        <v>25432.323631622923</v>
      </c>
      <c r="L21" s="182">
        <v>25736.243419034134</v>
      </c>
      <c r="M21" s="182">
        <v>26346.113124804771</v>
      </c>
      <c r="N21" s="182">
        <v>27651.596760516288</v>
      </c>
      <c r="O21" s="182">
        <v>29566.003431824323</v>
      </c>
      <c r="P21" s="182">
        <v>32814.682447151703</v>
      </c>
      <c r="Q21" s="84">
        <v>37630.723097656664</v>
      </c>
      <c r="R21" s="84">
        <v>42434.800521957637</v>
      </c>
      <c r="S21" s="84">
        <v>45121.020592313536</v>
      </c>
      <c r="T21" s="359">
        <v>45183.341136258721</v>
      </c>
      <c r="U21" s="68"/>
    </row>
    <row r="22" spans="3:23" x14ac:dyDescent="0.2">
      <c r="C22" s="22"/>
      <c r="D22" s="53"/>
      <c r="E22" s="54" t="s">
        <v>38</v>
      </c>
      <c r="F22" s="54"/>
      <c r="G22" s="54"/>
      <c r="H22" s="55"/>
      <c r="I22" s="56"/>
      <c r="J22" s="182">
        <v>24271.860926850037</v>
      </c>
      <c r="K22" s="182">
        <v>25487.493733654661</v>
      </c>
      <c r="L22" s="182">
        <v>24168.108066264114</v>
      </c>
      <c r="M22" s="182">
        <v>21162.133437130175</v>
      </c>
      <c r="N22" s="182">
        <v>24006.673538429</v>
      </c>
      <c r="O22" s="182">
        <v>26307.203016786007</v>
      </c>
      <c r="P22" s="182">
        <v>27258.76305763016</v>
      </c>
      <c r="Q22" s="84">
        <v>28050.823144082828</v>
      </c>
      <c r="R22" s="84">
        <v>31335.480165496476</v>
      </c>
      <c r="S22" s="84">
        <v>33198.521967736771</v>
      </c>
      <c r="T22" s="359">
        <v>33584.390202433344</v>
      </c>
      <c r="U22" s="68"/>
    </row>
    <row r="23" spans="3:23" x14ac:dyDescent="0.2">
      <c r="C23" s="22"/>
      <c r="D23" s="77"/>
      <c r="E23" s="78" t="s">
        <v>39</v>
      </c>
      <c r="F23" s="78"/>
      <c r="G23" s="78"/>
      <c r="H23" s="79"/>
      <c r="I23" s="80"/>
      <c r="J23" s="182">
        <v>24346.409990594835</v>
      </c>
      <c r="K23" s="182">
        <v>24180.224292715608</v>
      </c>
      <c r="L23" s="182">
        <v>24930.376404069193</v>
      </c>
      <c r="M23" s="182">
        <v>26098.259713509644</v>
      </c>
      <c r="N23" s="182">
        <v>27155.793683266395</v>
      </c>
      <c r="O23" s="182">
        <v>27746.273361389725</v>
      </c>
      <c r="P23" s="182">
        <v>30776.866297318109</v>
      </c>
      <c r="Q23" s="84">
        <v>34121.603481232305</v>
      </c>
      <c r="R23" s="84">
        <v>39241.678608550297</v>
      </c>
      <c r="S23" s="84">
        <v>40605.813133365737</v>
      </c>
      <c r="T23" s="359">
        <v>41349.219556305979</v>
      </c>
      <c r="U23" s="68"/>
    </row>
    <row r="24" spans="3:23" ht="13.5" thickBot="1" x14ac:dyDescent="0.25">
      <c r="C24" s="22"/>
      <c r="D24" s="81"/>
      <c r="E24" s="40" t="s">
        <v>40</v>
      </c>
      <c r="F24" s="40"/>
      <c r="G24" s="40"/>
      <c r="H24" s="41"/>
      <c r="I24" s="42"/>
      <c r="J24" s="183">
        <v>24887.40734480356</v>
      </c>
      <c r="K24" s="183">
        <v>25603.531816543469</v>
      </c>
      <c r="L24" s="183">
        <v>25881.93697075329</v>
      </c>
      <c r="M24" s="183">
        <v>27137.247035424152</v>
      </c>
      <c r="N24" s="183">
        <v>28825.580630826702</v>
      </c>
      <c r="O24" s="183">
        <v>30562.85550767426</v>
      </c>
      <c r="P24" s="183">
        <v>33434.007336764749</v>
      </c>
      <c r="Q24" s="85">
        <v>37936.879071880117</v>
      </c>
      <c r="R24" s="85">
        <v>40695.0587169395</v>
      </c>
      <c r="S24" s="85">
        <v>42889.114566457305</v>
      </c>
      <c r="T24" s="360">
        <v>44862.549659760043</v>
      </c>
      <c r="U24" s="68"/>
    </row>
    <row r="25" spans="3:23" ht="13.5" thickBot="1" x14ac:dyDescent="0.25">
      <c r="C25" s="22"/>
      <c r="D25" s="44" t="s">
        <v>41</v>
      </c>
      <c r="E25" s="45"/>
      <c r="F25" s="45"/>
      <c r="G25" s="45"/>
      <c r="H25" s="45"/>
      <c r="I25" s="45"/>
      <c r="J25" s="89"/>
      <c r="K25" s="89"/>
      <c r="L25" s="89"/>
      <c r="M25" s="89"/>
      <c r="N25" s="89"/>
      <c r="O25" s="89"/>
      <c r="P25" s="89"/>
      <c r="Q25" s="88"/>
      <c r="R25" s="88"/>
      <c r="S25" s="88"/>
      <c r="T25" s="361"/>
      <c r="U25" s="68"/>
    </row>
    <row r="26" spans="3:23" x14ac:dyDescent="0.2">
      <c r="C26" s="22"/>
      <c r="D26" s="71"/>
      <c r="E26" s="72" t="s">
        <v>30</v>
      </c>
      <c r="F26" s="72"/>
      <c r="G26" s="72"/>
      <c r="H26" s="73"/>
      <c r="I26" s="74"/>
      <c r="J26" s="181">
        <v>21551.543644135232</v>
      </c>
      <c r="K26" s="181">
        <v>21809.216779085771</v>
      </c>
      <c r="L26" s="181">
        <v>22178.839735193345</v>
      </c>
      <c r="M26" s="181">
        <v>22687.05383137237</v>
      </c>
      <c r="N26" s="181">
        <v>23811.841958846588</v>
      </c>
      <c r="O26" s="181">
        <v>25388.807076850244</v>
      </c>
      <c r="P26" s="181">
        <v>28178.858153842972</v>
      </c>
      <c r="Q26" s="83">
        <v>32427.171941830671</v>
      </c>
      <c r="R26" s="83">
        <v>35057.081652946217</v>
      </c>
      <c r="S26" s="83">
        <v>37522.68514605883</v>
      </c>
      <c r="T26" s="358">
        <v>37737.083481605951</v>
      </c>
      <c r="U26" s="68"/>
      <c r="W26" s="160"/>
    </row>
    <row r="27" spans="3:23" x14ac:dyDescent="0.2">
      <c r="C27" s="22"/>
      <c r="D27" s="53"/>
      <c r="E27" s="54" t="s">
        <v>31</v>
      </c>
      <c r="F27" s="54"/>
      <c r="G27" s="54"/>
      <c r="H27" s="55"/>
      <c r="I27" s="56"/>
      <c r="J27" s="182">
        <v>26295.842101130573</v>
      </c>
      <c r="K27" s="182">
        <v>26525.713725105987</v>
      </c>
      <c r="L27" s="182">
        <v>26862.577675400389</v>
      </c>
      <c r="M27" s="182">
        <v>27444.816419080711</v>
      </c>
      <c r="N27" s="182">
        <v>28491.768072631185</v>
      </c>
      <c r="O27" s="182">
        <v>30231.084307509675</v>
      </c>
      <c r="P27" s="182">
        <v>33374.566495472005</v>
      </c>
      <c r="Q27" s="84">
        <v>37815.041993300263</v>
      </c>
      <c r="R27" s="84">
        <v>43227.202486224</v>
      </c>
      <c r="S27" s="84">
        <v>44211.995552978828</v>
      </c>
      <c r="T27" s="359">
        <v>44767.797524483722</v>
      </c>
      <c r="U27" s="68"/>
      <c r="W27" s="160"/>
    </row>
    <row r="28" spans="3:23" x14ac:dyDescent="0.2">
      <c r="C28" s="22"/>
      <c r="D28" s="53"/>
      <c r="E28" s="54" t="s">
        <v>32</v>
      </c>
      <c r="F28" s="54"/>
      <c r="G28" s="54"/>
      <c r="H28" s="55"/>
      <c r="I28" s="56"/>
      <c r="J28" s="182">
        <v>23606.014716657301</v>
      </c>
      <c r="K28" s="182">
        <v>23840.229607570611</v>
      </c>
      <c r="L28" s="182">
        <v>24135.454337187439</v>
      </c>
      <c r="M28" s="182">
        <v>24725.889720745385</v>
      </c>
      <c r="N28" s="182">
        <v>25955.623127945772</v>
      </c>
      <c r="O28" s="182">
        <v>27252.923136362642</v>
      </c>
      <c r="P28" s="182">
        <v>30658.174340303955</v>
      </c>
      <c r="Q28" s="84">
        <v>34855.903991324361</v>
      </c>
      <c r="R28" s="84">
        <v>36705.589623877699</v>
      </c>
      <c r="S28" s="84">
        <v>39825.387748320602</v>
      </c>
      <c r="T28" s="359">
        <v>41199.593939532286</v>
      </c>
      <c r="U28" s="68"/>
      <c r="W28" s="160"/>
    </row>
    <row r="29" spans="3:23" x14ac:dyDescent="0.2">
      <c r="C29" s="22"/>
      <c r="D29" s="53"/>
      <c r="E29" s="54" t="s">
        <v>33</v>
      </c>
      <c r="F29" s="54"/>
      <c r="G29" s="54"/>
      <c r="H29" s="55"/>
      <c r="I29" s="56"/>
      <c r="J29" s="182">
        <v>22661.225366226088</v>
      </c>
      <c r="K29" s="182">
        <v>22948.972972352352</v>
      </c>
      <c r="L29" s="182">
        <v>23558.190594975302</v>
      </c>
      <c r="M29" s="182">
        <v>23758.699643009037</v>
      </c>
      <c r="N29" s="182">
        <v>24710.486383163461</v>
      </c>
      <c r="O29" s="182">
        <v>26165.435658239261</v>
      </c>
      <c r="P29" s="182">
        <v>29360.327401310245</v>
      </c>
      <c r="Q29" s="84">
        <v>33536.854403799458</v>
      </c>
      <c r="R29" s="84">
        <v>34645.218541109833</v>
      </c>
      <c r="S29" s="84">
        <v>37328.698474084536</v>
      </c>
      <c r="T29" s="359">
        <v>38916.135533798617</v>
      </c>
      <c r="U29" s="68"/>
      <c r="W29" s="160"/>
    </row>
    <row r="30" spans="3:23" x14ac:dyDescent="0.2">
      <c r="C30" s="22"/>
      <c r="D30" s="53"/>
      <c r="E30" s="54" t="s">
        <v>34</v>
      </c>
      <c r="F30" s="54"/>
      <c r="G30" s="54"/>
      <c r="H30" s="55"/>
      <c r="I30" s="56"/>
      <c r="J30" s="182">
        <v>28300.955935101985</v>
      </c>
      <c r="K30" s="182">
        <v>28465.944587337031</v>
      </c>
      <c r="L30" s="182">
        <v>28942.40103346097</v>
      </c>
      <c r="M30" s="182">
        <v>29512.090899121064</v>
      </c>
      <c r="N30" s="182">
        <v>31215.534913364649</v>
      </c>
      <c r="O30" s="182">
        <v>33320.068051149188</v>
      </c>
      <c r="P30" s="182">
        <v>36613.482209644128</v>
      </c>
      <c r="Q30" s="84">
        <v>41528.780613046372</v>
      </c>
      <c r="R30" s="84">
        <v>44526.990322176127</v>
      </c>
      <c r="S30" s="84">
        <v>47466.087534345243</v>
      </c>
      <c r="T30" s="359">
        <v>48385.641557204195</v>
      </c>
      <c r="U30" s="68"/>
      <c r="W30" s="160"/>
    </row>
    <row r="31" spans="3:23" x14ac:dyDescent="0.2">
      <c r="C31" s="22"/>
      <c r="D31" s="53"/>
      <c r="E31" s="54" t="s">
        <v>35</v>
      </c>
      <c r="F31" s="54"/>
      <c r="G31" s="54"/>
      <c r="H31" s="55"/>
      <c r="I31" s="56"/>
      <c r="J31" s="182">
        <v>21865.534420289852</v>
      </c>
      <c r="K31" s="182">
        <v>26773.083333333332</v>
      </c>
      <c r="L31" s="182">
        <v>23092.64479753972</v>
      </c>
      <c r="M31" s="182">
        <v>22253.443393190453</v>
      </c>
      <c r="N31" s="182">
        <v>21298.204579880603</v>
      </c>
      <c r="O31" s="182">
        <v>23772.583333333332</v>
      </c>
      <c r="P31" s="182">
        <v>20673.586081075067</v>
      </c>
      <c r="Q31" s="84">
        <v>15739.333333333334</v>
      </c>
      <c r="R31" s="84">
        <v>19042.989345841972</v>
      </c>
      <c r="S31" s="84">
        <v>26219.333333333336</v>
      </c>
      <c r="T31" s="359" t="s">
        <v>217</v>
      </c>
      <c r="U31" s="68"/>
      <c r="W31" s="160"/>
    </row>
    <row r="32" spans="3:23" x14ac:dyDescent="0.2">
      <c r="C32" s="22"/>
      <c r="D32" s="53"/>
      <c r="E32" s="54" t="s">
        <v>36</v>
      </c>
      <c r="F32" s="54"/>
      <c r="G32" s="54"/>
      <c r="H32" s="55"/>
      <c r="I32" s="56"/>
      <c r="J32" s="182">
        <v>26193.816937555814</v>
      </c>
      <c r="K32" s="182">
        <v>26180.747278885778</v>
      </c>
      <c r="L32" s="182">
        <v>26623.452340120995</v>
      </c>
      <c r="M32" s="182">
        <v>27322.237786979822</v>
      </c>
      <c r="N32" s="182">
        <v>28415.441355677729</v>
      </c>
      <c r="O32" s="182">
        <v>30572.594324315003</v>
      </c>
      <c r="P32" s="182">
        <v>33852.011489033066</v>
      </c>
      <c r="Q32" s="84">
        <v>38210.586553145338</v>
      </c>
      <c r="R32" s="84">
        <v>40677.396595589504</v>
      </c>
      <c r="S32" s="84">
        <v>42830.449143141122</v>
      </c>
      <c r="T32" s="359">
        <v>43725.693854188867</v>
      </c>
      <c r="U32" s="68"/>
      <c r="W32" s="160"/>
    </row>
    <row r="33" spans="3:25" x14ac:dyDescent="0.2">
      <c r="C33" s="22"/>
      <c r="D33" s="53"/>
      <c r="E33" s="54" t="s">
        <v>37</v>
      </c>
      <c r="F33" s="54"/>
      <c r="G33" s="54"/>
      <c r="H33" s="55"/>
      <c r="I33" s="56"/>
      <c r="J33" s="182">
        <v>26444.013267431063</v>
      </c>
      <c r="K33" s="182">
        <v>26500.800957411553</v>
      </c>
      <c r="L33" s="182">
        <v>26812.59349104749</v>
      </c>
      <c r="M33" s="182">
        <v>27452.188810205189</v>
      </c>
      <c r="N33" s="182">
        <v>28837.917944312179</v>
      </c>
      <c r="O33" s="182">
        <v>30747.939541938111</v>
      </c>
      <c r="P33" s="182">
        <v>34123.662102004397</v>
      </c>
      <c r="Q33" s="84">
        <v>39174.573219968872</v>
      </c>
      <c r="R33" s="84">
        <v>44064.420623699792</v>
      </c>
      <c r="S33" s="84">
        <v>46937.654603077826</v>
      </c>
      <c r="T33" s="359">
        <v>46913.599715236363</v>
      </c>
      <c r="U33" s="68"/>
      <c r="W33" s="160"/>
    </row>
    <row r="34" spans="3:25" x14ac:dyDescent="0.2">
      <c r="C34" s="22"/>
      <c r="D34" s="53"/>
      <c r="E34" s="54" t="s">
        <v>38</v>
      </c>
      <c r="F34" s="54"/>
      <c r="G34" s="54"/>
      <c r="H34" s="55"/>
      <c r="I34" s="56"/>
      <c r="J34" s="182">
        <v>26233.484281649831</v>
      </c>
      <c r="K34" s="182">
        <v>27420.297659157997</v>
      </c>
      <c r="L34" s="182">
        <v>26182.751216010492</v>
      </c>
      <c r="M34" s="182">
        <v>23196.745416633879</v>
      </c>
      <c r="N34" s="182">
        <v>25931.614204612128</v>
      </c>
      <c r="O34" s="182">
        <v>28400.351439879894</v>
      </c>
      <c r="P34" s="182">
        <v>28937.439073541282</v>
      </c>
      <c r="Q34" s="84">
        <v>31307.237050254254</v>
      </c>
      <c r="R34" s="84">
        <v>34529.181003280508</v>
      </c>
      <c r="S34" s="84">
        <v>37830.349305491218</v>
      </c>
      <c r="T34" s="359">
        <v>35686.968153473914</v>
      </c>
      <c r="U34" s="68"/>
      <c r="W34" s="160"/>
    </row>
    <row r="35" spans="3:25" x14ac:dyDescent="0.2">
      <c r="C35" s="22"/>
      <c r="D35" s="77"/>
      <c r="E35" s="78" t="s">
        <v>39</v>
      </c>
      <c r="F35" s="78"/>
      <c r="G35" s="78"/>
      <c r="H35" s="79"/>
      <c r="I35" s="80"/>
      <c r="J35" s="182">
        <v>26538.220323926682</v>
      </c>
      <c r="K35" s="182">
        <v>26383.277437250163</v>
      </c>
      <c r="L35" s="182">
        <v>27221.255438624808</v>
      </c>
      <c r="M35" s="182">
        <v>27608.29257379</v>
      </c>
      <c r="N35" s="182">
        <v>28727.089305745976</v>
      </c>
      <c r="O35" s="182">
        <v>28581.258389463659</v>
      </c>
      <c r="P35" s="182">
        <v>31584.440212579426</v>
      </c>
      <c r="Q35" s="84">
        <v>35268.370876032714</v>
      </c>
      <c r="R35" s="84">
        <v>41141.240218300467</v>
      </c>
      <c r="S35" s="84">
        <v>42802.542212444852</v>
      </c>
      <c r="T35" s="359">
        <v>43569.366697408899</v>
      </c>
      <c r="U35" s="68"/>
      <c r="W35" s="160"/>
    </row>
    <row r="36" spans="3:25" ht="13.5" thickBot="1" x14ac:dyDescent="0.25">
      <c r="C36" s="22"/>
      <c r="D36" s="81"/>
      <c r="E36" s="40" t="s">
        <v>40</v>
      </c>
      <c r="F36" s="40"/>
      <c r="G36" s="40"/>
      <c r="H36" s="41"/>
      <c r="I36" s="42"/>
      <c r="J36" s="183">
        <v>26744.495748440171</v>
      </c>
      <c r="K36" s="183">
        <v>27446.119300628525</v>
      </c>
      <c r="L36" s="183">
        <v>27703.610010741428</v>
      </c>
      <c r="M36" s="183">
        <v>28794.704737131058</v>
      </c>
      <c r="N36" s="183">
        <v>30268.618633467569</v>
      </c>
      <c r="O36" s="183">
        <v>31970.855596449823</v>
      </c>
      <c r="P36" s="183">
        <v>34785.309124556668</v>
      </c>
      <c r="Q36" s="85">
        <v>39599.89389056262</v>
      </c>
      <c r="R36" s="85">
        <v>42236.823212379968</v>
      </c>
      <c r="S36" s="85">
        <v>44369.300879570175</v>
      </c>
      <c r="T36" s="360">
        <v>46248.859907464095</v>
      </c>
      <c r="U36" s="68"/>
      <c r="W36" s="160"/>
    </row>
    <row r="37" spans="3:25" ht="13.5" thickBot="1" x14ac:dyDescent="0.25">
      <c r="C37" s="22"/>
      <c r="D37" s="44" t="s">
        <v>153</v>
      </c>
      <c r="E37" s="45"/>
      <c r="F37" s="45"/>
      <c r="G37" s="45"/>
      <c r="H37" s="45"/>
      <c r="I37" s="45"/>
      <c r="J37" s="89"/>
      <c r="K37" s="89"/>
      <c r="L37" s="89"/>
      <c r="M37" s="89"/>
      <c r="N37" s="89"/>
      <c r="O37" s="89"/>
      <c r="P37" s="89"/>
      <c r="Q37" s="88"/>
      <c r="R37" s="88"/>
      <c r="S37" s="88"/>
      <c r="T37" s="361"/>
      <c r="U37" s="68"/>
    </row>
    <row r="38" spans="3:25" x14ac:dyDescent="0.2">
      <c r="C38" s="22"/>
      <c r="D38" s="71"/>
      <c r="E38" s="72" t="s">
        <v>30</v>
      </c>
      <c r="F38" s="72"/>
      <c r="G38" s="72"/>
      <c r="H38" s="73"/>
      <c r="I38" s="74"/>
      <c r="J38" s="181">
        <v>22010.501331212923</v>
      </c>
      <c r="K38" s="181">
        <v>21943.434984791871</v>
      </c>
      <c r="L38" s="181">
        <v>22215.327656358706</v>
      </c>
      <c r="M38" s="181">
        <v>22659.21959811735</v>
      </c>
      <c r="N38" s="181">
        <v>23620.385642661873</v>
      </c>
      <c r="O38" s="181">
        <v>24600.326407961449</v>
      </c>
      <c r="P38" s="181">
        <v>26741.186477358751</v>
      </c>
      <c r="Q38" s="84">
        <v>29845.832989099199</v>
      </c>
      <c r="R38" s="84">
        <v>31049.643874307581</v>
      </c>
      <c r="S38" s="84">
        <v>32179.515279815394</v>
      </c>
      <c r="T38" s="359">
        <v>28673.400114577595</v>
      </c>
      <c r="U38" s="160"/>
      <c r="V38" s="160"/>
      <c r="X38" s="149"/>
    </row>
    <row r="39" spans="3:25" x14ac:dyDescent="0.2">
      <c r="C39" s="22"/>
      <c r="D39" s="53"/>
      <c r="E39" s="54" t="s">
        <v>31</v>
      </c>
      <c r="F39" s="54"/>
      <c r="G39" s="54"/>
      <c r="H39" s="55"/>
      <c r="I39" s="56"/>
      <c r="J39" s="182">
        <v>23492.428045362009</v>
      </c>
      <c r="K39" s="182">
        <v>23410.853395305418</v>
      </c>
      <c r="L39" s="182">
        <v>23579.963458009046</v>
      </c>
      <c r="M39" s="182">
        <v>24639.717887761701</v>
      </c>
      <c r="N39" s="182">
        <v>25553.72799030189</v>
      </c>
      <c r="O39" s="182">
        <v>26691.016347069199</v>
      </c>
      <c r="P39" s="182">
        <v>29025.815957278031</v>
      </c>
      <c r="Q39" s="84">
        <v>31944.183037849358</v>
      </c>
      <c r="R39" s="84">
        <v>35417.180648599511</v>
      </c>
      <c r="S39" s="84">
        <v>35054.393271714725</v>
      </c>
      <c r="T39" s="359">
        <v>31612.913377996774</v>
      </c>
      <c r="U39" s="160"/>
      <c r="V39" s="160"/>
    </row>
    <row r="40" spans="3:25" x14ac:dyDescent="0.2">
      <c r="C40" s="22"/>
      <c r="D40" s="53"/>
      <c r="E40" s="54" t="s">
        <v>32</v>
      </c>
      <c r="F40" s="54"/>
      <c r="G40" s="54"/>
      <c r="H40" s="55"/>
      <c r="I40" s="56"/>
      <c r="J40" s="182">
        <v>18544.193573521468</v>
      </c>
      <c r="K40" s="182">
        <v>18362.133633959616</v>
      </c>
      <c r="L40" s="182">
        <v>18454.167618085758</v>
      </c>
      <c r="M40" s="182">
        <v>20878.11530742564</v>
      </c>
      <c r="N40" s="182">
        <v>21696.205349668948</v>
      </c>
      <c r="O40" s="182">
        <v>22462.182895864444</v>
      </c>
      <c r="P40" s="182">
        <v>24747.666709871944</v>
      </c>
      <c r="Q40" s="84">
        <v>27133.1751968799</v>
      </c>
      <c r="R40" s="84">
        <v>28050.227922026737</v>
      </c>
      <c r="S40" s="84">
        <v>29253.868567599922</v>
      </c>
      <c r="T40" s="359">
        <v>27052.621131010699</v>
      </c>
      <c r="U40" s="160"/>
      <c r="V40" s="160"/>
    </row>
    <row r="41" spans="3:25" x14ac:dyDescent="0.2">
      <c r="C41" s="22"/>
      <c r="D41" s="53"/>
      <c r="E41" s="54" t="s">
        <v>33</v>
      </c>
      <c r="F41" s="54"/>
      <c r="G41" s="54"/>
      <c r="H41" s="55"/>
      <c r="I41" s="56"/>
      <c r="J41" s="182">
        <v>19886.849758727261</v>
      </c>
      <c r="K41" s="182">
        <v>19643.475946038368</v>
      </c>
      <c r="L41" s="182">
        <v>20089.108294754264</v>
      </c>
      <c r="M41" s="182">
        <v>21652.775690463292</v>
      </c>
      <c r="N41" s="182">
        <v>22543.217654683078</v>
      </c>
      <c r="O41" s="182">
        <v>23534.354111270084</v>
      </c>
      <c r="P41" s="182">
        <v>25823.362479758485</v>
      </c>
      <c r="Q41" s="84">
        <v>28669.868546067592</v>
      </c>
      <c r="R41" s="84">
        <v>28954.81207655805</v>
      </c>
      <c r="S41" s="84">
        <v>30221.659136790255</v>
      </c>
      <c r="T41" s="359">
        <v>27743.69476307229</v>
      </c>
      <c r="U41" s="160"/>
      <c r="V41" s="160"/>
    </row>
    <row r="42" spans="3:25" x14ac:dyDescent="0.2">
      <c r="C42" s="22"/>
      <c r="D42" s="53"/>
      <c r="E42" s="54" t="s">
        <v>34</v>
      </c>
      <c r="F42" s="54"/>
      <c r="G42" s="54"/>
      <c r="H42" s="55"/>
      <c r="I42" s="56"/>
      <c r="J42" s="182">
        <v>27448.343391685903</v>
      </c>
      <c r="K42" s="182">
        <v>27362.088479442944</v>
      </c>
      <c r="L42" s="182">
        <v>27828.478298938717</v>
      </c>
      <c r="M42" s="182">
        <v>28213.89103802132</v>
      </c>
      <c r="N42" s="182">
        <v>29716.464623832751</v>
      </c>
      <c r="O42" s="182">
        <v>31116.380340658856</v>
      </c>
      <c r="P42" s="182">
        <v>33591.931105975404</v>
      </c>
      <c r="Q42" s="84">
        <v>36960.618273789631</v>
      </c>
      <c r="R42" s="84">
        <v>38127.413205854886</v>
      </c>
      <c r="S42" s="84">
        <v>39372.834021993345</v>
      </c>
      <c r="T42" s="359">
        <v>35555.025913959384</v>
      </c>
      <c r="U42" s="160"/>
      <c r="V42" s="160"/>
    </row>
    <row r="43" spans="3:25" x14ac:dyDescent="0.2">
      <c r="C43" s="22"/>
      <c r="D43" s="53"/>
      <c r="E43" s="54" t="s">
        <v>35</v>
      </c>
      <c r="F43" s="54"/>
      <c r="G43" s="54"/>
      <c r="H43" s="55"/>
      <c r="I43" s="56"/>
      <c r="J43" s="182">
        <v>14363.851121950402</v>
      </c>
      <c r="K43" s="182">
        <v>14283.762328716315</v>
      </c>
      <c r="L43" s="182">
        <v>14497.537479142396</v>
      </c>
      <c r="M43" s="182">
        <v>14981.877177167602</v>
      </c>
      <c r="N43" s="182">
        <v>15641.010569297219</v>
      </c>
      <c r="O43" s="182">
        <v>16701.495981691955</v>
      </c>
      <c r="P43" s="182">
        <v>18313.912224289452</v>
      </c>
      <c r="Q43" s="84">
        <v>19769.728574877285</v>
      </c>
      <c r="R43" s="84">
        <v>21168.842166258131</v>
      </c>
      <c r="S43" s="84">
        <v>21532.237177300554</v>
      </c>
      <c r="T43" s="359">
        <v>19705.701626853257</v>
      </c>
      <c r="U43" s="160"/>
      <c r="V43" s="160"/>
    </row>
    <row r="44" spans="3:25" x14ac:dyDescent="0.2">
      <c r="C44" s="22"/>
      <c r="D44" s="53"/>
      <c r="E44" s="54" t="s">
        <v>36</v>
      </c>
      <c r="F44" s="54"/>
      <c r="G44" s="54"/>
      <c r="H44" s="55"/>
      <c r="I44" s="56"/>
      <c r="J44" s="182">
        <v>23124.812594553758</v>
      </c>
      <c r="K44" s="182">
        <v>22746.878168557829</v>
      </c>
      <c r="L44" s="182">
        <v>22973.328537565198</v>
      </c>
      <c r="M44" s="182">
        <v>23437.012389523465</v>
      </c>
      <c r="N44" s="182">
        <v>24232.084409736333</v>
      </c>
      <c r="O44" s="182">
        <v>25812.464667434273</v>
      </c>
      <c r="P44" s="182">
        <v>27983.198432048299</v>
      </c>
      <c r="Q44" s="84">
        <v>30238.32930122859</v>
      </c>
      <c r="R44" s="84">
        <v>31167.071414970247</v>
      </c>
      <c r="S44" s="84">
        <v>32092.840835177172</v>
      </c>
      <c r="T44" s="359">
        <v>29293.567600534432</v>
      </c>
      <c r="U44" s="160"/>
      <c r="V44" s="160"/>
    </row>
    <row r="45" spans="3:25" x14ac:dyDescent="0.2">
      <c r="C45" s="22"/>
      <c r="D45" s="53"/>
      <c r="E45" s="54" t="s">
        <v>37</v>
      </c>
      <c r="F45" s="54"/>
      <c r="G45" s="54"/>
      <c r="H45" s="55"/>
      <c r="I45" s="56"/>
      <c r="J45" s="182">
        <v>25871.258793517205</v>
      </c>
      <c r="K45" s="182">
        <v>25611.604865682704</v>
      </c>
      <c r="L45" s="182">
        <v>25813.684472451489</v>
      </c>
      <c r="M45" s="182">
        <v>26346.113124804771</v>
      </c>
      <c r="N45" s="182">
        <v>27459.381092866221</v>
      </c>
      <c r="O45" s="182">
        <v>28677.015937753953</v>
      </c>
      <c r="P45" s="182">
        <v>31163.041260352999</v>
      </c>
      <c r="Q45" s="84">
        <v>34746.743395804864</v>
      </c>
      <c r="R45" s="84">
        <v>37955.99331123224</v>
      </c>
      <c r="S45" s="84">
        <v>39201.581748317585</v>
      </c>
      <c r="T45" s="359">
        <v>34703.026986373829</v>
      </c>
      <c r="U45" s="160"/>
      <c r="V45" s="160"/>
    </row>
    <row r="46" spans="3:25" x14ac:dyDescent="0.2">
      <c r="C46" s="22"/>
      <c r="D46" s="53"/>
      <c r="E46" s="54" t="s">
        <v>38</v>
      </c>
      <c r="F46" s="54"/>
      <c r="G46" s="54"/>
      <c r="H46" s="55"/>
      <c r="I46" s="56"/>
      <c r="J46" s="182">
        <v>24792.503500357543</v>
      </c>
      <c r="K46" s="182">
        <v>25667.163880820401</v>
      </c>
      <c r="L46" s="182">
        <v>24240.83055793793</v>
      </c>
      <c r="M46" s="182">
        <v>21162.133437130175</v>
      </c>
      <c r="N46" s="182">
        <v>23839.794973613705</v>
      </c>
      <c r="O46" s="182">
        <v>25516.200792226969</v>
      </c>
      <c r="P46" s="182">
        <v>25886.764537160645</v>
      </c>
      <c r="Q46" s="84">
        <v>25901.037067481837</v>
      </c>
      <c r="R46" s="84">
        <v>28028.157572000426</v>
      </c>
      <c r="S46" s="84">
        <v>28843.198929397717</v>
      </c>
      <c r="T46" s="359">
        <v>25794.46252107016</v>
      </c>
      <c r="U46" s="160"/>
      <c r="V46" s="160"/>
      <c r="X46" s="149"/>
      <c r="Y46" s="149"/>
    </row>
    <row r="47" spans="3:25" x14ac:dyDescent="0.2">
      <c r="C47" s="22"/>
      <c r="D47" s="77"/>
      <c r="E47" s="78" t="s">
        <v>39</v>
      </c>
      <c r="F47" s="78"/>
      <c r="G47" s="78"/>
      <c r="H47" s="79"/>
      <c r="I47" s="80"/>
      <c r="J47" s="182">
        <v>24868.651675786346</v>
      </c>
      <c r="K47" s="182">
        <v>24350.679046037872</v>
      </c>
      <c r="L47" s="182">
        <v>25005.392581814634</v>
      </c>
      <c r="M47" s="182">
        <v>26098.259713509644</v>
      </c>
      <c r="N47" s="182">
        <v>26967.024511684598</v>
      </c>
      <c r="O47" s="182">
        <v>26912.001320455602</v>
      </c>
      <c r="P47" s="182">
        <v>29227.793254813019</v>
      </c>
      <c r="Q47" s="84">
        <v>31506.55907777683</v>
      </c>
      <c r="R47" s="84">
        <v>35099.891420885775</v>
      </c>
      <c r="S47" s="84">
        <v>35278.725571994561</v>
      </c>
      <c r="T47" s="359">
        <v>31758.233146164348</v>
      </c>
      <c r="U47" s="160"/>
      <c r="V47" s="160"/>
      <c r="X47" s="149"/>
      <c r="Y47" s="149"/>
    </row>
    <row r="48" spans="3:25" ht="13.5" thickBot="1" x14ac:dyDescent="0.25">
      <c r="C48" s="22"/>
      <c r="D48" s="81"/>
      <c r="E48" s="40" t="s">
        <v>40</v>
      </c>
      <c r="F48" s="40"/>
      <c r="G48" s="40"/>
      <c r="H48" s="41"/>
      <c r="I48" s="42"/>
      <c r="J48" s="183">
        <v>25421.253671913746</v>
      </c>
      <c r="K48" s="183">
        <v>25784.019956237131</v>
      </c>
      <c r="L48" s="183">
        <v>25959.816420013329</v>
      </c>
      <c r="M48" s="183">
        <v>27137.247035424149</v>
      </c>
      <c r="N48" s="183">
        <v>28625.204201416786</v>
      </c>
      <c r="O48" s="183">
        <v>29643.894769810147</v>
      </c>
      <c r="P48" s="183">
        <v>31751.194052008312</v>
      </c>
      <c r="Q48" s="85">
        <v>35029.435892779424</v>
      </c>
      <c r="R48" s="85">
        <v>36399.873628747315</v>
      </c>
      <c r="S48" s="85">
        <v>37262.480075114952</v>
      </c>
      <c r="T48" s="360">
        <v>34456.643363871008</v>
      </c>
      <c r="U48" s="160"/>
      <c r="V48" s="160"/>
      <c r="X48" s="149"/>
      <c r="Y48" s="149"/>
    </row>
    <row r="49" spans="3:25" ht="13.5" thickBot="1" x14ac:dyDescent="0.25">
      <c r="C49" s="22"/>
      <c r="D49" s="44" t="s">
        <v>41</v>
      </c>
      <c r="E49" s="45"/>
      <c r="F49" s="45"/>
      <c r="G49" s="45"/>
      <c r="H49" s="45"/>
      <c r="I49" s="45"/>
      <c r="J49" s="89"/>
      <c r="K49" s="89"/>
      <c r="L49" s="89"/>
      <c r="M49" s="89"/>
      <c r="N49" s="89"/>
      <c r="O49" s="89"/>
      <c r="P49" s="89"/>
      <c r="Q49" s="88"/>
      <c r="R49" s="88"/>
      <c r="S49" s="88"/>
      <c r="T49" s="361"/>
      <c r="U49" s="160"/>
      <c r="V49" s="160"/>
      <c r="X49" s="149"/>
      <c r="Y49" s="149"/>
    </row>
    <row r="50" spans="3:25" x14ac:dyDescent="0.2">
      <c r="C50" s="22"/>
      <c r="D50" s="71"/>
      <c r="E50" s="72" t="s">
        <v>30</v>
      </c>
      <c r="F50" s="72"/>
      <c r="G50" s="72"/>
      <c r="H50" s="73"/>
      <c r="I50" s="74"/>
      <c r="J50" s="181">
        <v>22013.834161527306</v>
      </c>
      <c r="K50" s="181">
        <v>21962.957481455964</v>
      </c>
      <c r="L50" s="181">
        <v>22245.576464587106</v>
      </c>
      <c r="M50" s="181">
        <v>22687.05383137237</v>
      </c>
      <c r="N50" s="181">
        <v>23646.317734703662</v>
      </c>
      <c r="O50" s="181">
        <v>24625.419085208774</v>
      </c>
      <c r="P50" s="181">
        <v>26760.549053981929</v>
      </c>
      <c r="Q50" s="84">
        <v>29941.987019234231</v>
      </c>
      <c r="R50" s="84">
        <v>31356.960333583378</v>
      </c>
      <c r="S50" s="84">
        <v>32600.073975724437</v>
      </c>
      <c r="T50" s="359">
        <v>28983.935085718862</v>
      </c>
      <c r="U50" s="160"/>
      <c r="V50" s="160"/>
      <c r="X50" s="149"/>
      <c r="Y50" s="149"/>
    </row>
    <row r="51" spans="3:25" x14ac:dyDescent="0.2">
      <c r="C51" s="22"/>
      <c r="D51" s="53"/>
      <c r="E51" s="54" t="s">
        <v>31</v>
      </c>
      <c r="F51" s="54"/>
      <c r="G51" s="54"/>
      <c r="H51" s="55"/>
      <c r="I51" s="56"/>
      <c r="J51" s="182">
        <v>26859.900001154823</v>
      </c>
      <c r="K51" s="182">
        <v>26712.702643611265</v>
      </c>
      <c r="L51" s="182">
        <v>26943.407899097678</v>
      </c>
      <c r="M51" s="182">
        <v>27444.816419080711</v>
      </c>
      <c r="N51" s="182">
        <v>28293.712088015076</v>
      </c>
      <c r="O51" s="182">
        <v>29322.099231338194</v>
      </c>
      <c r="P51" s="182">
        <v>31694.745009944927</v>
      </c>
      <c r="Q51" s="84">
        <v>34916.936281902366</v>
      </c>
      <c r="R51" s="84">
        <v>38664.760721130588</v>
      </c>
      <c r="S51" s="84">
        <v>38411.811948721836</v>
      </c>
      <c r="T51" s="359">
        <v>34383.869066423751</v>
      </c>
      <c r="U51" s="160"/>
      <c r="V51" s="160"/>
      <c r="X51" s="149"/>
      <c r="Y51" s="149"/>
    </row>
    <row r="52" spans="3:25" x14ac:dyDescent="0.2">
      <c r="C52" s="22"/>
      <c r="D52" s="53"/>
      <c r="E52" s="54" t="s">
        <v>32</v>
      </c>
      <c r="F52" s="54"/>
      <c r="G52" s="54"/>
      <c r="H52" s="55"/>
      <c r="I52" s="56"/>
      <c r="J52" s="182">
        <v>24112.374582898163</v>
      </c>
      <c r="K52" s="182">
        <v>24008.287620917032</v>
      </c>
      <c r="L52" s="182">
        <v>24208.078572906157</v>
      </c>
      <c r="M52" s="182">
        <v>24725.889720745385</v>
      </c>
      <c r="N52" s="182">
        <v>25775.196750690935</v>
      </c>
      <c r="O52" s="182">
        <v>26433.485098314883</v>
      </c>
      <c r="P52" s="182">
        <v>29115.075346917336</v>
      </c>
      <c r="Q52" s="84">
        <v>32184.583556162845</v>
      </c>
      <c r="R52" s="84">
        <v>32831.475513307421</v>
      </c>
      <c r="S52" s="84">
        <v>34600.68440340626</v>
      </c>
      <c r="T52" s="359">
        <v>31643.313317613127</v>
      </c>
      <c r="U52" s="160"/>
      <c r="V52" s="160"/>
      <c r="X52" s="149"/>
      <c r="Y52" s="149"/>
    </row>
    <row r="53" spans="3:25" x14ac:dyDescent="0.2">
      <c r="C53" s="22"/>
      <c r="D53" s="53"/>
      <c r="E53" s="54" t="s">
        <v>33</v>
      </c>
      <c r="F53" s="54"/>
      <c r="G53" s="54"/>
      <c r="H53" s="55"/>
      <c r="I53" s="56"/>
      <c r="J53" s="182">
        <v>23147.319066625216</v>
      </c>
      <c r="K53" s="182">
        <v>23110.7482098211</v>
      </c>
      <c r="L53" s="182">
        <v>23629.077828460682</v>
      </c>
      <c r="M53" s="182">
        <v>23758.699643009037</v>
      </c>
      <c r="N53" s="182">
        <v>24538.715375534717</v>
      </c>
      <c r="O53" s="182">
        <v>25378.696079766501</v>
      </c>
      <c r="P53" s="182">
        <v>27882.552137996434</v>
      </c>
      <c r="Q53" s="84">
        <v>30966.624564911781</v>
      </c>
      <c r="R53" s="84">
        <v>30988.567568076774</v>
      </c>
      <c r="S53" s="84">
        <v>32431.536467493082</v>
      </c>
      <c r="T53" s="359">
        <v>29889.505018278509</v>
      </c>
      <c r="U53" s="160"/>
      <c r="V53" s="160"/>
      <c r="X53" s="149"/>
      <c r="Y53" s="149"/>
    </row>
    <row r="54" spans="3:25" x14ac:dyDescent="0.2">
      <c r="C54" s="22"/>
      <c r="D54" s="53"/>
      <c r="E54" s="54" t="s">
        <v>34</v>
      </c>
      <c r="F54" s="54"/>
      <c r="G54" s="54"/>
      <c r="H54" s="55"/>
      <c r="I54" s="56"/>
      <c r="J54" s="182">
        <v>28908.024448520922</v>
      </c>
      <c r="K54" s="182">
        <v>28666.610863380698</v>
      </c>
      <c r="L54" s="182">
        <v>29029.489501966866</v>
      </c>
      <c r="M54" s="182">
        <v>29512.090899121064</v>
      </c>
      <c r="N54" s="182">
        <v>30998.545097680879</v>
      </c>
      <c r="O54" s="182">
        <v>32318.20373535324</v>
      </c>
      <c r="P54" s="182">
        <v>34770.638375730414</v>
      </c>
      <c r="Q54" s="84">
        <v>38346.057814447253</v>
      </c>
      <c r="R54" s="84">
        <v>39827.361647742509</v>
      </c>
      <c r="S54" s="84">
        <v>41238.998726624886</v>
      </c>
      <c r="T54" s="359">
        <v>37162.551119204451</v>
      </c>
      <c r="U54" s="160"/>
      <c r="V54" s="160"/>
      <c r="X54" s="149"/>
      <c r="Y54" s="149"/>
    </row>
    <row r="55" spans="3:25" x14ac:dyDescent="0.2">
      <c r="C55" s="22"/>
      <c r="D55" s="53"/>
      <c r="E55" s="54" t="s">
        <v>35</v>
      </c>
      <c r="F55" s="54"/>
      <c r="G55" s="54"/>
      <c r="H55" s="55"/>
      <c r="I55" s="56"/>
      <c r="J55" s="182">
        <v>22334.560184157152</v>
      </c>
      <c r="K55" s="182">
        <v>26961.816045652904</v>
      </c>
      <c r="L55" s="182">
        <v>23162.131191113058</v>
      </c>
      <c r="M55" s="182">
        <v>22253.443393190453</v>
      </c>
      <c r="N55" s="182">
        <v>21150.153505343202</v>
      </c>
      <c r="O55" s="182">
        <v>23057.79178790818</v>
      </c>
      <c r="P55" s="182">
        <v>19633.03521469617</v>
      </c>
      <c r="Q55" s="84">
        <v>14533.087103724225</v>
      </c>
      <c r="R55" s="84">
        <v>17033.085282506239</v>
      </c>
      <c r="S55" s="84">
        <v>22779.611931653639</v>
      </c>
      <c r="T55" s="359" t="s">
        <v>217</v>
      </c>
      <c r="U55" s="160"/>
      <c r="V55" s="160"/>
      <c r="X55" s="149"/>
      <c r="Y55" s="149"/>
    </row>
    <row r="56" spans="3:25" x14ac:dyDescent="0.2">
      <c r="C56" s="22"/>
      <c r="D56" s="53"/>
      <c r="E56" s="54" t="s">
        <v>36</v>
      </c>
      <c r="F56" s="54"/>
      <c r="G56" s="54"/>
      <c r="H56" s="55"/>
      <c r="I56" s="56"/>
      <c r="J56" s="182">
        <v>26755.686350925243</v>
      </c>
      <c r="K56" s="182">
        <v>26365.304409754055</v>
      </c>
      <c r="L56" s="182">
        <v>26703.563029208617</v>
      </c>
      <c r="M56" s="182">
        <v>27322.237786979822</v>
      </c>
      <c r="N56" s="182">
        <v>28217.915944069246</v>
      </c>
      <c r="O56" s="182">
        <v>29653.340760732306</v>
      </c>
      <c r="P56" s="182">
        <v>32148.159058910795</v>
      </c>
      <c r="Q56" s="84">
        <v>35282.166715739004</v>
      </c>
      <c r="R56" s="84">
        <v>36384.075666895806</v>
      </c>
      <c r="S56" s="84">
        <v>37211.510984484034</v>
      </c>
      <c r="T56" s="359">
        <v>33583.482222879313</v>
      </c>
      <c r="U56" s="160"/>
      <c r="V56" s="160"/>
      <c r="X56" s="149"/>
      <c r="Y56" s="149"/>
    </row>
    <row r="57" spans="3:25" x14ac:dyDescent="0.2">
      <c r="C57" s="22"/>
      <c r="D57" s="53"/>
      <c r="E57" s="54" t="s">
        <v>37</v>
      </c>
      <c r="F57" s="54"/>
      <c r="G57" s="54"/>
      <c r="H57" s="55"/>
      <c r="I57" s="56"/>
      <c r="J57" s="182">
        <v>27011.249507079738</v>
      </c>
      <c r="K57" s="182">
        <v>26687.614257212037</v>
      </c>
      <c r="L57" s="182">
        <v>26893.273310980432</v>
      </c>
      <c r="M57" s="182">
        <v>27452.188810205189</v>
      </c>
      <c r="N57" s="182">
        <v>28637.455754033941</v>
      </c>
      <c r="O57" s="182">
        <v>29823.413716719802</v>
      </c>
      <c r="P57" s="182">
        <v>32406.136849007027</v>
      </c>
      <c r="Q57" s="84">
        <v>36172.274441337831</v>
      </c>
      <c r="R57" s="84">
        <v>39413.614153577633</v>
      </c>
      <c r="S57" s="84">
        <v>40779.891053933825</v>
      </c>
      <c r="T57" s="359">
        <v>36031.950626141603</v>
      </c>
      <c r="U57" s="160"/>
      <c r="V57" s="160"/>
    </row>
    <row r="58" spans="3:25" x14ac:dyDescent="0.2">
      <c r="C58" s="22"/>
      <c r="D58" s="53"/>
      <c r="E58" s="54" t="s">
        <v>38</v>
      </c>
      <c r="F58" s="54"/>
      <c r="G58" s="54"/>
      <c r="H58" s="55"/>
      <c r="I58" s="56"/>
      <c r="J58" s="182">
        <v>26796.204577783275</v>
      </c>
      <c r="K58" s="182">
        <v>27613.592808819736</v>
      </c>
      <c r="L58" s="182">
        <v>26261.535823480932</v>
      </c>
      <c r="M58" s="182">
        <v>23196.745416633879</v>
      </c>
      <c r="N58" s="182">
        <v>25751.354721561198</v>
      </c>
      <c r="O58" s="182">
        <v>27546.412647798155</v>
      </c>
      <c r="P58" s="182">
        <v>27480.948787788493</v>
      </c>
      <c r="Q58" s="84">
        <v>28907.882779551481</v>
      </c>
      <c r="R58" s="84">
        <v>30884.777283792944</v>
      </c>
      <c r="S58" s="84">
        <v>32867.375591217395</v>
      </c>
      <c r="T58" s="359">
        <v>27409.345739995326</v>
      </c>
      <c r="U58" s="160"/>
      <c r="V58" s="160"/>
    </row>
    <row r="59" spans="3:25" x14ac:dyDescent="0.2">
      <c r="C59" s="22"/>
      <c r="D59" s="77"/>
      <c r="E59" s="78" t="s">
        <v>39</v>
      </c>
      <c r="F59" s="78"/>
      <c r="G59" s="78"/>
      <c r="H59" s="79"/>
      <c r="I59" s="80"/>
      <c r="J59" s="182">
        <v>27107.47734823971</v>
      </c>
      <c r="K59" s="182">
        <v>26569.262273162298</v>
      </c>
      <c r="L59" s="182">
        <v>27303.16493342508</v>
      </c>
      <c r="M59" s="182">
        <v>27608.292573789997</v>
      </c>
      <c r="N59" s="182">
        <v>28527.397523084386</v>
      </c>
      <c r="O59" s="182">
        <v>27721.880106172317</v>
      </c>
      <c r="P59" s="182">
        <v>29994.720049932977</v>
      </c>
      <c r="Q59" s="84">
        <v>32565.4394053857</v>
      </c>
      <c r="R59" s="84">
        <v>36798.96262817573</v>
      </c>
      <c r="S59" s="84">
        <v>37187.265171542007</v>
      </c>
      <c r="T59" s="359">
        <v>33463.4152821881</v>
      </c>
      <c r="U59" s="160"/>
      <c r="V59" s="160"/>
    </row>
    <row r="60" spans="3:25" ht="13.5" thickBot="1" x14ac:dyDescent="0.25">
      <c r="C60" s="22"/>
      <c r="D60" s="81"/>
      <c r="E60" s="40" t="s">
        <v>40</v>
      </c>
      <c r="F60" s="40"/>
      <c r="G60" s="40"/>
      <c r="H60" s="41"/>
      <c r="I60" s="42"/>
      <c r="J60" s="183">
        <v>27318.177475424072</v>
      </c>
      <c r="K60" s="183">
        <v>27639.596475960247</v>
      </c>
      <c r="L60" s="183">
        <v>27786.970923511963</v>
      </c>
      <c r="M60" s="183">
        <v>28794.704737131058</v>
      </c>
      <c r="N60" s="183">
        <v>30058.211155379911</v>
      </c>
      <c r="O60" s="183">
        <v>31009.559259408172</v>
      </c>
      <c r="P60" s="183">
        <v>33034.481599768915</v>
      </c>
      <c r="Q60" s="85">
        <v>36564.998975588751</v>
      </c>
      <c r="R60" s="85">
        <v>37778.911638980295</v>
      </c>
      <c r="S60" s="85">
        <v>38548.480347150457</v>
      </c>
      <c r="T60" s="360">
        <v>35521.397778390245</v>
      </c>
      <c r="U60" s="160"/>
      <c r="V60" s="160"/>
    </row>
    <row r="61" spans="3:25" ht="13.5" thickBot="1" x14ac:dyDescent="0.25">
      <c r="C61" s="22"/>
      <c r="D61" s="44" t="s">
        <v>42</v>
      </c>
      <c r="E61" s="45"/>
      <c r="F61" s="45"/>
      <c r="G61" s="45"/>
      <c r="H61" s="45"/>
      <c r="I61" s="45"/>
      <c r="J61" s="47"/>
      <c r="K61" s="47"/>
      <c r="L61" s="47"/>
      <c r="M61" s="47"/>
      <c r="N61" s="47"/>
      <c r="O61" s="47"/>
      <c r="P61" s="47"/>
      <c r="Q61" s="46"/>
      <c r="R61" s="46"/>
      <c r="S61" s="46"/>
      <c r="T61" s="87"/>
      <c r="U61" s="68"/>
    </row>
    <row r="62" spans="3:25" x14ac:dyDescent="0.2">
      <c r="C62" s="22"/>
      <c r="D62" s="53"/>
      <c r="E62" s="54" t="s">
        <v>193</v>
      </c>
      <c r="F62" s="54"/>
      <c r="G62" s="54"/>
      <c r="H62" s="55"/>
      <c r="I62" s="56"/>
      <c r="J62" s="213">
        <v>97.9</v>
      </c>
      <c r="K62" s="213">
        <v>99.3</v>
      </c>
      <c r="L62" s="213">
        <v>99.7</v>
      </c>
      <c r="M62" s="213">
        <v>100</v>
      </c>
      <c r="N62" s="213">
        <v>100.7</v>
      </c>
      <c r="O62" s="213">
        <v>103.1</v>
      </c>
      <c r="P62" s="213">
        <v>105.3</v>
      </c>
      <c r="Q62" s="212">
        <v>108.3</v>
      </c>
      <c r="R62" s="212">
        <v>111.8</v>
      </c>
      <c r="S62" s="212">
        <v>115.1</v>
      </c>
      <c r="T62" s="338">
        <v>130.19999999999999</v>
      </c>
      <c r="U62" s="68"/>
      <c r="X62" s="149"/>
    </row>
    <row r="63" spans="3:25" ht="13.5" thickBot="1" x14ac:dyDescent="0.25">
      <c r="C63" s="22"/>
      <c r="D63" s="81"/>
      <c r="E63" s="40" t="s">
        <v>43</v>
      </c>
      <c r="F63" s="40"/>
      <c r="G63" s="40"/>
      <c r="H63" s="41"/>
      <c r="I63" s="42"/>
      <c r="J63" s="215">
        <v>3.3000000000000002E-2</v>
      </c>
      <c r="K63" s="215">
        <v>1.4E-2</v>
      </c>
      <c r="L63" s="215">
        <v>4.0000000000000001E-3</v>
      </c>
      <c r="M63" s="215">
        <v>3.0000000000000001E-3</v>
      </c>
      <c r="N63" s="215">
        <v>7.0000000000000001E-3</v>
      </c>
      <c r="O63" s="215">
        <v>2.5000000000000001E-2</v>
      </c>
      <c r="P63" s="215">
        <v>2.1000000000000001E-2</v>
      </c>
      <c r="Q63" s="214">
        <v>2.8000000000000001E-2</v>
      </c>
      <c r="R63" s="214">
        <v>3.2000000000000001E-2</v>
      </c>
      <c r="S63" s="214">
        <v>3.7999999999999999E-2</v>
      </c>
      <c r="T63" s="339">
        <v>0.15100000000000002</v>
      </c>
      <c r="U63" s="68"/>
    </row>
    <row r="64" spans="3:25" ht="13.5" x14ac:dyDescent="0.25">
      <c r="D64" s="69" t="s">
        <v>71</v>
      </c>
      <c r="E64" s="70"/>
      <c r="F64" s="70"/>
      <c r="G64" s="70"/>
      <c r="H64" s="70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58" t="s">
        <v>156</v>
      </c>
      <c r="U64" s="61" t="s">
        <v>71</v>
      </c>
    </row>
  </sheetData>
  <mergeCells count="13">
    <mergeCell ref="D6:T6"/>
    <mergeCell ref="D7:I11"/>
    <mergeCell ref="T7:T10"/>
    <mergeCell ref="K7:K10"/>
    <mergeCell ref="M7:M10"/>
    <mergeCell ref="O7:O10"/>
    <mergeCell ref="P7:P10"/>
    <mergeCell ref="S7:S10"/>
    <mergeCell ref="L7:L10"/>
    <mergeCell ref="J7:J10"/>
    <mergeCell ref="N7:N10"/>
    <mergeCell ref="R7:R10"/>
    <mergeCell ref="Q7:Q10"/>
  </mergeCells>
  <phoneticPr fontId="0" type="noConversion"/>
  <conditionalFormatting sqref="D6">
    <cfRule type="cellIs" dxfId="27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24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>
    <pageSetUpPr autoPageBreaks="0"/>
  </sheetPr>
  <dimension ref="A1:AG2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9.140625" style="243" hidden="1" customWidth="1"/>
    <col min="3" max="3" width="2.28515625" style="243" customWidth="1"/>
    <col min="4" max="4" width="1.140625" style="243" customWidth="1"/>
    <col min="5" max="6" width="1.7109375" style="243" customWidth="1"/>
    <col min="7" max="7" width="15.7109375" style="243" customWidth="1"/>
    <col min="8" max="8" width="15.85546875" style="243" customWidth="1"/>
    <col min="9" max="9" width="0.7109375" style="243" customWidth="1"/>
    <col min="10" max="20" width="7.140625" style="243" customWidth="1"/>
    <col min="21" max="34" width="7.7109375" style="243" customWidth="1"/>
    <col min="35" max="16384" width="9.140625" style="243"/>
  </cols>
  <sheetData>
    <row r="1" spans="2:33" hidden="1" x14ac:dyDescent="0.2"/>
    <row r="2" spans="2:33" hidden="1" x14ac:dyDescent="0.2"/>
    <row r="3" spans="2:33" ht="9" customHeight="1" x14ac:dyDescent="0.2"/>
    <row r="4" spans="2:33" s="244" customFormat="1" ht="15.75" x14ac:dyDescent="0.2">
      <c r="D4" s="245" t="s">
        <v>75</v>
      </c>
      <c r="E4" s="246"/>
      <c r="F4" s="246"/>
      <c r="G4" s="246"/>
      <c r="H4" s="245" t="s">
        <v>113</v>
      </c>
      <c r="I4" s="245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</row>
    <row r="5" spans="2:33" s="244" customFormat="1" ht="15.75" x14ac:dyDescent="0.2">
      <c r="D5" s="247" t="s">
        <v>208</v>
      </c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</row>
    <row r="6" spans="2:33" s="250" customFormat="1" ht="21" customHeight="1" thickBot="1" x14ac:dyDescent="0.25">
      <c r="B6" s="249"/>
      <c r="D6" s="251" t="s">
        <v>71</v>
      </c>
      <c r="E6" s="252"/>
      <c r="F6" s="252"/>
      <c r="G6" s="252"/>
      <c r="H6" s="252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4"/>
    </row>
    <row r="7" spans="2:33" ht="8.1" customHeight="1" x14ac:dyDescent="0.2">
      <c r="D7" s="394"/>
      <c r="E7" s="395"/>
      <c r="F7" s="395"/>
      <c r="G7" s="395"/>
      <c r="H7" s="395"/>
      <c r="I7" s="396"/>
      <c r="J7" s="392" t="s">
        <v>157</v>
      </c>
      <c r="K7" s="392" t="s">
        <v>158</v>
      </c>
      <c r="L7" s="392" t="s">
        <v>159</v>
      </c>
      <c r="M7" s="392" t="s">
        <v>160</v>
      </c>
      <c r="N7" s="392" t="s">
        <v>161</v>
      </c>
      <c r="O7" s="392" t="s">
        <v>162</v>
      </c>
      <c r="P7" s="392" t="s">
        <v>163</v>
      </c>
      <c r="Q7" s="392" t="s">
        <v>165</v>
      </c>
      <c r="R7" s="392" t="s">
        <v>180</v>
      </c>
      <c r="S7" s="392" t="s">
        <v>197</v>
      </c>
      <c r="T7" s="404" t="s">
        <v>207</v>
      </c>
    </row>
    <row r="8" spans="2:33" ht="8.1" customHeight="1" x14ac:dyDescent="0.2">
      <c r="D8" s="397"/>
      <c r="E8" s="398"/>
      <c r="F8" s="398"/>
      <c r="G8" s="398"/>
      <c r="H8" s="398"/>
      <c r="I8" s="399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405"/>
    </row>
    <row r="9" spans="2:33" ht="8.1" customHeight="1" x14ac:dyDescent="0.2">
      <c r="D9" s="397"/>
      <c r="E9" s="398"/>
      <c r="F9" s="398"/>
      <c r="G9" s="398"/>
      <c r="H9" s="398"/>
      <c r="I9" s="399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405"/>
    </row>
    <row r="10" spans="2:33" ht="8.1" customHeight="1" x14ac:dyDescent="0.2">
      <c r="D10" s="397"/>
      <c r="E10" s="398"/>
      <c r="F10" s="398"/>
      <c r="G10" s="398"/>
      <c r="H10" s="398"/>
      <c r="I10" s="399"/>
      <c r="J10" s="393"/>
      <c r="K10" s="393"/>
      <c r="L10" s="393"/>
      <c r="M10" s="393"/>
      <c r="N10" s="393"/>
      <c r="O10" s="393"/>
      <c r="P10" s="393"/>
      <c r="Q10" s="393"/>
      <c r="R10" s="393"/>
      <c r="S10" s="393"/>
      <c r="T10" s="405"/>
    </row>
    <row r="11" spans="2:33" ht="15" customHeight="1" thickBot="1" x14ac:dyDescent="0.25">
      <c r="D11" s="400"/>
      <c r="E11" s="401"/>
      <c r="F11" s="401"/>
      <c r="G11" s="401"/>
      <c r="H11" s="401"/>
      <c r="I11" s="402"/>
      <c r="J11" s="134"/>
      <c r="K11" s="134"/>
      <c r="L11" s="134"/>
      <c r="M11" s="134"/>
      <c r="N11" s="134"/>
      <c r="O11" s="134"/>
      <c r="P11" s="134"/>
      <c r="Q11" s="18"/>
      <c r="R11" s="18"/>
      <c r="S11" s="18"/>
      <c r="T11" s="220"/>
    </row>
    <row r="12" spans="2:33" ht="14.25" customHeight="1" thickTop="1" thickBot="1" x14ac:dyDescent="0.25">
      <c r="D12" s="255" t="s">
        <v>45</v>
      </c>
      <c r="E12" s="256"/>
      <c r="F12" s="256"/>
      <c r="G12" s="256"/>
      <c r="H12" s="256"/>
      <c r="I12" s="256"/>
      <c r="J12" s="177"/>
      <c r="K12" s="177"/>
      <c r="L12" s="177"/>
      <c r="M12" s="177"/>
      <c r="N12" s="177"/>
      <c r="O12" s="177"/>
      <c r="P12" s="177"/>
      <c r="Q12" s="90"/>
      <c r="R12" s="90"/>
      <c r="S12" s="90"/>
      <c r="T12" s="239"/>
    </row>
    <row r="13" spans="2:33" ht="14.25" customHeight="1" x14ac:dyDescent="0.2">
      <c r="D13" s="257"/>
      <c r="E13" s="258" t="s">
        <v>108</v>
      </c>
      <c r="F13" s="258"/>
      <c r="G13" s="258"/>
      <c r="H13" s="259"/>
      <c r="I13" s="260"/>
      <c r="J13" s="147">
        <v>3974</v>
      </c>
      <c r="K13" s="147">
        <v>3981</v>
      </c>
      <c r="L13" s="147">
        <v>4004</v>
      </c>
      <c r="M13" s="147">
        <v>4020</v>
      </c>
      <c r="N13" s="147">
        <v>4045</v>
      </c>
      <c r="O13" s="147">
        <v>4070</v>
      </c>
      <c r="P13" s="147">
        <v>4094</v>
      </c>
      <c r="Q13" s="75">
        <v>4099</v>
      </c>
      <c r="R13" s="75">
        <v>4128</v>
      </c>
      <c r="S13" s="75">
        <v>4159</v>
      </c>
      <c r="T13" s="336">
        <v>4186</v>
      </c>
      <c r="U13" s="261"/>
      <c r="V13" s="261"/>
    </row>
    <row r="14" spans="2:33" ht="14.25" customHeight="1" x14ac:dyDescent="0.2">
      <c r="D14" s="262"/>
      <c r="E14" s="263" t="s">
        <v>195</v>
      </c>
      <c r="F14" s="263"/>
      <c r="G14" s="263"/>
      <c r="H14" s="264"/>
      <c r="I14" s="265"/>
      <c r="J14" s="132">
        <v>269935</v>
      </c>
      <c r="K14" s="132">
        <v>284177</v>
      </c>
      <c r="L14" s="132">
        <v>301990</v>
      </c>
      <c r="M14" s="132">
        <v>317740</v>
      </c>
      <c r="N14" s="132">
        <v>330094</v>
      </c>
      <c r="O14" s="132">
        <v>337192</v>
      </c>
      <c r="P14" s="132">
        <v>339037</v>
      </c>
      <c r="Q14" s="76">
        <v>336027</v>
      </c>
      <c r="R14" s="76">
        <v>330471</v>
      </c>
      <c r="S14" s="76">
        <v>333838</v>
      </c>
      <c r="T14" s="241">
        <v>352050</v>
      </c>
      <c r="U14" s="261"/>
      <c r="V14" s="266"/>
      <c r="W14" s="266"/>
      <c r="AA14" s="266"/>
      <c r="AB14" s="266"/>
      <c r="AC14" s="266"/>
      <c r="AD14" s="266"/>
      <c r="AE14" s="266"/>
      <c r="AF14" s="266"/>
      <c r="AG14" s="266"/>
    </row>
    <row r="15" spans="2:33" ht="14.25" customHeight="1" x14ac:dyDescent="0.2">
      <c r="D15" s="267"/>
      <c r="E15" s="268" t="s">
        <v>166</v>
      </c>
      <c r="F15" s="268"/>
      <c r="G15" s="268"/>
      <c r="H15" s="269"/>
      <c r="I15" s="270"/>
      <c r="J15" s="217">
        <v>264017</v>
      </c>
      <c r="K15" s="217">
        <v>278280</v>
      </c>
      <c r="L15" s="217">
        <v>295914</v>
      </c>
      <c r="M15" s="217">
        <v>311354</v>
      </c>
      <c r="N15" s="217">
        <v>323277</v>
      </c>
      <c r="O15" s="217">
        <v>330679</v>
      </c>
      <c r="P15" s="217">
        <v>332286</v>
      </c>
      <c r="Q15" s="216">
        <v>328452</v>
      </c>
      <c r="R15" s="216">
        <v>322944</v>
      </c>
      <c r="S15" s="216">
        <v>325343</v>
      </c>
      <c r="T15" s="234">
        <v>342675</v>
      </c>
      <c r="U15" s="261"/>
      <c r="V15" s="266"/>
      <c r="W15" s="266"/>
      <c r="AA15" s="266"/>
      <c r="AB15" s="266"/>
      <c r="AC15" s="266"/>
      <c r="AD15" s="266"/>
      <c r="AE15" s="266"/>
      <c r="AF15" s="266"/>
      <c r="AG15" s="266"/>
    </row>
    <row r="16" spans="2:33" ht="14.25" customHeight="1" thickBot="1" x14ac:dyDescent="0.25">
      <c r="D16" s="271"/>
      <c r="E16" s="272" t="s">
        <v>115</v>
      </c>
      <c r="F16" s="272"/>
      <c r="G16" s="272"/>
      <c r="H16" s="273"/>
      <c r="I16" s="274"/>
      <c r="J16" s="148">
        <v>0.5409009518424277</v>
      </c>
      <c r="K16" s="148">
        <v>0.54997895186201906</v>
      </c>
      <c r="L16" s="148">
        <v>0.55874577986571095</v>
      </c>
      <c r="M16" s="148">
        <v>0.56463219132869569</v>
      </c>
      <c r="N16" s="148">
        <v>0.56818333608686633</v>
      </c>
      <c r="O16" s="148">
        <v>0.57439564772563445</v>
      </c>
      <c r="P16" s="148">
        <v>0.5794587769992432</v>
      </c>
      <c r="Q16" s="43">
        <v>0.58303777784878208</v>
      </c>
      <c r="R16" s="43">
        <v>0.58178778538216391</v>
      </c>
      <c r="S16" s="43">
        <v>0.59618186182796384</v>
      </c>
      <c r="T16" s="226">
        <v>0.60126121415549716</v>
      </c>
      <c r="U16" s="261"/>
      <c r="V16" s="261"/>
    </row>
    <row r="17" spans="4:33" ht="14.25" customHeight="1" thickBot="1" x14ac:dyDescent="0.25">
      <c r="D17" s="275" t="s">
        <v>46</v>
      </c>
      <c r="E17" s="86"/>
      <c r="F17" s="86"/>
      <c r="G17" s="86"/>
      <c r="H17" s="86"/>
      <c r="I17" s="86"/>
      <c r="J17" s="47"/>
      <c r="K17" s="47"/>
      <c r="L17" s="47"/>
      <c r="M17" s="47"/>
      <c r="N17" s="47"/>
      <c r="O17" s="47"/>
      <c r="P17" s="47"/>
      <c r="Q17" s="46"/>
      <c r="R17" s="46"/>
      <c r="S17" s="46"/>
      <c r="T17" s="87"/>
      <c r="U17" s="261"/>
      <c r="V17" s="261"/>
    </row>
    <row r="18" spans="4:33" ht="14.25" customHeight="1" x14ac:dyDescent="0.2">
      <c r="D18" s="257"/>
      <c r="E18" s="258" t="s">
        <v>109</v>
      </c>
      <c r="F18" s="258"/>
      <c r="G18" s="258"/>
      <c r="H18" s="259"/>
      <c r="I18" s="260"/>
      <c r="J18" s="147">
        <v>526</v>
      </c>
      <c r="K18" s="147">
        <v>540</v>
      </c>
      <c r="L18" s="147">
        <v>552</v>
      </c>
      <c r="M18" s="147">
        <v>572</v>
      </c>
      <c r="N18" s="147">
        <v>591</v>
      </c>
      <c r="O18" s="147">
        <v>597</v>
      </c>
      <c r="P18" s="147">
        <v>603</v>
      </c>
      <c r="Q18" s="75">
        <v>603</v>
      </c>
      <c r="R18" s="75">
        <v>606</v>
      </c>
      <c r="S18" s="75">
        <v>612</v>
      </c>
      <c r="T18" s="336">
        <v>635</v>
      </c>
      <c r="U18" s="261"/>
      <c r="V18" s="261"/>
    </row>
    <row r="19" spans="4:33" ht="14.25" customHeight="1" x14ac:dyDescent="0.2">
      <c r="D19" s="262"/>
      <c r="E19" s="263" t="s">
        <v>196</v>
      </c>
      <c r="F19" s="263"/>
      <c r="G19" s="263"/>
      <c r="H19" s="264"/>
      <c r="I19" s="265"/>
      <c r="J19" s="132">
        <v>44950</v>
      </c>
      <c r="K19" s="132">
        <v>44547</v>
      </c>
      <c r="L19" s="132">
        <v>44873</v>
      </c>
      <c r="M19" s="132">
        <v>46980</v>
      </c>
      <c r="N19" s="132">
        <v>47149</v>
      </c>
      <c r="O19" s="132">
        <v>47675</v>
      </c>
      <c r="P19" s="132">
        <v>47873</v>
      </c>
      <c r="Q19" s="76">
        <v>46544</v>
      </c>
      <c r="R19" s="76">
        <v>41526</v>
      </c>
      <c r="S19" s="76">
        <v>44066</v>
      </c>
      <c r="T19" s="241">
        <v>46020</v>
      </c>
      <c r="U19" s="261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</row>
    <row r="20" spans="4:33" ht="30" customHeight="1" x14ac:dyDescent="0.2">
      <c r="D20" s="267"/>
      <c r="E20" s="403" t="s">
        <v>167</v>
      </c>
      <c r="F20" s="403"/>
      <c r="G20" s="403"/>
      <c r="H20" s="403"/>
      <c r="I20" s="270"/>
      <c r="J20" s="217">
        <v>26123</v>
      </c>
      <c r="K20" s="217">
        <v>26456</v>
      </c>
      <c r="L20" s="217">
        <v>27561</v>
      </c>
      <c r="M20" s="217">
        <v>28171</v>
      </c>
      <c r="N20" s="217">
        <v>28726</v>
      </c>
      <c r="O20" s="217">
        <v>29512</v>
      </c>
      <c r="P20" s="217">
        <v>29367</v>
      </c>
      <c r="Q20" s="216">
        <v>29415</v>
      </c>
      <c r="R20" s="216">
        <v>27037</v>
      </c>
      <c r="S20" s="216">
        <v>27878</v>
      </c>
      <c r="T20" s="234">
        <v>29019</v>
      </c>
      <c r="U20" s="261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</row>
    <row r="21" spans="4:33" ht="27" customHeight="1" thickBot="1" x14ac:dyDescent="0.25">
      <c r="D21" s="271"/>
      <c r="E21" s="391" t="s">
        <v>123</v>
      </c>
      <c r="F21" s="391"/>
      <c r="G21" s="391"/>
      <c r="H21" s="391"/>
      <c r="I21" s="274"/>
      <c r="J21" s="148">
        <v>7.2433307731339894E-2</v>
      </c>
      <c r="K21" s="148">
        <v>7.3014094457982945E-2</v>
      </c>
      <c r="L21" s="148">
        <v>7.5465963511504308E-2</v>
      </c>
      <c r="M21" s="148">
        <v>7.6214876659109476E-2</v>
      </c>
      <c r="N21" s="148">
        <v>7.5888104276796348E-2</v>
      </c>
      <c r="O21" s="148">
        <v>7.5282257447362111E-2</v>
      </c>
      <c r="P21" s="148">
        <v>7.1725495559745597E-2</v>
      </c>
      <c r="Q21" s="43">
        <v>6.8104308526525145E-2</v>
      </c>
      <c r="R21" s="43">
        <v>6.0165116382571542E-2</v>
      </c>
      <c r="S21" s="43">
        <v>6.0506485163127462E-2</v>
      </c>
      <c r="T21" s="226">
        <v>6.048195483080309E-2</v>
      </c>
      <c r="U21" s="261"/>
      <c r="V21" s="261"/>
    </row>
    <row r="22" spans="4:33" ht="13.5" x14ac:dyDescent="0.25">
      <c r="D22" s="276"/>
      <c r="E22" s="277"/>
      <c r="F22" s="277"/>
      <c r="G22" s="277"/>
      <c r="H22" s="277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8" t="s">
        <v>155</v>
      </c>
    </row>
    <row r="24" spans="4:33" x14ac:dyDescent="0.2"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</row>
    <row r="25" spans="4:33" x14ac:dyDescent="0.2"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</row>
    <row r="26" spans="4:33" x14ac:dyDescent="0.2"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</row>
    <row r="27" spans="4:33" x14ac:dyDescent="0.2"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</row>
    <row r="28" spans="4:33" x14ac:dyDescent="0.2">
      <c r="J28" s="340"/>
      <c r="K28" s="340"/>
      <c r="L28" s="340"/>
      <c r="M28" s="340"/>
      <c r="N28" s="340"/>
      <c r="O28" s="340"/>
      <c r="P28" s="340"/>
      <c r="Q28" s="340"/>
      <c r="R28" s="340"/>
      <c r="S28" s="340"/>
      <c r="T28" s="340"/>
    </row>
    <row r="29" spans="4:33" x14ac:dyDescent="0.2">
      <c r="J29" s="280"/>
      <c r="K29" s="280"/>
      <c r="L29" s="280"/>
      <c r="M29" s="280"/>
      <c r="N29" s="280"/>
      <c r="O29" s="280"/>
      <c r="P29" s="280"/>
      <c r="Q29" s="280"/>
      <c r="R29" s="280"/>
      <c r="S29" s="280"/>
    </row>
  </sheetData>
  <mergeCells count="14">
    <mergeCell ref="E21:H21"/>
    <mergeCell ref="N7:N10"/>
    <mergeCell ref="D7:I11"/>
    <mergeCell ref="E20:H20"/>
    <mergeCell ref="T7:T10"/>
    <mergeCell ref="M7:M10"/>
    <mergeCell ref="J7:J10"/>
    <mergeCell ref="L7:L10"/>
    <mergeCell ref="K7:K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6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5" priority="1" stopIfTrue="1">
      <formula>#REF!=" "</formula>
    </cfRule>
  </conditionalFormatting>
  <printOptions horizontalCentered="1"/>
  <pageMargins left="0.70866141732283472" right="0.46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7">
    <pageSetUpPr autoPageBreaks="0"/>
  </sheetPr>
  <dimension ref="C1:AG2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2.140625" style="61" customWidth="1"/>
    <col min="6" max="6" width="1.7109375" style="61" customWidth="1"/>
    <col min="7" max="7" width="9.7109375" style="61" customWidth="1"/>
    <col min="8" max="8" width="11.42578125" style="61" customWidth="1"/>
    <col min="9" max="9" width="1.140625" style="61" customWidth="1"/>
    <col min="10" max="20" width="8.140625" style="61" customWidth="1"/>
    <col min="21" max="21" width="10.7109375" style="61" customWidth="1"/>
    <col min="22" max="33" width="7" style="61" customWidth="1"/>
    <col min="34" max="16384" width="9.140625" style="61"/>
  </cols>
  <sheetData>
    <row r="1" spans="3:33" hidden="1" x14ac:dyDescent="0.2"/>
    <row r="2" spans="3:33" hidden="1" x14ac:dyDescent="0.2"/>
    <row r="3" spans="3:33" ht="9" customHeight="1" x14ac:dyDescent="0.2">
      <c r="C3" s="60"/>
    </row>
    <row r="4" spans="3:33" s="62" customFormat="1" ht="15.75" x14ac:dyDescent="0.2">
      <c r="D4" s="15" t="s">
        <v>76</v>
      </c>
      <c r="E4" s="63"/>
      <c r="F4" s="63"/>
      <c r="G4" s="63"/>
      <c r="H4" s="15" t="s">
        <v>118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33" s="62" customFormat="1" ht="15.75" x14ac:dyDescent="0.2">
      <c r="D5" s="156" t="s">
        <v>208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33" s="65" customFormat="1" ht="21" customHeight="1" thickBot="1" x14ac:dyDescent="0.25">
      <c r="C6" s="62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</row>
    <row r="7" spans="3:33" ht="6" customHeight="1" x14ac:dyDescent="0.2">
      <c r="C7" s="22"/>
      <c r="D7" s="364"/>
      <c r="E7" s="365"/>
      <c r="F7" s="365"/>
      <c r="G7" s="365"/>
      <c r="H7" s="365"/>
      <c r="I7" s="366"/>
      <c r="J7" s="386" t="s">
        <v>157</v>
      </c>
      <c r="K7" s="386" t="s">
        <v>158</v>
      </c>
      <c r="L7" s="386" t="s">
        <v>159</v>
      </c>
      <c r="M7" s="386" t="s">
        <v>160</v>
      </c>
      <c r="N7" s="386" t="s">
        <v>161</v>
      </c>
      <c r="O7" s="386" t="s">
        <v>162</v>
      </c>
      <c r="P7" s="375" t="s">
        <v>163</v>
      </c>
      <c r="Q7" s="375" t="s">
        <v>165</v>
      </c>
      <c r="R7" s="375" t="s">
        <v>180</v>
      </c>
      <c r="S7" s="375" t="s">
        <v>197</v>
      </c>
      <c r="T7" s="388" t="s">
        <v>207</v>
      </c>
    </row>
    <row r="8" spans="3:33" ht="6" customHeight="1" x14ac:dyDescent="0.2">
      <c r="C8" s="22"/>
      <c r="D8" s="367"/>
      <c r="E8" s="368"/>
      <c r="F8" s="368"/>
      <c r="G8" s="368"/>
      <c r="H8" s="368"/>
      <c r="I8" s="369"/>
      <c r="J8" s="387"/>
      <c r="K8" s="387"/>
      <c r="L8" s="387"/>
      <c r="M8" s="387"/>
      <c r="N8" s="387"/>
      <c r="O8" s="387"/>
      <c r="P8" s="376"/>
      <c r="Q8" s="376"/>
      <c r="R8" s="376"/>
      <c r="S8" s="376"/>
      <c r="T8" s="389"/>
    </row>
    <row r="9" spans="3:33" ht="6" customHeight="1" x14ac:dyDescent="0.2">
      <c r="C9" s="22"/>
      <c r="D9" s="367"/>
      <c r="E9" s="368"/>
      <c r="F9" s="368"/>
      <c r="G9" s="368"/>
      <c r="H9" s="368"/>
      <c r="I9" s="369"/>
      <c r="J9" s="387"/>
      <c r="K9" s="387"/>
      <c r="L9" s="387"/>
      <c r="M9" s="387"/>
      <c r="N9" s="387"/>
      <c r="O9" s="387"/>
      <c r="P9" s="376"/>
      <c r="Q9" s="376"/>
      <c r="R9" s="376"/>
      <c r="S9" s="376"/>
      <c r="T9" s="389"/>
    </row>
    <row r="10" spans="3:33" ht="6" customHeight="1" x14ac:dyDescent="0.2">
      <c r="C10" s="22"/>
      <c r="D10" s="367"/>
      <c r="E10" s="368"/>
      <c r="F10" s="368"/>
      <c r="G10" s="368"/>
      <c r="H10" s="368"/>
      <c r="I10" s="369"/>
      <c r="J10" s="387"/>
      <c r="K10" s="387"/>
      <c r="L10" s="387"/>
      <c r="M10" s="387"/>
      <c r="N10" s="387"/>
      <c r="O10" s="387"/>
      <c r="P10" s="376"/>
      <c r="Q10" s="376"/>
      <c r="R10" s="376"/>
      <c r="S10" s="376"/>
      <c r="T10" s="389"/>
    </row>
    <row r="11" spans="3:33" ht="15" customHeight="1" thickBot="1" x14ac:dyDescent="0.25">
      <c r="C11" s="22"/>
      <c r="D11" s="370"/>
      <c r="E11" s="371"/>
      <c r="F11" s="371"/>
      <c r="G11" s="371"/>
      <c r="H11" s="371"/>
      <c r="I11" s="372"/>
      <c r="J11" s="282"/>
      <c r="K11" s="282"/>
      <c r="L11" s="282"/>
      <c r="M11" s="282"/>
      <c r="N11" s="282"/>
      <c r="O11" s="282"/>
      <c r="P11" s="281"/>
      <c r="Q11" s="281"/>
      <c r="R11" s="281"/>
      <c r="S11" s="281"/>
      <c r="T11" s="283"/>
    </row>
    <row r="12" spans="3:33" ht="14.25" thickTop="1" thickBot="1" x14ac:dyDescent="0.25">
      <c r="C12" s="22"/>
      <c r="D12" s="19" t="s">
        <v>168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21"/>
      <c r="Q12" s="21"/>
      <c r="R12" s="21"/>
      <c r="S12" s="21"/>
      <c r="T12" s="221"/>
    </row>
    <row r="13" spans="3:33" ht="13.5" thickBot="1" x14ac:dyDescent="0.25">
      <c r="C13" s="22"/>
      <c r="D13" s="91"/>
      <c r="E13" s="92" t="s">
        <v>17</v>
      </c>
      <c r="F13" s="92"/>
      <c r="G13" s="92"/>
      <c r="H13" s="93"/>
      <c r="I13" s="94"/>
      <c r="J13" s="298">
        <v>310</v>
      </c>
      <c r="K13" s="298">
        <v>312</v>
      </c>
      <c r="L13" s="298">
        <v>312</v>
      </c>
      <c r="M13" s="298">
        <v>319</v>
      </c>
      <c r="N13" s="298">
        <v>321</v>
      </c>
      <c r="O13" s="298">
        <v>324</v>
      </c>
      <c r="P13" s="297">
        <v>330</v>
      </c>
      <c r="Q13" s="297">
        <v>334</v>
      </c>
      <c r="R13" s="297">
        <v>333</v>
      </c>
      <c r="S13" s="297">
        <v>331</v>
      </c>
      <c r="T13" s="299">
        <v>334</v>
      </c>
    </row>
    <row r="14" spans="3:33" ht="13.5" thickBot="1" x14ac:dyDescent="0.25">
      <c r="C14" s="22"/>
      <c r="D14" s="44" t="s">
        <v>198</v>
      </c>
      <c r="E14" s="45"/>
      <c r="F14" s="45"/>
      <c r="G14" s="45"/>
      <c r="H14" s="45"/>
      <c r="I14" s="45"/>
      <c r="J14" s="288"/>
      <c r="K14" s="288"/>
      <c r="L14" s="288"/>
      <c r="M14" s="288"/>
      <c r="N14" s="288"/>
      <c r="O14" s="288"/>
      <c r="P14" s="287"/>
      <c r="Q14" s="287"/>
      <c r="R14" s="287"/>
      <c r="S14" s="287"/>
      <c r="T14" s="289"/>
    </row>
    <row r="15" spans="3:33" x14ac:dyDescent="0.2">
      <c r="C15" s="22"/>
      <c r="D15" s="23"/>
      <c r="E15" s="24" t="s">
        <v>17</v>
      </c>
      <c r="F15" s="24"/>
      <c r="G15" s="24"/>
      <c r="H15" s="25"/>
      <c r="I15" s="26"/>
      <c r="J15" s="192">
        <v>268379</v>
      </c>
      <c r="K15" s="192">
        <v>270699</v>
      </c>
      <c r="L15" s="192">
        <v>272744</v>
      </c>
      <c r="M15" s="192">
        <v>290047</v>
      </c>
      <c r="N15" s="192">
        <v>296248</v>
      </c>
      <c r="O15" s="192">
        <v>303289</v>
      </c>
      <c r="P15" s="191">
        <v>304539</v>
      </c>
      <c r="Q15" s="191">
        <v>310043</v>
      </c>
      <c r="R15" s="191">
        <v>261268</v>
      </c>
      <c r="S15" s="191">
        <v>282996</v>
      </c>
      <c r="T15" s="230">
        <v>248877</v>
      </c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</row>
    <row r="16" spans="3:33" ht="13.5" customHeight="1" x14ac:dyDescent="0.2">
      <c r="C16" s="22"/>
      <c r="D16" s="28"/>
      <c r="E16" s="379" t="s">
        <v>19</v>
      </c>
      <c r="F16" s="96" t="s">
        <v>7</v>
      </c>
      <c r="G16" s="29"/>
      <c r="H16" s="30"/>
      <c r="I16" s="31"/>
      <c r="J16" s="291">
        <v>231021</v>
      </c>
      <c r="K16" s="291">
        <v>236620</v>
      </c>
      <c r="L16" s="291">
        <v>239025</v>
      </c>
      <c r="M16" s="291">
        <v>256093</v>
      </c>
      <c r="N16" s="291">
        <v>263246</v>
      </c>
      <c r="O16" s="291">
        <v>270840</v>
      </c>
      <c r="P16" s="290">
        <v>273665</v>
      </c>
      <c r="Q16" s="290">
        <v>278288</v>
      </c>
      <c r="R16" s="290">
        <v>235219</v>
      </c>
      <c r="S16" s="290">
        <v>255305</v>
      </c>
      <c r="T16" s="292">
        <v>222557</v>
      </c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</row>
    <row r="17" spans="3:32" ht="13.5" customHeight="1" thickBot="1" x14ac:dyDescent="0.25">
      <c r="C17" s="22"/>
      <c r="D17" s="39"/>
      <c r="E17" s="384"/>
      <c r="F17" s="97" t="s">
        <v>8</v>
      </c>
      <c r="G17" s="40"/>
      <c r="H17" s="98"/>
      <c r="I17" s="99"/>
      <c r="J17" s="294">
        <v>37358</v>
      </c>
      <c r="K17" s="294">
        <v>34079</v>
      </c>
      <c r="L17" s="294">
        <v>33719</v>
      </c>
      <c r="M17" s="294">
        <v>33954</v>
      </c>
      <c r="N17" s="294">
        <v>33002</v>
      </c>
      <c r="O17" s="294">
        <v>32449</v>
      </c>
      <c r="P17" s="293">
        <v>30874</v>
      </c>
      <c r="Q17" s="293">
        <v>31755</v>
      </c>
      <c r="R17" s="293">
        <v>26049</v>
      </c>
      <c r="S17" s="293">
        <v>27691</v>
      </c>
      <c r="T17" s="295">
        <v>26320</v>
      </c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</row>
    <row r="18" spans="3:32" ht="13.5" thickBot="1" x14ac:dyDescent="0.25">
      <c r="C18" s="22"/>
      <c r="D18" s="44" t="s">
        <v>47</v>
      </c>
      <c r="E18" s="45"/>
      <c r="F18" s="45"/>
      <c r="G18" s="45"/>
      <c r="H18" s="45"/>
      <c r="I18" s="45"/>
      <c r="J18" s="288"/>
      <c r="K18" s="288"/>
      <c r="L18" s="288"/>
      <c r="M18" s="288"/>
      <c r="N18" s="288"/>
      <c r="O18" s="288"/>
      <c r="P18" s="287"/>
      <c r="Q18" s="287"/>
      <c r="R18" s="287"/>
      <c r="S18" s="287"/>
      <c r="T18" s="289"/>
    </row>
    <row r="19" spans="3:32" ht="12.75" customHeight="1" x14ac:dyDescent="0.2">
      <c r="C19" s="22"/>
      <c r="D19" s="23"/>
      <c r="E19" s="24" t="s">
        <v>17</v>
      </c>
      <c r="F19" s="24"/>
      <c r="G19" s="24"/>
      <c r="H19" s="25"/>
      <c r="I19" s="26"/>
      <c r="J19" s="192">
        <v>14563</v>
      </c>
      <c r="K19" s="192">
        <v>14847</v>
      </c>
      <c r="L19" s="192">
        <v>14930</v>
      </c>
      <c r="M19" s="192">
        <v>15409</v>
      </c>
      <c r="N19" s="192">
        <v>14987</v>
      </c>
      <c r="O19" s="192">
        <v>15631</v>
      </c>
      <c r="P19" s="191">
        <v>15822</v>
      </c>
      <c r="Q19" s="191">
        <v>16017</v>
      </c>
      <c r="R19" s="191">
        <v>14111</v>
      </c>
      <c r="S19" s="191">
        <v>15115</v>
      </c>
      <c r="T19" s="230">
        <v>16001</v>
      </c>
    </row>
    <row r="20" spans="3:32" ht="12.75" customHeight="1" x14ac:dyDescent="0.2">
      <c r="C20" s="22"/>
      <c r="D20" s="28"/>
      <c r="E20" s="379" t="s">
        <v>49</v>
      </c>
      <c r="F20" s="29" t="s">
        <v>50</v>
      </c>
      <c r="G20" s="29"/>
      <c r="H20" s="30"/>
      <c r="I20" s="31"/>
      <c r="J20" s="291">
        <v>2003</v>
      </c>
      <c r="K20" s="291">
        <v>1996</v>
      </c>
      <c r="L20" s="291">
        <v>2068</v>
      </c>
      <c r="M20" s="291">
        <v>2098</v>
      </c>
      <c r="N20" s="291">
        <v>2148</v>
      </c>
      <c r="O20" s="291">
        <v>2205</v>
      </c>
      <c r="P20" s="290">
        <v>2277</v>
      </c>
      <c r="Q20" s="290">
        <v>2288</v>
      </c>
      <c r="R20" s="290">
        <v>2336</v>
      </c>
      <c r="S20" s="290">
        <v>2406</v>
      </c>
      <c r="T20" s="292">
        <v>2390</v>
      </c>
    </row>
    <row r="21" spans="3:32" ht="12.75" customHeight="1" thickBot="1" x14ac:dyDescent="0.25">
      <c r="C21" s="22"/>
      <c r="D21" s="102"/>
      <c r="E21" s="406"/>
      <c r="F21" s="54" t="s">
        <v>51</v>
      </c>
      <c r="G21" s="54"/>
      <c r="H21" s="55"/>
      <c r="I21" s="56"/>
      <c r="J21" s="341">
        <v>12560</v>
      </c>
      <c r="K21" s="341">
        <v>12851</v>
      </c>
      <c r="L21" s="341">
        <v>12862</v>
      </c>
      <c r="M21" s="341">
        <v>13311</v>
      </c>
      <c r="N21" s="341">
        <v>12839</v>
      </c>
      <c r="O21" s="341">
        <v>13426</v>
      </c>
      <c r="P21" s="293">
        <v>13545</v>
      </c>
      <c r="Q21" s="293">
        <v>13729</v>
      </c>
      <c r="R21" s="293">
        <v>11775</v>
      </c>
      <c r="S21" s="293">
        <v>12709</v>
      </c>
      <c r="T21" s="342">
        <v>13611</v>
      </c>
    </row>
    <row r="22" spans="3:32" ht="13.5" x14ac:dyDescent="0.25">
      <c r="D22" s="69"/>
      <c r="E22" s="70"/>
      <c r="F22" s="70"/>
      <c r="G22" s="70"/>
      <c r="H22" s="70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58" t="s">
        <v>155</v>
      </c>
    </row>
  </sheetData>
  <mergeCells count="15">
    <mergeCell ref="E20:E21"/>
    <mergeCell ref="T7:T10"/>
    <mergeCell ref="S7:S10"/>
    <mergeCell ref="D6:T6"/>
    <mergeCell ref="D7:I11"/>
    <mergeCell ref="E16:E17"/>
    <mergeCell ref="J7:J10"/>
    <mergeCell ref="K7:K10"/>
    <mergeCell ref="L7:L10"/>
    <mergeCell ref="M7:M10"/>
    <mergeCell ref="N7:N10"/>
    <mergeCell ref="O7:O10"/>
    <mergeCell ref="P7:P10"/>
    <mergeCell ref="Q7:Q10"/>
    <mergeCell ref="R7:R10"/>
  </mergeCells>
  <phoneticPr fontId="0" type="noConversion"/>
  <conditionalFormatting sqref="D6">
    <cfRule type="cellIs" dxfId="24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8">
    <pageSetUpPr autoPageBreaks="0"/>
  </sheetPr>
  <dimension ref="C1:AG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2.140625" style="61" customWidth="1"/>
    <col min="6" max="6" width="1.7109375" style="61" customWidth="1"/>
    <col min="7" max="7" width="11.140625" style="61" customWidth="1"/>
    <col min="8" max="8" width="3.5703125" style="61" customWidth="1"/>
    <col min="9" max="9" width="1.140625" style="61" customWidth="1"/>
    <col min="10" max="20" width="8.140625" style="61" customWidth="1"/>
    <col min="21" max="31" width="7.140625" style="61" customWidth="1"/>
    <col min="32" max="32" width="7" style="61" customWidth="1"/>
    <col min="33" max="35" width="14.28515625" style="61" customWidth="1"/>
    <col min="36" max="16384" width="9.140625" style="61"/>
  </cols>
  <sheetData>
    <row r="1" spans="3:33" hidden="1" x14ac:dyDescent="0.2"/>
    <row r="2" spans="3:33" hidden="1" x14ac:dyDescent="0.2"/>
    <row r="3" spans="3:33" ht="9" customHeight="1" x14ac:dyDescent="0.2">
      <c r="C3" s="60"/>
    </row>
    <row r="4" spans="3:33" s="62" customFormat="1" ht="15.75" x14ac:dyDescent="0.2">
      <c r="D4" s="161" t="s">
        <v>77</v>
      </c>
      <c r="E4" s="162"/>
      <c r="F4" s="162"/>
      <c r="G4" s="162"/>
      <c r="H4" s="161" t="s">
        <v>219</v>
      </c>
      <c r="I4" s="161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</row>
    <row r="5" spans="3:33" s="62" customFormat="1" ht="15.75" x14ac:dyDescent="0.2">
      <c r="D5" s="163" t="s">
        <v>208</v>
      </c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</row>
    <row r="6" spans="3:33" s="65" customFormat="1" ht="21" customHeight="1" thickBot="1" x14ac:dyDescent="0.25">
      <c r="C6" s="62"/>
      <c r="D6" s="165"/>
      <c r="E6" s="166"/>
      <c r="F6" s="166"/>
      <c r="G6" s="166"/>
      <c r="H6" s="166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8"/>
    </row>
    <row r="7" spans="3:33" ht="6" customHeight="1" x14ac:dyDescent="0.2">
      <c r="C7" s="22"/>
      <c r="D7" s="364"/>
      <c r="E7" s="365"/>
      <c r="F7" s="365"/>
      <c r="G7" s="365"/>
      <c r="H7" s="365"/>
      <c r="I7" s="366"/>
      <c r="J7" s="386" t="s">
        <v>157</v>
      </c>
      <c r="K7" s="386" t="s">
        <v>158</v>
      </c>
      <c r="L7" s="386" t="s">
        <v>159</v>
      </c>
      <c r="M7" s="386" t="s">
        <v>160</v>
      </c>
      <c r="N7" s="386" t="s">
        <v>161</v>
      </c>
      <c r="O7" s="386" t="s">
        <v>162</v>
      </c>
      <c r="P7" s="375" t="s">
        <v>163</v>
      </c>
      <c r="Q7" s="375" t="s">
        <v>165</v>
      </c>
      <c r="R7" s="375" t="s">
        <v>180</v>
      </c>
      <c r="S7" s="375" t="s">
        <v>197</v>
      </c>
      <c r="T7" s="388" t="s">
        <v>207</v>
      </c>
    </row>
    <row r="8" spans="3:33" ht="6" customHeight="1" x14ac:dyDescent="0.2">
      <c r="C8" s="22"/>
      <c r="D8" s="367"/>
      <c r="E8" s="368"/>
      <c r="F8" s="368"/>
      <c r="G8" s="368"/>
      <c r="H8" s="368"/>
      <c r="I8" s="369"/>
      <c r="J8" s="387"/>
      <c r="K8" s="387"/>
      <c r="L8" s="387"/>
      <c r="M8" s="387"/>
      <c r="N8" s="387"/>
      <c r="O8" s="387"/>
      <c r="P8" s="376"/>
      <c r="Q8" s="376"/>
      <c r="R8" s="376"/>
      <c r="S8" s="376"/>
      <c r="T8" s="389"/>
    </row>
    <row r="9" spans="3:33" ht="6" customHeight="1" x14ac:dyDescent="0.2">
      <c r="C9" s="22"/>
      <c r="D9" s="367"/>
      <c r="E9" s="368"/>
      <c r="F9" s="368"/>
      <c r="G9" s="368"/>
      <c r="H9" s="368"/>
      <c r="I9" s="369"/>
      <c r="J9" s="387"/>
      <c r="K9" s="387"/>
      <c r="L9" s="387"/>
      <c r="M9" s="387"/>
      <c r="N9" s="387"/>
      <c r="O9" s="387"/>
      <c r="P9" s="376"/>
      <c r="Q9" s="376"/>
      <c r="R9" s="376"/>
      <c r="S9" s="376"/>
      <c r="T9" s="389"/>
    </row>
    <row r="10" spans="3:33" ht="6" customHeight="1" x14ac:dyDescent="0.2">
      <c r="C10" s="22"/>
      <c r="D10" s="367"/>
      <c r="E10" s="368"/>
      <c r="F10" s="368"/>
      <c r="G10" s="368"/>
      <c r="H10" s="368"/>
      <c r="I10" s="369"/>
      <c r="J10" s="387"/>
      <c r="K10" s="387"/>
      <c r="L10" s="387"/>
      <c r="M10" s="387"/>
      <c r="N10" s="387"/>
      <c r="O10" s="387"/>
      <c r="P10" s="376"/>
      <c r="Q10" s="376"/>
      <c r="R10" s="376"/>
      <c r="S10" s="376"/>
      <c r="T10" s="389"/>
    </row>
    <row r="11" spans="3:33" ht="15" customHeight="1" thickBot="1" x14ac:dyDescent="0.25">
      <c r="C11" s="22"/>
      <c r="D11" s="370"/>
      <c r="E11" s="371"/>
      <c r="F11" s="371"/>
      <c r="G11" s="371"/>
      <c r="H11" s="371"/>
      <c r="I11" s="372"/>
      <c r="J11" s="282"/>
      <c r="K11" s="282"/>
      <c r="L11" s="282"/>
      <c r="M11" s="282"/>
      <c r="N11" s="282"/>
      <c r="O11" s="282"/>
      <c r="P11" s="281"/>
      <c r="Q11" s="281"/>
      <c r="R11" s="281"/>
      <c r="S11" s="281"/>
      <c r="T11" s="283"/>
    </row>
    <row r="12" spans="3:33" ht="14.25" thickTop="1" thickBot="1" x14ac:dyDescent="0.25">
      <c r="C12" s="22"/>
      <c r="D12" s="19" t="s">
        <v>53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21"/>
      <c r="Q12" s="21"/>
      <c r="R12" s="21"/>
      <c r="S12" s="21"/>
      <c r="T12" s="221"/>
    </row>
    <row r="13" spans="3:33" x14ac:dyDescent="0.2">
      <c r="C13" s="22"/>
      <c r="D13" s="104"/>
      <c r="E13" s="105" t="s">
        <v>54</v>
      </c>
      <c r="F13" s="105"/>
      <c r="G13" s="105"/>
      <c r="H13" s="106"/>
      <c r="I13" s="107"/>
      <c r="J13" s="194">
        <v>486</v>
      </c>
      <c r="K13" s="194">
        <v>486</v>
      </c>
      <c r="L13" s="194">
        <v>487</v>
      </c>
      <c r="M13" s="194">
        <v>488</v>
      </c>
      <c r="N13" s="194">
        <v>488</v>
      </c>
      <c r="O13" s="194">
        <v>492</v>
      </c>
      <c r="P13" s="193">
        <v>496</v>
      </c>
      <c r="Q13" s="193">
        <v>498</v>
      </c>
      <c r="R13" s="193">
        <v>502</v>
      </c>
      <c r="S13" s="193">
        <v>507</v>
      </c>
      <c r="T13" s="240">
        <v>510</v>
      </c>
      <c r="U13" s="188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</row>
    <row r="14" spans="3:33" ht="13.5" thickBot="1" x14ac:dyDescent="0.25">
      <c r="C14" s="22"/>
      <c r="D14" s="109"/>
      <c r="E14" s="110" t="s">
        <v>55</v>
      </c>
      <c r="F14" s="110"/>
      <c r="G14" s="110"/>
      <c r="H14" s="111"/>
      <c r="I14" s="112"/>
      <c r="J14" s="285">
        <v>839</v>
      </c>
      <c r="K14" s="285">
        <v>905</v>
      </c>
      <c r="L14" s="285">
        <v>915</v>
      </c>
      <c r="M14" s="285">
        <v>961</v>
      </c>
      <c r="N14" s="285">
        <v>965</v>
      </c>
      <c r="O14" s="285">
        <v>949</v>
      </c>
      <c r="P14" s="284">
        <v>924</v>
      </c>
      <c r="Q14" s="284">
        <v>1005</v>
      </c>
      <c r="R14" s="284">
        <v>1100</v>
      </c>
      <c r="S14" s="284">
        <v>1114</v>
      </c>
      <c r="T14" s="286">
        <v>1106</v>
      </c>
      <c r="U14" s="159"/>
    </row>
    <row r="15" spans="3:33" ht="13.5" thickBot="1" x14ac:dyDescent="0.25">
      <c r="C15" s="22"/>
      <c r="D15" s="44" t="s">
        <v>56</v>
      </c>
      <c r="E15" s="45"/>
      <c r="F15" s="45"/>
      <c r="G15" s="45"/>
      <c r="H15" s="45"/>
      <c r="I15" s="45"/>
      <c r="J15" s="288"/>
      <c r="K15" s="288"/>
      <c r="L15" s="288"/>
      <c r="M15" s="288"/>
      <c r="N15" s="288"/>
      <c r="O15" s="288"/>
      <c r="P15" s="287"/>
      <c r="Q15" s="287"/>
      <c r="R15" s="287"/>
      <c r="S15" s="287"/>
      <c r="T15" s="289"/>
      <c r="U15" s="159"/>
    </row>
    <row r="16" spans="3:33" x14ac:dyDescent="0.2">
      <c r="C16" s="22"/>
      <c r="D16" s="23"/>
      <c r="E16" s="24" t="s">
        <v>17</v>
      </c>
      <c r="F16" s="24"/>
      <c r="G16" s="24"/>
      <c r="H16" s="25"/>
      <c r="I16" s="26"/>
      <c r="J16" s="192">
        <v>240794</v>
      </c>
      <c r="K16" s="192">
        <v>242837</v>
      </c>
      <c r="L16" s="192">
        <v>244349</v>
      </c>
      <c r="M16" s="192">
        <v>246943</v>
      </c>
      <c r="N16" s="192">
        <v>248524</v>
      </c>
      <c r="O16" s="192">
        <v>251218</v>
      </c>
      <c r="P16" s="191">
        <v>253545</v>
      </c>
      <c r="Q16" s="191">
        <v>254314</v>
      </c>
      <c r="R16" s="191">
        <v>250852</v>
      </c>
      <c r="S16" s="191">
        <v>248853</v>
      </c>
      <c r="T16" s="230">
        <v>257465</v>
      </c>
      <c r="U16" s="15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</row>
    <row r="17" spans="3:32" x14ac:dyDescent="0.2">
      <c r="C17" s="22"/>
      <c r="D17" s="28"/>
      <c r="E17" s="379" t="s">
        <v>19</v>
      </c>
      <c r="F17" s="29" t="s">
        <v>199</v>
      </c>
      <c r="G17" s="29"/>
      <c r="H17" s="30"/>
      <c r="I17" s="31"/>
      <c r="J17" s="291">
        <v>156157</v>
      </c>
      <c r="K17" s="291">
        <v>157836</v>
      </c>
      <c r="L17" s="291">
        <v>159472</v>
      </c>
      <c r="M17" s="291">
        <v>161409</v>
      </c>
      <c r="N17" s="291">
        <v>162317</v>
      </c>
      <c r="O17" s="291">
        <v>163694</v>
      </c>
      <c r="P17" s="290">
        <v>164839</v>
      </c>
      <c r="Q17" s="290">
        <v>165022</v>
      </c>
      <c r="R17" s="290">
        <v>163820</v>
      </c>
      <c r="S17" s="290">
        <v>164358</v>
      </c>
      <c r="T17" s="292">
        <v>166770</v>
      </c>
      <c r="U17" s="15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</row>
    <row r="18" spans="3:32" ht="13.5" thickBot="1" x14ac:dyDescent="0.25">
      <c r="C18" s="22"/>
      <c r="D18" s="39"/>
      <c r="E18" s="384"/>
      <c r="F18" s="54" t="s">
        <v>200</v>
      </c>
      <c r="G18" s="54"/>
      <c r="H18" s="55"/>
      <c r="I18" s="56"/>
      <c r="J18" s="294">
        <v>84637</v>
      </c>
      <c r="K18" s="294">
        <v>85001</v>
      </c>
      <c r="L18" s="294">
        <v>84877</v>
      </c>
      <c r="M18" s="294">
        <v>85534</v>
      </c>
      <c r="N18" s="294">
        <v>86207</v>
      </c>
      <c r="O18" s="294">
        <v>87524</v>
      </c>
      <c r="P18" s="293">
        <v>88706</v>
      </c>
      <c r="Q18" s="293">
        <v>89292</v>
      </c>
      <c r="R18" s="293">
        <v>87032</v>
      </c>
      <c r="S18" s="293">
        <v>84495</v>
      </c>
      <c r="T18" s="295">
        <v>90695</v>
      </c>
      <c r="U18" s="15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</row>
    <row r="19" spans="3:32" ht="13.5" thickBot="1" x14ac:dyDescent="0.25">
      <c r="C19" s="22"/>
      <c r="D19" s="44" t="s">
        <v>210</v>
      </c>
      <c r="E19" s="45"/>
      <c r="F19" s="45"/>
      <c r="G19" s="45"/>
      <c r="H19" s="45"/>
      <c r="I19" s="45"/>
      <c r="J19" s="288"/>
      <c r="K19" s="288"/>
      <c r="L19" s="288"/>
      <c r="M19" s="288"/>
      <c r="N19" s="288"/>
      <c r="O19" s="288"/>
      <c r="P19" s="287"/>
      <c r="Q19" s="287"/>
      <c r="R19" s="287"/>
      <c r="S19" s="287"/>
      <c r="T19" s="289"/>
    </row>
    <row r="20" spans="3:32" x14ac:dyDescent="0.2">
      <c r="C20" s="22"/>
      <c r="D20" s="23"/>
      <c r="E20" s="24" t="s">
        <v>17</v>
      </c>
      <c r="F20" s="24"/>
      <c r="G20" s="24"/>
      <c r="H20" s="25"/>
      <c r="I20" s="26"/>
      <c r="J20" s="192">
        <v>166490</v>
      </c>
      <c r="K20" s="192">
        <v>167822</v>
      </c>
      <c r="L20" s="192">
        <v>169462</v>
      </c>
      <c r="M20" s="192">
        <v>171394</v>
      </c>
      <c r="N20" s="192">
        <v>172744</v>
      </c>
      <c r="O20" s="192">
        <v>175254</v>
      </c>
      <c r="P20" s="191">
        <v>177141</v>
      </c>
      <c r="Q20" s="191">
        <v>177389</v>
      </c>
      <c r="R20" s="191">
        <v>174722</v>
      </c>
      <c r="S20" s="191">
        <v>172722</v>
      </c>
      <c r="T20" s="230">
        <v>179006</v>
      </c>
    </row>
    <row r="21" spans="3:32" x14ac:dyDescent="0.2">
      <c r="C21" s="22"/>
      <c r="D21" s="28"/>
      <c r="E21" s="379" t="s">
        <v>19</v>
      </c>
      <c r="F21" s="29" t="s">
        <v>199</v>
      </c>
      <c r="G21" s="29"/>
      <c r="H21" s="30"/>
      <c r="I21" s="31"/>
      <c r="J21" s="291">
        <v>99581</v>
      </c>
      <c r="K21" s="291">
        <v>100765</v>
      </c>
      <c r="L21" s="291">
        <v>101787</v>
      </c>
      <c r="M21" s="291">
        <v>103036</v>
      </c>
      <c r="N21" s="291">
        <v>103529</v>
      </c>
      <c r="O21" s="291">
        <v>104520</v>
      </c>
      <c r="P21" s="290">
        <v>105162</v>
      </c>
      <c r="Q21" s="290">
        <v>104899</v>
      </c>
      <c r="R21" s="290">
        <v>103725</v>
      </c>
      <c r="S21" s="290">
        <v>103725</v>
      </c>
      <c r="T21" s="292">
        <v>104846</v>
      </c>
    </row>
    <row r="22" spans="3:32" ht="13.5" thickBot="1" x14ac:dyDescent="0.25">
      <c r="C22" s="22"/>
      <c r="D22" s="39"/>
      <c r="E22" s="384"/>
      <c r="F22" s="54" t="s">
        <v>200</v>
      </c>
      <c r="G22" s="54"/>
      <c r="H22" s="55"/>
      <c r="I22" s="56"/>
      <c r="J22" s="294">
        <v>66909</v>
      </c>
      <c r="K22" s="294">
        <v>67057</v>
      </c>
      <c r="L22" s="294">
        <v>67675</v>
      </c>
      <c r="M22" s="294">
        <v>68358</v>
      </c>
      <c r="N22" s="294">
        <v>69215</v>
      </c>
      <c r="O22" s="294">
        <v>70734</v>
      </c>
      <c r="P22" s="293">
        <v>71979</v>
      </c>
      <c r="Q22" s="293">
        <v>72490</v>
      </c>
      <c r="R22" s="293">
        <v>70997</v>
      </c>
      <c r="S22" s="293">
        <v>68997</v>
      </c>
      <c r="T22" s="295">
        <v>74160</v>
      </c>
    </row>
    <row r="23" spans="3:32" ht="13.5" thickBot="1" x14ac:dyDescent="0.25">
      <c r="C23" s="22"/>
      <c r="D23" s="44" t="s">
        <v>57</v>
      </c>
      <c r="E23" s="45"/>
      <c r="F23" s="45"/>
      <c r="G23" s="45"/>
      <c r="H23" s="45"/>
      <c r="I23" s="45"/>
      <c r="J23" s="288"/>
      <c r="K23" s="288"/>
      <c r="L23" s="288"/>
      <c r="M23" s="288"/>
      <c r="N23" s="288"/>
      <c r="O23" s="288"/>
      <c r="P23" s="287"/>
      <c r="Q23" s="287"/>
      <c r="R23" s="287"/>
      <c r="S23" s="287"/>
      <c r="T23" s="289"/>
    </row>
    <row r="24" spans="3:32" x14ac:dyDescent="0.2">
      <c r="C24" s="22"/>
      <c r="D24" s="23"/>
      <c r="E24" s="24" t="s">
        <v>17</v>
      </c>
      <c r="F24" s="24"/>
      <c r="G24" s="24"/>
      <c r="H24" s="25"/>
      <c r="I24" s="26"/>
      <c r="J24" s="192">
        <v>11739</v>
      </c>
      <c r="K24" s="192">
        <v>11901</v>
      </c>
      <c r="L24" s="192">
        <v>12034</v>
      </c>
      <c r="M24" s="192">
        <v>12245</v>
      </c>
      <c r="N24" s="192">
        <v>12415</v>
      </c>
      <c r="O24" s="192">
        <v>12677</v>
      </c>
      <c r="P24" s="191">
        <v>12954</v>
      </c>
      <c r="Q24" s="191">
        <v>13197</v>
      </c>
      <c r="R24" s="191">
        <v>13657</v>
      </c>
      <c r="S24" s="191">
        <v>13774</v>
      </c>
      <c r="T24" s="230">
        <v>14079</v>
      </c>
    </row>
    <row r="25" spans="3:32" x14ac:dyDescent="0.2">
      <c r="C25" s="22"/>
      <c r="D25" s="28"/>
      <c r="E25" s="379" t="s">
        <v>19</v>
      </c>
      <c r="F25" s="29" t="s">
        <v>58</v>
      </c>
      <c r="G25" s="29"/>
      <c r="H25" s="30"/>
      <c r="I25" s="31"/>
      <c r="J25" s="291">
        <v>10742</v>
      </c>
      <c r="K25" s="291">
        <v>10873</v>
      </c>
      <c r="L25" s="291">
        <v>10998</v>
      </c>
      <c r="M25" s="291">
        <v>11168</v>
      </c>
      <c r="N25" s="291">
        <v>11362</v>
      </c>
      <c r="O25" s="291">
        <v>11637</v>
      </c>
      <c r="P25" s="290">
        <v>11916</v>
      </c>
      <c r="Q25" s="290">
        <v>12178</v>
      </c>
      <c r="R25" s="290">
        <v>12713</v>
      </c>
      <c r="S25" s="290">
        <v>12870</v>
      </c>
      <c r="T25" s="292">
        <v>13139</v>
      </c>
    </row>
    <row r="26" spans="3:32" ht="13.5" thickBot="1" x14ac:dyDescent="0.25">
      <c r="C26" s="22"/>
      <c r="D26" s="39"/>
      <c r="E26" s="384"/>
      <c r="F26" s="54" t="s">
        <v>59</v>
      </c>
      <c r="G26" s="54"/>
      <c r="H26" s="55"/>
      <c r="I26" s="56"/>
      <c r="J26" s="294">
        <v>997</v>
      </c>
      <c r="K26" s="294">
        <v>1028</v>
      </c>
      <c r="L26" s="294">
        <v>1036</v>
      </c>
      <c r="M26" s="294">
        <v>1077</v>
      </c>
      <c r="N26" s="294">
        <v>1053</v>
      </c>
      <c r="O26" s="294">
        <v>1040</v>
      </c>
      <c r="P26" s="293">
        <v>1038</v>
      </c>
      <c r="Q26" s="293">
        <v>1019</v>
      </c>
      <c r="R26" s="293">
        <v>944</v>
      </c>
      <c r="S26" s="293">
        <v>904</v>
      </c>
      <c r="T26" s="295">
        <v>940</v>
      </c>
    </row>
    <row r="27" spans="3:32" ht="13.5" thickBot="1" x14ac:dyDescent="0.25">
      <c r="C27" s="22"/>
      <c r="D27" s="44" t="s">
        <v>60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296"/>
      <c r="Q27" s="287"/>
      <c r="R27" s="287"/>
      <c r="S27" s="287"/>
      <c r="T27" s="289"/>
    </row>
    <row r="28" spans="3:32" ht="12.75" customHeight="1" x14ac:dyDescent="0.2">
      <c r="C28" s="22"/>
      <c r="D28" s="23"/>
      <c r="E28" s="24" t="s">
        <v>17</v>
      </c>
      <c r="F28" s="24"/>
      <c r="G28" s="24"/>
      <c r="H28" s="25"/>
      <c r="I28" s="26"/>
      <c r="J28" s="192">
        <v>7174</v>
      </c>
      <c r="K28" s="192">
        <v>7264</v>
      </c>
      <c r="L28" s="192">
        <v>7357</v>
      </c>
      <c r="M28" s="192">
        <v>7482</v>
      </c>
      <c r="N28" s="192">
        <v>7567</v>
      </c>
      <c r="O28" s="192">
        <v>7759</v>
      </c>
      <c r="P28" s="191">
        <v>7928</v>
      </c>
      <c r="Q28" s="191">
        <v>8002</v>
      </c>
      <c r="R28" s="191">
        <v>8235</v>
      </c>
      <c r="S28" s="191">
        <v>8347</v>
      </c>
      <c r="T28" s="230">
        <v>8584</v>
      </c>
    </row>
    <row r="29" spans="3:32" x14ac:dyDescent="0.2">
      <c r="C29" s="22"/>
      <c r="D29" s="28"/>
      <c r="E29" s="379" t="s">
        <v>19</v>
      </c>
      <c r="F29" s="29" t="s">
        <v>58</v>
      </c>
      <c r="G29" s="29"/>
      <c r="H29" s="30"/>
      <c r="I29" s="31"/>
      <c r="J29" s="291">
        <v>6602</v>
      </c>
      <c r="K29" s="291">
        <v>6650</v>
      </c>
      <c r="L29" s="291">
        <v>6751</v>
      </c>
      <c r="M29" s="291">
        <v>6830</v>
      </c>
      <c r="N29" s="291">
        <v>6914</v>
      </c>
      <c r="O29" s="291">
        <v>7144</v>
      </c>
      <c r="P29" s="290">
        <v>7326</v>
      </c>
      <c r="Q29" s="290">
        <v>7416</v>
      </c>
      <c r="R29" s="290">
        <v>7678</v>
      </c>
      <c r="S29" s="290">
        <v>7836</v>
      </c>
      <c r="T29" s="292">
        <v>8019</v>
      </c>
    </row>
    <row r="30" spans="3:32" ht="13.5" thickBot="1" x14ac:dyDescent="0.25">
      <c r="C30" s="22"/>
      <c r="D30" s="39"/>
      <c r="E30" s="384"/>
      <c r="F30" s="54" t="s">
        <v>59</v>
      </c>
      <c r="G30" s="54"/>
      <c r="H30" s="55"/>
      <c r="I30" s="56"/>
      <c r="J30" s="294">
        <v>572</v>
      </c>
      <c r="K30" s="294">
        <v>614</v>
      </c>
      <c r="L30" s="294">
        <v>606</v>
      </c>
      <c r="M30" s="294">
        <v>652</v>
      </c>
      <c r="N30" s="294">
        <v>653</v>
      </c>
      <c r="O30" s="294">
        <v>615</v>
      </c>
      <c r="P30" s="293">
        <v>602</v>
      </c>
      <c r="Q30" s="293">
        <v>586</v>
      </c>
      <c r="R30" s="293">
        <v>557</v>
      </c>
      <c r="S30" s="293">
        <v>511</v>
      </c>
      <c r="T30" s="295">
        <v>565</v>
      </c>
    </row>
    <row r="31" spans="3:32" ht="13.5" x14ac:dyDescent="0.25">
      <c r="D31" s="69" t="s">
        <v>71</v>
      </c>
      <c r="E31" s="70"/>
      <c r="F31" s="70"/>
      <c r="G31" s="70"/>
      <c r="H31" s="70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58" t="s">
        <v>155</v>
      </c>
    </row>
    <row r="33" spans="10:20" x14ac:dyDescent="0.2"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</row>
    <row r="35" spans="10:20" x14ac:dyDescent="0.2">
      <c r="J35" s="159"/>
      <c r="K35" s="159"/>
      <c r="L35" s="159"/>
      <c r="M35" s="159"/>
      <c r="N35" s="159"/>
      <c r="O35" s="159"/>
      <c r="P35" s="159"/>
      <c r="Q35" s="159"/>
      <c r="R35" s="159"/>
      <c r="S35" s="159"/>
    </row>
  </sheetData>
  <mergeCells count="16">
    <mergeCell ref="S7:S10"/>
    <mergeCell ref="T7:T10"/>
    <mergeCell ref="M7:M10"/>
    <mergeCell ref="J7:J10"/>
    <mergeCell ref="L7:L10"/>
    <mergeCell ref="K7:K10"/>
    <mergeCell ref="N7:N10"/>
    <mergeCell ref="O7:O10"/>
    <mergeCell ref="R7:R10"/>
    <mergeCell ref="Q7:Q10"/>
    <mergeCell ref="P7:P10"/>
    <mergeCell ref="E29:E30"/>
    <mergeCell ref="E21:E22"/>
    <mergeCell ref="D7:I11"/>
    <mergeCell ref="E17:E18"/>
    <mergeCell ref="E25:E26"/>
  </mergeCells>
  <phoneticPr fontId="0" type="noConversion"/>
  <conditionalFormatting sqref="D6">
    <cfRule type="cellIs" dxfId="2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pageSetUpPr autoPageBreaks="0"/>
  </sheetPr>
  <dimension ref="C1:U2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2.140625" style="61" customWidth="1"/>
    <col min="6" max="6" width="1.7109375" style="61" customWidth="1"/>
    <col min="7" max="7" width="6.28515625" style="61" customWidth="1"/>
    <col min="8" max="8" width="9.85546875" style="61" customWidth="1"/>
    <col min="9" max="9" width="1.140625" style="61" customWidth="1"/>
    <col min="10" max="20" width="8.140625" style="61" customWidth="1"/>
    <col min="21" max="31" width="17.7109375" style="61" customWidth="1"/>
    <col min="32" max="16384" width="9.140625" style="61"/>
  </cols>
  <sheetData>
    <row r="1" spans="3:21" hidden="1" x14ac:dyDescent="0.2"/>
    <row r="2" spans="3:21" hidden="1" x14ac:dyDescent="0.2"/>
    <row r="3" spans="3:21" ht="9" customHeight="1" x14ac:dyDescent="0.2">
      <c r="C3" s="60"/>
    </row>
    <row r="4" spans="3:21" s="62" customFormat="1" ht="15.75" x14ac:dyDescent="0.2">
      <c r="D4" s="15" t="s">
        <v>78</v>
      </c>
      <c r="E4" s="63"/>
      <c r="F4" s="63"/>
      <c r="G4" s="63"/>
      <c r="H4" s="15" t="s">
        <v>79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1" s="62" customFormat="1" ht="15.75" x14ac:dyDescent="0.2">
      <c r="D5" s="155" t="s">
        <v>208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1" s="65" customFormat="1" ht="21" customHeight="1" thickBot="1" x14ac:dyDescent="0.25">
      <c r="C6" s="62"/>
      <c r="D6" s="16" t="s">
        <v>71</v>
      </c>
      <c r="E6" s="66"/>
      <c r="F6" s="66"/>
      <c r="G6" s="66"/>
      <c r="H6" s="66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7"/>
    </row>
    <row r="7" spans="3:21" ht="8.1" customHeight="1" x14ac:dyDescent="0.2">
      <c r="C7" s="22"/>
      <c r="D7" s="364"/>
      <c r="E7" s="365"/>
      <c r="F7" s="365"/>
      <c r="G7" s="365"/>
      <c r="H7" s="365"/>
      <c r="I7" s="366"/>
      <c r="J7" s="386" t="s">
        <v>157</v>
      </c>
      <c r="K7" s="386" t="s">
        <v>158</v>
      </c>
      <c r="L7" s="386" t="s">
        <v>159</v>
      </c>
      <c r="M7" s="386" t="s">
        <v>160</v>
      </c>
      <c r="N7" s="386" t="s">
        <v>161</v>
      </c>
      <c r="O7" s="386" t="s">
        <v>162</v>
      </c>
      <c r="P7" s="375" t="s">
        <v>163</v>
      </c>
      <c r="Q7" s="375" t="s">
        <v>165</v>
      </c>
      <c r="R7" s="375" t="s">
        <v>180</v>
      </c>
      <c r="S7" s="375" t="s">
        <v>197</v>
      </c>
      <c r="T7" s="388" t="s">
        <v>207</v>
      </c>
    </row>
    <row r="8" spans="3:21" ht="8.1" customHeight="1" x14ac:dyDescent="0.2">
      <c r="C8" s="22"/>
      <c r="D8" s="367"/>
      <c r="E8" s="368"/>
      <c r="F8" s="368"/>
      <c r="G8" s="368"/>
      <c r="H8" s="368"/>
      <c r="I8" s="369"/>
      <c r="J8" s="387"/>
      <c r="K8" s="387"/>
      <c r="L8" s="387"/>
      <c r="M8" s="387"/>
      <c r="N8" s="387"/>
      <c r="O8" s="387"/>
      <c r="P8" s="376"/>
      <c r="Q8" s="376"/>
      <c r="R8" s="376"/>
      <c r="S8" s="376"/>
      <c r="T8" s="389"/>
    </row>
    <row r="9" spans="3:21" ht="8.1" customHeight="1" x14ac:dyDescent="0.2">
      <c r="C9" s="22"/>
      <c r="D9" s="367"/>
      <c r="E9" s="368"/>
      <c r="F9" s="368"/>
      <c r="G9" s="368"/>
      <c r="H9" s="368"/>
      <c r="I9" s="369"/>
      <c r="J9" s="387"/>
      <c r="K9" s="387"/>
      <c r="L9" s="387"/>
      <c r="M9" s="387"/>
      <c r="N9" s="387"/>
      <c r="O9" s="387"/>
      <c r="P9" s="376"/>
      <c r="Q9" s="376"/>
      <c r="R9" s="376"/>
      <c r="S9" s="376"/>
      <c r="T9" s="389"/>
    </row>
    <row r="10" spans="3:21" ht="8.1" customHeight="1" x14ac:dyDescent="0.2">
      <c r="C10" s="22"/>
      <c r="D10" s="367"/>
      <c r="E10" s="368"/>
      <c r="F10" s="368"/>
      <c r="G10" s="368"/>
      <c r="H10" s="368"/>
      <c r="I10" s="369"/>
      <c r="J10" s="387"/>
      <c r="K10" s="387"/>
      <c r="L10" s="387"/>
      <c r="M10" s="387"/>
      <c r="N10" s="387"/>
      <c r="O10" s="387"/>
      <c r="P10" s="376"/>
      <c r="Q10" s="376"/>
      <c r="R10" s="376"/>
      <c r="S10" s="376"/>
      <c r="T10" s="389"/>
    </row>
    <row r="11" spans="3:21" ht="15" customHeight="1" thickBot="1" x14ac:dyDescent="0.25">
      <c r="C11" s="22"/>
      <c r="D11" s="370"/>
      <c r="E11" s="371"/>
      <c r="F11" s="371"/>
      <c r="G11" s="371"/>
      <c r="H11" s="371"/>
      <c r="I11" s="372"/>
      <c r="J11" s="134"/>
      <c r="K11" s="134"/>
      <c r="L11" s="134"/>
      <c r="M11" s="134"/>
      <c r="N11" s="134"/>
      <c r="O11" s="134"/>
      <c r="P11" s="18"/>
      <c r="Q11" s="18"/>
      <c r="R11" s="18"/>
      <c r="S11" s="18"/>
      <c r="T11" s="220"/>
    </row>
    <row r="12" spans="3:21" ht="14.25" thickTop="1" thickBot="1" x14ac:dyDescent="0.25">
      <c r="C12" s="22"/>
      <c r="D12" s="19" t="s">
        <v>54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21"/>
      <c r="Q12" s="21"/>
      <c r="R12" s="21"/>
      <c r="S12" s="21"/>
      <c r="T12" s="221"/>
    </row>
    <row r="13" spans="3:21" ht="13.5" thickBot="1" x14ac:dyDescent="0.25">
      <c r="C13" s="22"/>
      <c r="D13" s="104"/>
      <c r="E13" s="105" t="s">
        <v>17</v>
      </c>
      <c r="F13" s="105"/>
      <c r="G13" s="105"/>
      <c r="H13" s="106"/>
      <c r="I13" s="107"/>
      <c r="J13" s="146">
        <v>40</v>
      </c>
      <c r="K13" s="146">
        <v>41</v>
      </c>
      <c r="L13" s="146">
        <v>44</v>
      </c>
      <c r="M13" s="146">
        <v>45</v>
      </c>
      <c r="N13" s="146">
        <v>43</v>
      </c>
      <c r="O13" s="146">
        <v>42</v>
      </c>
      <c r="P13" s="95">
        <v>44</v>
      </c>
      <c r="Q13" s="95">
        <v>46</v>
      </c>
      <c r="R13" s="95">
        <v>44</v>
      </c>
      <c r="S13" s="95">
        <v>47</v>
      </c>
      <c r="T13" s="233">
        <v>46</v>
      </c>
    </row>
    <row r="14" spans="3:21" ht="15.75" thickBot="1" x14ac:dyDescent="0.25">
      <c r="C14" s="22"/>
      <c r="D14" s="44" t="s">
        <v>120</v>
      </c>
      <c r="E14" s="45"/>
      <c r="F14" s="45"/>
      <c r="G14" s="45"/>
      <c r="H14" s="45"/>
      <c r="I14" s="45"/>
      <c r="J14" s="47"/>
      <c r="K14" s="47"/>
      <c r="L14" s="47"/>
      <c r="M14" s="47"/>
      <c r="N14" s="47"/>
      <c r="O14" s="47"/>
      <c r="P14" s="46"/>
      <c r="Q14" s="46"/>
      <c r="R14" s="46"/>
      <c r="S14" s="46"/>
      <c r="T14" s="87"/>
    </row>
    <row r="15" spans="3:21" x14ac:dyDescent="0.2">
      <c r="C15" s="22"/>
      <c r="D15" s="150"/>
      <c r="E15" s="151" t="s">
        <v>17</v>
      </c>
      <c r="F15" s="151"/>
      <c r="G15" s="151"/>
      <c r="H15" s="152"/>
      <c r="I15" s="153"/>
      <c r="J15" s="179">
        <v>6517</v>
      </c>
      <c r="K15" s="179">
        <v>5442</v>
      </c>
      <c r="L15" s="179">
        <v>5284</v>
      </c>
      <c r="M15" s="179">
        <v>5337</v>
      </c>
      <c r="N15" s="179">
        <v>5138</v>
      </c>
      <c r="O15" s="179">
        <v>5267</v>
      </c>
      <c r="P15" s="154">
        <v>5566</v>
      </c>
      <c r="Q15" s="154">
        <v>8044</v>
      </c>
      <c r="R15" s="154">
        <v>7176</v>
      </c>
      <c r="S15" s="154">
        <v>6379</v>
      </c>
      <c r="T15" s="236">
        <v>7552</v>
      </c>
    </row>
    <row r="16" spans="3:21" ht="13.5" thickBot="1" x14ac:dyDescent="0.25">
      <c r="C16" s="22"/>
      <c r="D16" s="117"/>
      <c r="E16" s="118" t="s">
        <v>107</v>
      </c>
      <c r="F16" s="118"/>
      <c r="G16" s="118"/>
      <c r="H16" s="119"/>
      <c r="I16" s="120"/>
      <c r="J16" s="158">
        <v>496</v>
      </c>
      <c r="K16" s="158">
        <v>374</v>
      </c>
      <c r="L16" s="158">
        <v>363</v>
      </c>
      <c r="M16" s="158">
        <v>320</v>
      </c>
      <c r="N16" s="158">
        <v>370</v>
      </c>
      <c r="O16" s="158">
        <v>339</v>
      </c>
      <c r="P16" s="121">
        <v>235</v>
      </c>
      <c r="Q16" s="121">
        <v>262</v>
      </c>
      <c r="R16" s="121">
        <v>288</v>
      </c>
      <c r="S16" s="121">
        <v>320</v>
      </c>
      <c r="T16" s="237">
        <v>344</v>
      </c>
      <c r="U16" s="188"/>
    </row>
    <row r="17" spans="3:20" ht="13.5" thickBot="1" x14ac:dyDescent="0.25">
      <c r="C17" s="22"/>
      <c r="D17" s="44" t="s">
        <v>57</v>
      </c>
      <c r="E17" s="45"/>
      <c r="F17" s="45"/>
      <c r="G17" s="45"/>
      <c r="H17" s="45"/>
      <c r="I17" s="45"/>
      <c r="J17" s="47"/>
      <c r="K17" s="47"/>
      <c r="L17" s="47"/>
      <c r="M17" s="47"/>
      <c r="N17" s="47"/>
      <c r="O17" s="47"/>
      <c r="P17" s="46"/>
      <c r="Q17" s="46"/>
      <c r="R17" s="46"/>
      <c r="S17" s="46"/>
      <c r="T17" s="87"/>
    </row>
    <row r="18" spans="3:20" x14ac:dyDescent="0.2">
      <c r="C18" s="22"/>
      <c r="D18" s="23"/>
      <c r="E18" s="24" t="s">
        <v>17</v>
      </c>
      <c r="F18" s="24"/>
      <c r="G18" s="24"/>
      <c r="H18" s="25"/>
      <c r="I18" s="26"/>
      <c r="J18" s="130">
        <v>442</v>
      </c>
      <c r="K18" s="130">
        <v>392</v>
      </c>
      <c r="L18" s="130">
        <v>399</v>
      </c>
      <c r="M18" s="130">
        <v>402</v>
      </c>
      <c r="N18" s="130">
        <v>368</v>
      </c>
      <c r="O18" s="130">
        <v>432</v>
      </c>
      <c r="P18" s="27">
        <v>393</v>
      </c>
      <c r="Q18" s="27">
        <v>499</v>
      </c>
      <c r="R18" s="27">
        <v>435</v>
      </c>
      <c r="S18" s="27">
        <v>466</v>
      </c>
      <c r="T18" s="222">
        <v>479</v>
      </c>
    </row>
    <row r="19" spans="3:20" x14ac:dyDescent="0.2">
      <c r="C19" s="22"/>
      <c r="D19" s="28"/>
      <c r="E19" s="379" t="s">
        <v>19</v>
      </c>
      <c r="F19" s="29" t="s">
        <v>58</v>
      </c>
      <c r="G19" s="29"/>
      <c r="H19" s="30"/>
      <c r="I19" s="31"/>
      <c r="J19" s="131">
        <v>170</v>
      </c>
      <c r="K19" s="131">
        <v>153</v>
      </c>
      <c r="L19" s="131">
        <v>153</v>
      </c>
      <c r="M19" s="131">
        <v>167</v>
      </c>
      <c r="N19" s="131">
        <v>140</v>
      </c>
      <c r="O19" s="131">
        <v>129</v>
      </c>
      <c r="P19" s="32">
        <v>134</v>
      </c>
      <c r="Q19" s="32">
        <v>147</v>
      </c>
      <c r="R19" s="32">
        <v>141</v>
      </c>
      <c r="S19" s="32">
        <v>156</v>
      </c>
      <c r="T19" s="223">
        <v>169</v>
      </c>
    </row>
    <row r="20" spans="3:20" ht="13.5" thickBot="1" x14ac:dyDescent="0.25">
      <c r="C20" s="22"/>
      <c r="D20" s="39"/>
      <c r="E20" s="384"/>
      <c r="F20" s="40" t="s">
        <v>59</v>
      </c>
      <c r="G20" s="40"/>
      <c r="H20" s="41"/>
      <c r="I20" s="42"/>
      <c r="J20" s="133">
        <v>272</v>
      </c>
      <c r="K20" s="133">
        <v>239</v>
      </c>
      <c r="L20" s="133">
        <v>246</v>
      </c>
      <c r="M20" s="133">
        <v>235</v>
      </c>
      <c r="N20" s="133">
        <v>228</v>
      </c>
      <c r="O20" s="133">
        <v>303</v>
      </c>
      <c r="P20" s="57">
        <v>259</v>
      </c>
      <c r="Q20" s="57">
        <v>352</v>
      </c>
      <c r="R20" s="57">
        <v>294</v>
      </c>
      <c r="S20" s="57">
        <v>310</v>
      </c>
      <c r="T20" s="232">
        <v>310</v>
      </c>
    </row>
    <row r="21" spans="3:20" ht="13.5" x14ac:dyDescent="0.25">
      <c r="D21" s="137" t="s">
        <v>72</v>
      </c>
      <c r="E21" s="135"/>
      <c r="F21" s="135"/>
      <c r="G21" s="135"/>
      <c r="H21" s="136"/>
      <c r="I21" s="135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29" t="s">
        <v>155</v>
      </c>
    </row>
    <row r="22" spans="3:20" ht="13.5" x14ac:dyDescent="0.25">
      <c r="D22" s="141" t="s">
        <v>28</v>
      </c>
      <c r="E22" s="137" t="s">
        <v>110</v>
      </c>
      <c r="F22" s="143"/>
      <c r="G22" s="138"/>
      <c r="H22" s="138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29"/>
    </row>
  </sheetData>
  <mergeCells count="13">
    <mergeCell ref="E19:E20"/>
    <mergeCell ref="D7:I11"/>
    <mergeCell ref="K7:K10"/>
    <mergeCell ref="S7:S10"/>
    <mergeCell ref="T7:T10"/>
    <mergeCell ref="L7:L10"/>
    <mergeCell ref="J7:J10"/>
    <mergeCell ref="M7:M10"/>
    <mergeCell ref="N7:N10"/>
    <mergeCell ref="O7:O10"/>
    <mergeCell ref="P7:P10"/>
    <mergeCell ref="Q7:Q10"/>
    <mergeCell ref="R7:R10"/>
  </mergeCells>
  <phoneticPr fontId="0" type="noConversion"/>
  <conditionalFormatting sqref="D6">
    <cfRule type="cellIs" dxfId="2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0">
    <pageSetUpPr autoPageBreaks="0"/>
  </sheetPr>
  <dimension ref="C1:T91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6" width="1.7109375" style="61" customWidth="1"/>
    <col min="7" max="7" width="15.7109375" style="61" customWidth="1"/>
    <col min="8" max="8" width="34.85546875" style="61" customWidth="1"/>
    <col min="9" max="9" width="1.140625" style="61" customWidth="1"/>
    <col min="10" max="20" width="7.140625" style="61" customWidth="1"/>
    <col min="21" max="21" width="8.28515625" style="61" customWidth="1"/>
    <col min="22" max="16384" width="9.140625" style="61"/>
  </cols>
  <sheetData>
    <row r="1" spans="3:20" hidden="1" x14ac:dyDescent="0.2"/>
    <row r="2" spans="3:20" hidden="1" x14ac:dyDescent="0.2"/>
    <row r="3" spans="3:20" ht="9" customHeight="1" x14ac:dyDescent="0.2">
      <c r="C3" s="60"/>
    </row>
    <row r="4" spans="3:20" s="62" customFormat="1" ht="18.75" x14ac:dyDescent="0.2">
      <c r="D4" s="15" t="s">
        <v>80</v>
      </c>
      <c r="E4" s="63"/>
      <c r="F4" s="63"/>
      <c r="G4" s="63"/>
      <c r="H4" s="15" t="s">
        <v>132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0" s="62" customFormat="1" ht="15.75" x14ac:dyDescent="0.2">
      <c r="D5" s="156" t="s">
        <v>208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0" s="62" customFormat="1" ht="8.25" customHeight="1" x14ac:dyDescent="0.2">
      <c r="D6" s="156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spans="3:20" s="65" customFormat="1" ht="8.25" customHeight="1" thickBot="1" x14ac:dyDescent="0.25">
      <c r="D7" s="16"/>
      <c r="E7" s="66"/>
      <c r="F7" s="66"/>
      <c r="G7" s="66"/>
      <c r="H7" s="66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17"/>
    </row>
    <row r="8" spans="3:20" ht="6" customHeight="1" x14ac:dyDescent="0.2">
      <c r="C8" s="22"/>
      <c r="D8" s="364"/>
      <c r="E8" s="365"/>
      <c r="F8" s="365"/>
      <c r="G8" s="365"/>
      <c r="H8" s="365"/>
      <c r="I8" s="366"/>
      <c r="J8" s="375" t="s">
        <v>157</v>
      </c>
      <c r="K8" s="375" t="s">
        <v>158</v>
      </c>
      <c r="L8" s="375" t="s">
        <v>159</v>
      </c>
      <c r="M8" s="375" t="s">
        <v>160</v>
      </c>
      <c r="N8" s="375" t="s">
        <v>161</v>
      </c>
      <c r="O8" s="375" t="s">
        <v>162</v>
      </c>
      <c r="P8" s="375" t="s">
        <v>163</v>
      </c>
      <c r="Q8" s="375" t="s">
        <v>165</v>
      </c>
      <c r="R8" s="375" t="s">
        <v>180</v>
      </c>
      <c r="S8" s="375" t="s">
        <v>197</v>
      </c>
      <c r="T8" s="388" t="s">
        <v>207</v>
      </c>
    </row>
    <row r="9" spans="3:20" ht="6" customHeight="1" x14ac:dyDescent="0.2">
      <c r="C9" s="22"/>
      <c r="D9" s="367"/>
      <c r="E9" s="368"/>
      <c r="F9" s="368"/>
      <c r="G9" s="368"/>
      <c r="H9" s="368"/>
      <c r="I9" s="369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89"/>
    </row>
    <row r="10" spans="3:20" ht="6" customHeight="1" x14ac:dyDescent="0.2">
      <c r="C10" s="22"/>
      <c r="D10" s="367"/>
      <c r="E10" s="368"/>
      <c r="F10" s="368"/>
      <c r="G10" s="368"/>
      <c r="H10" s="368"/>
      <c r="I10" s="369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89"/>
    </row>
    <row r="11" spans="3:20" ht="6" customHeight="1" x14ac:dyDescent="0.2">
      <c r="C11" s="22"/>
      <c r="D11" s="367"/>
      <c r="E11" s="368"/>
      <c r="F11" s="368"/>
      <c r="G11" s="368"/>
      <c r="H11" s="368"/>
      <c r="I11" s="369"/>
      <c r="J11" s="407"/>
      <c r="K11" s="407"/>
      <c r="L11" s="407"/>
      <c r="M11" s="407"/>
      <c r="N11" s="407"/>
      <c r="O11" s="407"/>
      <c r="P11" s="376"/>
      <c r="Q11" s="376"/>
      <c r="R11" s="376"/>
      <c r="S11" s="376"/>
      <c r="T11" s="389"/>
    </row>
    <row r="12" spans="3:20" ht="15" customHeight="1" thickBot="1" x14ac:dyDescent="0.25">
      <c r="C12" s="22"/>
      <c r="D12" s="370"/>
      <c r="E12" s="371"/>
      <c r="F12" s="371"/>
      <c r="G12" s="371"/>
      <c r="H12" s="371"/>
      <c r="I12" s="372"/>
      <c r="J12" s="134"/>
      <c r="K12" s="134"/>
      <c r="L12" s="134"/>
      <c r="M12" s="134"/>
      <c r="N12" s="134"/>
      <c r="O12" s="134"/>
      <c r="P12" s="18"/>
      <c r="Q12" s="18"/>
      <c r="R12" s="18"/>
      <c r="S12" s="18"/>
      <c r="T12" s="220"/>
    </row>
    <row r="13" spans="3:20" ht="15.75" thickTop="1" x14ac:dyDescent="0.2">
      <c r="C13" s="22"/>
      <c r="D13" s="139"/>
      <c r="E13" s="122" t="s">
        <v>181</v>
      </c>
      <c r="F13" s="122"/>
      <c r="G13" s="122"/>
      <c r="H13" s="123"/>
      <c r="I13" s="124"/>
      <c r="J13" s="178">
        <v>4167</v>
      </c>
      <c r="K13" s="178">
        <v>2973</v>
      </c>
      <c r="L13" s="178">
        <v>2445</v>
      </c>
      <c r="M13" s="178">
        <v>2749</v>
      </c>
      <c r="N13" s="178">
        <v>2028</v>
      </c>
      <c r="O13" s="178">
        <v>1876</v>
      </c>
      <c r="P13" s="140">
        <v>1887</v>
      </c>
      <c r="Q13" s="140">
        <v>2008</v>
      </c>
      <c r="R13" s="140">
        <v>1981</v>
      </c>
      <c r="S13" s="140">
        <v>2005</v>
      </c>
      <c r="T13" s="238">
        <v>2608</v>
      </c>
    </row>
    <row r="14" spans="3:20" ht="15.75" thickBot="1" x14ac:dyDescent="0.25">
      <c r="C14" s="22"/>
      <c r="D14" s="81"/>
      <c r="E14" s="40" t="s">
        <v>182</v>
      </c>
      <c r="F14" s="40"/>
      <c r="G14" s="40"/>
      <c r="H14" s="41"/>
      <c r="I14" s="42"/>
      <c r="J14" s="133">
        <v>496</v>
      </c>
      <c r="K14" s="133">
        <v>374</v>
      </c>
      <c r="L14" s="133">
        <v>363</v>
      </c>
      <c r="M14" s="133">
        <v>320</v>
      </c>
      <c r="N14" s="133">
        <v>370</v>
      </c>
      <c r="O14" s="133">
        <v>339</v>
      </c>
      <c r="P14" s="57">
        <v>235</v>
      </c>
      <c r="Q14" s="57">
        <v>262</v>
      </c>
      <c r="R14" s="57">
        <v>288</v>
      </c>
      <c r="S14" s="57">
        <v>320</v>
      </c>
      <c r="T14" s="232">
        <v>344</v>
      </c>
    </row>
    <row r="15" spans="3:20" ht="13.5" x14ac:dyDescent="0.25">
      <c r="D15" s="69" t="s">
        <v>72</v>
      </c>
      <c r="E15" s="135"/>
      <c r="F15" s="135"/>
      <c r="G15" s="135"/>
      <c r="H15" s="136"/>
      <c r="I15" s="135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29" t="s">
        <v>155</v>
      </c>
    </row>
    <row r="16" spans="3:20" ht="13.5" x14ac:dyDescent="0.25">
      <c r="D16" s="141" t="s">
        <v>28</v>
      </c>
      <c r="E16" s="137" t="s">
        <v>110</v>
      </c>
      <c r="F16" s="143"/>
      <c r="G16" s="138"/>
      <c r="H16" s="138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29"/>
    </row>
    <row r="22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31" ht="25.5" customHeight="1" x14ac:dyDescent="0.2"/>
    <row r="34" ht="12.75" customHeight="1" x14ac:dyDescent="0.2"/>
    <row r="37" ht="12.75" customHeight="1" x14ac:dyDescent="0.2"/>
    <row r="40" ht="12.75" customHeight="1" x14ac:dyDescent="0.2"/>
    <row r="43" ht="12.75" customHeight="1" x14ac:dyDescent="0.2"/>
    <row r="46" ht="12.75" customHeight="1" x14ac:dyDescent="0.2"/>
    <row r="49" ht="12.75" customHeight="1" x14ac:dyDescent="0.2"/>
    <row r="52" ht="12.75" customHeight="1" x14ac:dyDescent="0.2"/>
    <row r="55" ht="12.75" customHeight="1" x14ac:dyDescent="0.2"/>
    <row r="58" ht="12.75" customHeight="1" x14ac:dyDescent="0.2"/>
    <row r="61" ht="12.75" customHeight="1" x14ac:dyDescent="0.2"/>
    <row r="64" ht="25.5" customHeight="1" x14ac:dyDescent="0.2"/>
    <row r="67" ht="12.75" customHeight="1" x14ac:dyDescent="0.2"/>
    <row r="70" ht="12.75" customHeight="1" x14ac:dyDescent="0.2"/>
    <row r="73" ht="12.75" customHeight="1" x14ac:dyDescent="0.2"/>
    <row r="76" ht="12.75" customHeight="1" x14ac:dyDescent="0.2"/>
    <row r="79" ht="12.75" customHeight="1" x14ac:dyDescent="0.2"/>
    <row r="82" ht="12.75" customHeight="1" x14ac:dyDescent="0.2"/>
    <row r="85" ht="12.75" customHeight="1" x14ac:dyDescent="0.2"/>
    <row r="88" ht="12.75" customHeight="1" x14ac:dyDescent="0.2"/>
    <row r="91" ht="25.5" customHeight="1" x14ac:dyDescent="0.2"/>
  </sheetData>
  <mergeCells count="12">
    <mergeCell ref="D8:I12"/>
    <mergeCell ref="J8:J11"/>
    <mergeCell ref="T8:T11"/>
    <mergeCell ref="N8:N11"/>
    <mergeCell ref="M8:M11"/>
    <mergeCell ref="L8:L11"/>
    <mergeCell ref="K8:K11"/>
    <mergeCell ref="O8:O11"/>
    <mergeCell ref="P8:P11"/>
    <mergeCell ref="Q8:Q11"/>
    <mergeCell ref="R8:R11"/>
    <mergeCell ref="S8:S11"/>
  </mergeCells>
  <phoneticPr fontId="0" type="noConversion"/>
  <conditionalFormatting sqref="D7">
    <cfRule type="cellIs" dxfId="19" priority="2" stopIfTrue="1" operator="equal">
      <formula>"   sem (do závorky) poznámku, proč vývojová řada nezačíná jako obvykle - nebo červenou buňku vymazat"</formula>
    </cfRule>
  </conditionalFormatting>
  <conditionalFormatting sqref="G7">
    <cfRule type="expression" dxfId="18" priority="1" stopIfTrue="1">
      <formula>#REF!=" "</formula>
    </cfRule>
  </conditionalFormatting>
  <printOptions horizontalCentered="1"/>
  <pageMargins left="0.70866141732283472" right="0.45" top="0.70866141732283472" bottom="0.70866141732283472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68</vt:i4>
      </vt:variant>
    </vt:vector>
  </HeadingPairs>
  <TitlesOfParts>
    <vt:vector size="87" baseType="lpstr">
      <vt:lpstr>Obsah</vt:lpstr>
      <vt:lpstr>B8.1.1</vt:lpstr>
      <vt:lpstr>B8.1.2</vt:lpstr>
      <vt:lpstr>B8.1.3</vt:lpstr>
      <vt:lpstr>B8.2.1</vt:lpstr>
      <vt:lpstr>B8.2.2</vt:lpstr>
      <vt:lpstr>B8.2.3</vt:lpstr>
      <vt:lpstr>B8.2.4</vt:lpstr>
      <vt:lpstr>B8.2.5</vt:lpstr>
      <vt:lpstr>B8.3.1</vt:lpstr>
      <vt:lpstr>B8.3.2</vt:lpstr>
      <vt:lpstr>B8.4.1</vt:lpstr>
      <vt:lpstr>B8.5.1</vt:lpstr>
      <vt:lpstr>B8.5.2</vt:lpstr>
      <vt:lpstr>GB1</vt:lpstr>
      <vt:lpstr>GB2</vt:lpstr>
      <vt:lpstr>GB3</vt:lpstr>
      <vt:lpstr>GB4</vt:lpstr>
      <vt:lpstr>GB5</vt:lpstr>
      <vt:lpstr>data_1</vt:lpstr>
      <vt:lpstr>data_10</vt:lpstr>
      <vt:lpstr>data_11</vt:lpstr>
      <vt:lpstr>'GB1'!data_13</vt:lpstr>
      <vt:lpstr>'GB3'!data_13</vt:lpstr>
      <vt:lpstr>'GB4'!data_13</vt:lpstr>
      <vt:lpstr>data_13</vt:lpstr>
      <vt:lpstr>B8.5.2!data_15</vt:lpstr>
      <vt:lpstr>data_15</vt:lpstr>
      <vt:lpstr>data_2</vt:lpstr>
      <vt:lpstr>data_4</vt:lpstr>
      <vt:lpstr>data_5</vt:lpstr>
      <vt:lpstr>data_6</vt:lpstr>
      <vt:lpstr>data_7</vt:lpstr>
      <vt:lpstr>data_8</vt:lpstr>
      <vt:lpstr>data_9</vt:lpstr>
      <vt:lpstr>B8.1.1!Datova_oblast</vt:lpstr>
      <vt:lpstr>B8.1.2!Datova_oblast</vt:lpstr>
      <vt:lpstr>B8.1.3!Datova_oblast</vt:lpstr>
      <vt:lpstr>B8.2.1!Datova_oblast</vt:lpstr>
      <vt:lpstr>B8.2.2!Datova_oblast</vt:lpstr>
      <vt:lpstr>B8.2.3!Datova_oblast</vt:lpstr>
      <vt:lpstr>B8.2.4!Datova_oblast</vt:lpstr>
      <vt:lpstr>B8.2.5!Datova_oblast</vt:lpstr>
      <vt:lpstr>B8.3.1!Datova_oblast</vt:lpstr>
      <vt:lpstr>B8.3.2!Datova_oblast</vt:lpstr>
      <vt:lpstr>B8.4.1!Datova_oblast</vt:lpstr>
      <vt:lpstr>B8.5.1!Datova_oblast</vt:lpstr>
      <vt:lpstr>B8.5.2!Datova_oblast</vt:lpstr>
      <vt:lpstr>'GB1'!Datova_oblast</vt:lpstr>
      <vt:lpstr>'GB3'!Datova_oblast</vt:lpstr>
      <vt:lpstr>'GB4'!Datova_oblast</vt:lpstr>
      <vt:lpstr>Obsah!Názvy_tisku</vt:lpstr>
      <vt:lpstr>B8.1.1!Novy_rok</vt:lpstr>
      <vt:lpstr>B8.1.2!Novy_rok</vt:lpstr>
      <vt:lpstr>B8.1.3!Novy_rok</vt:lpstr>
      <vt:lpstr>B8.2.1!Novy_rok</vt:lpstr>
      <vt:lpstr>B8.2.2!Novy_rok</vt:lpstr>
      <vt:lpstr>B8.2.3!Novy_rok</vt:lpstr>
      <vt:lpstr>B8.2.4!Novy_rok</vt:lpstr>
      <vt:lpstr>B8.2.5!Novy_rok</vt:lpstr>
      <vt:lpstr>B8.3.1!Novy_rok</vt:lpstr>
      <vt:lpstr>B8.3.2!Novy_rok</vt:lpstr>
      <vt:lpstr>B8.4.1!Novy_rok</vt:lpstr>
      <vt:lpstr>B8.5.1!Novy_rok</vt:lpstr>
      <vt:lpstr>B8.5.2!Novy_rok</vt:lpstr>
      <vt:lpstr>'GB1'!Novy_rok</vt:lpstr>
      <vt:lpstr>'GB3'!Novy_rok</vt:lpstr>
      <vt:lpstr>'GB4'!Novy_rok</vt:lpstr>
      <vt:lpstr>B8.1.1!Oblast_tisku</vt:lpstr>
      <vt:lpstr>B8.1.2!Oblast_tisku</vt:lpstr>
      <vt:lpstr>B8.1.3!Oblast_tisku</vt:lpstr>
      <vt:lpstr>B8.2.1!Oblast_tisku</vt:lpstr>
      <vt:lpstr>B8.2.2!Oblast_tisku</vt:lpstr>
      <vt:lpstr>B8.2.3!Oblast_tisku</vt:lpstr>
      <vt:lpstr>B8.2.4!Oblast_tisku</vt:lpstr>
      <vt:lpstr>B8.2.5!Oblast_tisku</vt:lpstr>
      <vt:lpstr>B8.3.1!Oblast_tisku</vt:lpstr>
      <vt:lpstr>B8.3.2!Oblast_tisku</vt:lpstr>
      <vt:lpstr>B8.4.1!Oblast_tisku</vt:lpstr>
      <vt:lpstr>B8.5.1!Oblast_tisku</vt:lpstr>
      <vt:lpstr>B8.5.2!Oblast_tisku</vt:lpstr>
      <vt:lpstr>'GB1'!Oblast_tisku</vt:lpstr>
      <vt:lpstr>'GB2'!Oblast_tisku</vt:lpstr>
      <vt:lpstr>'GB3'!Oblast_tisku</vt:lpstr>
      <vt:lpstr>'GB4'!Oblast_tisku</vt:lpstr>
      <vt:lpstr>'GB5'!Oblast_tisku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2019-06-03T12:09:57Z</cp:lastPrinted>
  <dcterms:created xsi:type="dcterms:W3CDTF">2000-10-16T14:33:05Z</dcterms:created>
  <dcterms:modified xsi:type="dcterms:W3CDTF">2023-10-24T12:24:43Z</dcterms:modified>
</cp:coreProperties>
</file>