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510366E3-778C-4B3D-92DC-2CF3270D55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List1!$A$4:$N$64</definedName>
    <definedName name="_xlnm.Print_Area" localSheetId="0">List1!$A$1:$N$76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7" i="1"/>
  <c r="F34" i="1"/>
  <c r="F41" i="1"/>
  <c r="F11" i="1" l="1"/>
  <c r="F37" i="1"/>
  <c r="F63" i="1" l="1"/>
  <c r="E55" i="1" l="1"/>
  <c r="F55" i="1" s="1"/>
  <c r="F44" i="1" l="1"/>
  <c r="F43" i="1"/>
  <c r="F58" i="1"/>
  <c r="F60" i="1"/>
  <c r="F20" i="1" l="1"/>
  <c r="F42" i="1"/>
</calcChain>
</file>

<file path=xl/sharedStrings.xml><?xml version="1.0" encoding="utf-8"?>
<sst xmlns="http://schemas.openxmlformats.org/spreadsheetml/2006/main" count="639" uniqueCount="243">
  <si>
    <t>Pořadové číslo VZ</t>
  </si>
  <si>
    <t>Druh VZ</t>
  </si>
  <si>
    <t>Předpokládaná doba trvání smlouvy</t>
  </si>
  <si>
    <t>Název VZ</t>
  </si>
  <si>
    <t>Předmět VZ</t>
  </si>
  <si>
    <t>Zdroj financování (státní rozpočet/EU/jiný dotační titul)</t>
  </si>
  <si>
    <t>Odbor</t>
  </si>
  <si>
    <t>Poznámka</t>
  </si>
  <si>
    <t>Předpokládaný termín zahájení plnění</t>
  </si>
  <si>
    <t>Legenda:</t>
  </si>
  <si>
    <t xml:space="preserve">Roční plán VZ  byl vytvořen na základě zaslaných požadavků jednotlivých odborů. </t>
  </si>
  <si>
    <t>Předpokládaná hodnota VZ bez DPH</t>
  </si>
  <si>
    <t>Režim VZ a druh ZŘ (nadlimitní, podlimitní, malého rozsahu)</t>
  </si>
  <si>
    <t>Předpokládaný termín předložení Evidenčního listu</t>
  </si>
  <si>
    <t>Předpokládaná hodnota VZ s DPH</t>
  </si>
  <si>
    <t>SMVS</t>
  </si>
  <si>
    <t>Zakázky jsou rozděleny na 4 části od již probíhajících, přes nadlimitní, dále podlimitní a malého rozsahu, až po zakázky do 500 tis. Kč.</t>
  </si>
  <si>
    <t>2 měsíce</t>
  </si>
  <si>
    <t>služby</t>
  </si>
  <si>
    <t>O 26</t>
  </si>
  <si>
    <t>Pořízení tiskáren a tonerů</t>
  </si>
  <si>
    <t>Vzdělávání odborného týmu</t>
  </si>
  <si>
    <t>Grafické a tiskové služby</t>
  </si>
  <si>
    <t>Tiskárny a tonery pro regiony.</t>
  </si>
  <si>
    <t>Vzdělávací akce pro odborný tým projektu.</t>
  </si>
  <si>
    <t>Grafické úpravy dokumentů a tisk materiálů.</t>
  </si>
  <si>
    <t>dodávky</t>
  </si>
  <si>
    <t>1 měsíc</t>
  </si>
  <si>
    <t>1/2025</t>
  </si>
  <si>
    <t>Smlouva na poskytování pracovnělékařských služeb</t>
  </si>
  <si>
    <t>S 20</t>
  </si>
  <si>
    <t>SR</t>
  </si>
  <si>
    <t>Zajištění pracovnělékařských služeb.</t>
  </si>
  <si>
    <t>6/2025</t>
  </si>
  <si>
    <t>2/2026</t>
  </si>
  <si>
    <t>48 měsíců</t>
  </si>
  <si>
    <t>O 31</t>
  </si>
  <si>
    <t>VZMR/OŘ</t>
  </si>
  <si>
    <t>jednorázově</t>
  </si>
  <si>
    <t>10/2025</t>
  </si>
  <si>
    <t>O 50</t>
  </si>
  <si>
    <t>11/2025</t>
  </si>
  <si>
    <t>01/2026</t>
  </si>
  <si>
    <t>12 měsíců</t>
  </si>
  <si>
    <t>18 měsíců</t>
  </si>
  <si>
    <t>01/2025</t>
  </si>
  <si>
    <t xml:space="preserve"> O 50</t>
  </si>
  <si>
    <t>NLVZ/OŘ</t>
  </si>
  <si>
    <t>stavební práce</t>
  </si>
  <si>
    <t>PLVZ/OŘ</t>
  </si>
  <si>
    <t>06/2025</t>
  </si>
  <si>
    <t>Stavební úpravy, reviltalizace prostor a obnova technického vybavení.</t>
  </si>
  <si>
    <t>08/2025</t>
  </si>
  <si>
    <t>Revitalizace budovy č. 2 archivu, Dolní Břežany II. Etapa</t>
  </si>
  <si>
    <t>Oprava budovy č. 2 archivu, Dolní Břežany. Generální dodavatel stavby.</t>
  </si>
  <si>
    <t>TDI a BOZP.</t>
  </si>
  <si>
    <t>Software pro správu majetku a facility managementu</t>
  </si>
  <si>
    <t>Pořízení provozního systému.</t>
  </si>
  <si>
    <t>05/2025</t>
  </si>
  <si>
    <t>14 měsíců</t>
  </si>
  <si>
    <t>03/2025</t>
  </si>
  <si>
    <t>Velín a související prostory.</t>
  </si>
  <si>
    <t>Smlouva o nájmu vozidla</t>
  </si>
  <si>
    <t>2/2025</t>
  </si>
  <si>
    <t>O 53</t>
  </si>
  <si>
    <t>Smlouva o nájmu vozidla pro potřeby ústavního činitele ČR - ministra s instalovaným zařízením VRZ.</t>
  </si>
  <si>
    <t>Smlouva na vytvoření protokolu o působení vnějších vlivů</t>
  </si>
  <si>
    <t>Požadavek protokolu vychází z ustanovení zákona 250/2021 Sb., o bezpečnosti práce v souladu s provozem vyhrazených technických zařízení a dále z ČSN 33 2000-1 ed. 2., ČSN 33 2000-5-51 ed.3.</t>
  </si>
  <si>
    <t>Komplexní obsluha a údržba technologické části plynových a elektrických kotelen a souvisejících zařízení na MŠMT</t>
  </si>
  <si>
    <t>04/2024</t>
  </si>
  <si>
    <t>Udržení předmětných zařízení v provozuschopném stavu za současného splnění všech náležitostí, které pro bezchybný provoz nařizují předmětné normy a další závazné předpisy, týkající se jak vlastního provozu, tak i bezpečnosti práce, protipožárních opatření, vlivu na životní prostředí apod. Držení pohotovostního režimu pro případy havárií a havarijních oprav. Zajištění oprav a havarijního servisu. Poradenství prováděné odborně způsobilou osobou.</t>
  </si>
  <si>
    <t>04/2025</t>
  </si>
  <si>
    <t xml:space="preserve">Smlouva na zajištění servisu a pravidelných prohlídek motorgenerátoru </t>
  </si>
  <si>
    <t>05/2024</t>
  </si>
  <si>
    <t>Pravidelné odborné prohlídky, zkoušky a údržba motorgenerátoru  MTG GALAXY GX 220 kVA a zajištění pozáručního servisu.</t>
  </si>
  <si>
    <t>Smlouva o poskytování služeb - podlahové krytiny</t>
  </si>
  <si>
    <t>Demontáž, ekologická likvidace poškozených podlahových krytin a oprava podlah a pokládka nových podlahových krytin v prostorách MŠMT.</t>
  </si>
  <si>
    <t>36 měsíců</t>
  </si>
  <si>
    <t xml:space="preserve">Smlouva o sběru a odvozu odpadu </t>
  </si>
  <si>
    <t>02/2025</t>
  </si>
  <si>
    <t>24 měsíců</t>
  </si>
  <si>
    <t>Smlouva o poskytování bezpečnostních služeb  - provádění strážní, ochranné bezpečnostní a recepční služby v areálu MŠMT včetně ochranného bezpečnostního doprovodu, včetně servisu a revizí</t>
  </si>
  <si>
    <t>Předmětem plnění veřejné zakázky je zajištění služeb spočívajících v nepřetržité ochraně fyzické ostrahy (24/7) a dohledu objektů MŠMT, jako je obchůzkový a klíčový režim, obsluha technických prostředků a provádění činností spojených s krizovými stavy, mimořádnými událostmi apod.</t>
  </si>
  <si>
    <t>NLVŘ/OŘ</t>
  </si>
  <si>
    <t>eEdu-II</t>
  </si>
  <si>
    <t>07/2025</t>
  </si>
  <si>
    <t>O 51</t>
  </si>
  <si>
    <t>Servisní smlouva na EPD</t>
  </si>
  <si>
    <t>1Q/2025</t>
  </si>
  <si>
    <t>2Q/2025</t>
  </si>
  <si>
    <t>Poskytování podpory a legislativních aktualizací.</t>
  </si>
  <si>
    <t>Doplnění RAM do HCI</t>
  </si>
  <si>
    <t>Doplnění RAM do HCI.</t>
  </si>
  <si>
    <t>Analýza ICT ze stavu AS IS do stavu TO BE (včetně analýzy rolí)</t>
  </si>
  <si>
    <t>3Q/2025</t>
  </si>
  <si>
    <t>4Q/2025</t>
  </si>
  <si>
    <t>Analýza ICT ze stavu AS IS do stavu TO BE (včetně analýzy rolí).</t>
  </si>
  <si>
    <t xml:space="preserve">Pořízení PDU do datacentra </t>
  </si>
  <si>
    <t>Pořízení chybějících PDU do datacentra Karmelitská a výměna stávajících PDU.</t>
  </si>
  <si>
    <t>Outsourcing vybraných expertních IT rolí</t>
  </si>
  <si>
    <t>Zajištení outsourcingu vybraných expertních IT rolí.</t>
  </si>
  <si>
    <t>UPS do datacentra</t>
  </si>
  <si>
    <t>Pořízení nového modulu UPS do datacentra Karmelitská.</t>
  </si>
  <si>
    <t>SIEM - licence</t>
  </si>
  <si>
    <t>O 51, S 3</t>
  </si>
  <si>
    <t>Dodávka, implementace, podpora a rozvoj systému elektronické spisové služby</t>
  </si>
  <si>
    <t>1Q/2026</t>
  </si>
  <si>
    <t>Pořízení SW a jeho rozvoj.</t>
  </si>
  <si>
    <t>Zajištění servisu a pravidelných prohlídek výtahů v objektech MŠMT</t>
  </si>
  <si>
    <t xml:space="preserve">On line vzdělávání zaměstnanců MŠMT </t>
  </si>
  <si>
    <t xml:space="preserve">48 měsíců </t>
  </si>
  <si>
    <t>Realizace on line kurzů pro zaměstnance a zaměstnankyně MŠMT.</t>
  </si>
  <si>
    <t>S 2</t>
  </si>
  <si>
    <t>10/2024</t>
  </si>
  <si>
    <t>07/2024</t>
  </si>
  <si>
    <t>O 51, O 42</t>
  </si>
  <si>
    <t>MŠMT – Datové úložiště a zálohovací zařízení</t>
  </si>
  <si>
    <t>SR/OP EU</t>
  </si>
  <si>
    <t>60 měsíců</t>
  </si>
  <si>
    <t>Pořízení dokovacích stanic
a monitorů</t>
  </si>
  <si>
    <t>do splnění dodávek</t>
  </si>
  <si>
    <t>11/2024</t>
  </si>
  <si>
    <t>O 42</t>
  </si>
  <si>
    <t>OP EU</t>
  </si>
  <si>
    <t>Pořízení 200 ks dokovacích stanic a 47 monitorů pro zaměstnance ŘO OP JAK.</t>
  </si>
  <si>
    <t>Krajanské kurzy 2026 - 2030</t>
  </si>
  <si>
    <t>Zajištění krajanských kurzů.</t>
  </si>
  <si>
    <t>O 71</t>
  </si>
  <si>
    <t>Komplexní zajištění zahraničních cest MŠMT</t>
  </si>
  <si>
    <t>ne</t>
  </si>
  <si>
    <t>O 71, O 42</t>
  </si>
  <si>
    <t>Služby komplexního zajištění zahraničních cest zadavatele.</t>
  </si>
  <si>
    <t>2Q/2026</t>
  </si>
  <si>
    <t>Testy - ověření znalosti anglického jazyka a obecných studijních předpokladů</t>
  </si>
  <si>
    <t>VZMR/UŘ</t>
  </si>
  <si>
    <t>Testy AJ a obecných studijních předpokladů pro vládní stipendisty při výběrovém řízení.</t>
  </si>
  <si>
    <t>1 185 000,00 Kč</t>
  </si>
  <si>
    <t>Realizace jazykového kurzu pro učitele gymnázia a jazykového praktika pro německé žáky gymnázia.</t>
  </si>
  <si>
    <t xml:space="preserve">Vyhodnocení mediální kampaně OP JAK </t>
  </si>
  <si>
    <t xml:space="preserve">do splnění </t>
  </si>
  <si>
    <t>Hodnocení publicity a komunikačních aktivit OP JAK - konkrétně Vyhodnocení mediální kampaně OP JAK.</t>
  </si>
  <si>
    <t>09/2025</t>
  </si>
  <si>
    <t>Realizace putovní výstavy - Fotografická prezentace projektů OP JAK - 2025</t>
  </si>
  <si>
    <t>Komplexní zajištění putovní výstavy za účelem prezentace projektů OP JAK 2025.</t>
  </si>
  <si>
    <t>4 měsíce</t>
  </si>
  <si>
    <t xml:space="preserve">O 42 </t>
  </si>
  <si>
    <t xml:space="preserve">Licence pro přístup
k aplikaci na prověřování dodavatelů </t>
  </si>
  <si>
    <t>O 42, O 51</t>
  </si>
  <si>
    <t>O 53, O 42</t>
  </si>
  <si>
    <t>Kancelářské potřeby</t>
  </si>
  <si>
    <t>Zajištění dodávek kancelářských potřeb.</t>
  </si>
  <si>
    <t>O 50, O 42</t>
  </si>
  <si>
    <t>Nábytek pro MŠMT 2025-2028</t>
  </si>
  <si>
    <t>Zajištění dodávek kancelářského nábytku vč. jeho dopravy, manipulace, montáže, úklidu a likvidace obalového materiálu.</t>
  </si>
  <si>
    <t>12/2025</t>
  </si>
  <si>
    <t>Nákup osobního vozidla</t>
  </si>
  <si>
    <t>ano</t>
  </si>
  <si>
    <t>Pořízení 1 ks osobního vozidla pro potřeby ŘO OP JAK.</t>
  </si>
  <si>
    <t>Nákup multifunkčních tiskových zařízení</t>
  </si>
  <si>
    <t>Pořízení multifunkčních tiskových zařízení pro potřeby S IV.</t>
  </si>
  <si>
    <t>Zajištění služby odhalování plagiátů</t>
  </si>
  <si>
    <t>Zajištění služeb informačního systému odhalování plagiátů pro potřeby zam. ŘO OP JAK.</t>
  </si>
  <si>
    <t>Servis osobních tiskáren</t>
  </si>
  <si>
    <t>Pozáruční servis malých a speciálních tiskáren a dodávky spotřebního materiálu.</t>
  </si>
  <si>
    <t>MŠMT - Pořízení výpočetní techniky 2025</t>
  </si>
  <si>
    <t>Zajištění stavebního softwaru</t>
  </si>
  <si>
    <t>Aplikace umělé inteligence v rámci vybraných činností (Chatbot)</t>
  </si>
  <si>
    <t>Zajištění služeb komplexního řešení v oblasti aplikace umělé inteligence v rámci vybraných činností.</t>
  </si>
  <si>
    <t>do splnění</t>
  </si>
  <si>
    <t>Poskytování audiovizuálních služeb pro OP JAK</t>
  </si>
  <si>
    <t>Natáčení videí o projektech. Rámcová smlouva na období let 2025-2026.</t>
  </si>
  <si>
    <t>O 42, O 50</t>
  </si>
  <si>
    <t>Licence pro přístupová oprávnění k aplikaci na prověřování  dodavatelů (společností a osob) na dobu 4 let. 
Pro OP EU celkem 50 oprávnění ze 70 požadovaných.</t>
  </si>
  <si>
    <t>Ukončení platnosti stávající smlouvy</t>
  </si>
  <si>
    <t>JŘBU/aukce</t>
  </si>
  <si>
    <t>Dodávka elektřiny v rámci sdružených služeb dodávky elektřiny na rok 2026</t>
  </si>
  <si>
    <t xml:space="preserve">Zajištění dodávky elektřiny v rámci sdružených služeb dodávky elektřiny v napěťové hladině nízkého a vysokého napětí. </t>
  </si>
  <si>
    <t>Předpokládaná cena za úřad vč. OSS a SPO. Z toho OP EU 1 000 000 Kč bez DPH.</t>
  </si>
  <si>
    <t>Z toho OP EU 500 000 Kč bez DPH.</t>
  </si>
  <si>
    <t>Z toho OP EU 1 230 000 Kč bez DPH.</t>
  </si>
  <si>
    <t>Z toho OP EU 50 000 Kč bez DPH.</t>
  </si>
  <si>
    <t>VZ 2025 do 500 tis. Kč, administrované samostatně jednotlivými útvary v průběhu roku</t>
  </si>
  <si>
    <t>VZ 2024 probíhající</t>
  </si>
  <si>
    <t>VZ 2025 (NLVZ - seřazeno podle termínu předložení Evidenčního listu)</t>
  </si>
  <si>
    <t>VZ 2025 (PLVZ a VZMR - seřazeno podle termínu předložení Evidenčního listu)</t>
  </si>
  <si>
    <t>Dny vědy, výzkumu a inovací</t>
  </si>
  <si>
    <t>Organizační zajištění konference Dny vědy, výzkumu a inovací - pronájem konferenčních prostor a techniky, catering, zajištění služeb fotografa apod.</t>
  </si>
  <si>
    <t>Nákup novin a časopisů pro rok 2026</t>
  </si>
  <si>
    <t>Pravidelný nákup novin, časopisů a dalších periodik pro rok 2026.</t>
  </si>
  <si>
    <t>Zabezpečení a modernizace bezpečnostního systému MŠMT - realizace I. části (budova B + C)</t>
  </si>
  <si>
    <t>SMVS                                                              Z toho OP EU 15 543 515 Kč bez DPH.</t>
  </si>
  <si>
    <t xml:space="preserve">SMVS                                                       Bude pořízeno z DNS MV .    </t>
  </si>
  <si>
    <t>Revitalizace konferenčních sálů (VZS, MZS, E 106)</t>
  </si>
  <si>
    <t>SMVS                                                            Z toho OP EU 1 750 000 Kč bez DPH.</t>
  </si>
  <si>
    <t>Mezinárodní hodnocení velkých výzkumných infrastruktur</t>
  </si>
  <si>
    <t>V roce 2025 se pod organizační záštitou MŠMT uskuteční mezinárodní peer-review hodnocení velkých výzkumných infrastruktur ČR. Odměny členům hodnotící komise a autorům oponentských posudků předpokládáme formou smlouvy o dílo. Prostředky jsou určené na výše uvedené účely a dále na zajištění prostor a catering pro jednání jednotlivých panelů hodnotící komise a obhajoby předkladatelů návrhů před komisí (hearing).</t>
  </si>
  <si>
    <t>Pořízení licence SIEM - Licence EPS/flow.</t>
  </si>
  <si>
    <t>Zajištění nákupu 125 ks notebooků, dokovacích stanic a 250 ks monitorů.</t>
  </si>
  <si>
    <t>Nákup mediálního prostoru pro kampaň OP JAK v online médiích</t>
  </si>
  <si>
    <t>Zajištění mediálního prostoru v online médiích pro pokrytí kampaně OP JAK.</t>
  </si>
  <si>
    <t>Pravidelný sběr a odvoz odpadu z míst shromažďování odpadu ze sběrných nádob (zapůjčí dodavatel MŠMT k užívání) od objektů MŠMT v Karmelitské 7, 8 a U Lužického semináře 13/90.</t>
  </si>
  <si>
    <t>Zajištění 1 ks licence stavebního softwaru umožňujícího kontrolu a tvorbu stavebních rozpočtů vč. kontroly fakturace pro potřeby ŘO OP JAK.</t>
  </si>
  <si>
    <t>Pořízení datového úložiště a zálohovacího zařízení se zárukou a maintenance na 5 let.</t>
  </si>
  <si>
    <t>Kompletní zajišťování servisu vyhrazených technických zdvihacích zařízení (výtahů) v souladu s obecně platnými předpisy a normami v objektech MŠMT.</t>
  </si>
  <si>
    <t>Navazující etapa eEdu-I zahrnující registry ve vzdělávání a novou elektronizaci sběru statisticko adminstrativních dat, vedení zjednodušené evidence matrik MŠ, SIMS, REDOP a ev. dalších dle konkretizovaného zadání.</t>
  </si>
  <si>
    <t>aktualizace 2Q 2025</t>
  </si>
  <si>
    <t>Z toho OP EU 1 272 868 Kč bez DPH.</t>
  </si>
  <si>
    <t>nová</t>
  </si>
  <si>
    <t>Evaluace regionálních individuálních projektů systémových.
VZ na části:
Část I : Evaluace regionálního individuálního projektu systémového OP JAK:
 "Střední článek podpory"
Část II:  Evaluace regionálního individuálního projektu systémového OP JAK:
 "Podpora kurikulární práce škol“</t>
  </si>
  <si>
    <t>Předmětem plnění je realizace pravidelného hodnocení individuálního projektu systémového "Střední článek podpory" podaného do OP JAK a realizace pravidelného hodnocení individuálního projektu systémového "Podpora kurikulární práce škol"</t>
  </si>
  <si>
    <t>48 měsíců Vyhrazená změna závazku umožňuje za určitých podmínek prodloužení o rok do 31.12. 2030.</t>
  </si>
  <si>
    <t>Zajištění služeb souvisejících s realizací binacionálního bilingvního vzdělávacího cyklu na Gymnáziu Friedricha Schillera v Pirně v letech 2026 - 2029</t>
  </si>
  <si>
    <t>03/2026</t>
  </si>
  <si>
    <t>Software pro porovnávání dokumentů</t>
  </si>
  <si>
    <t>Zajištění počtu 60 ks licencí software pro porovnávání dokumentů pro OP.</t>
  </si>
  <si>
    <t>O 52</t>
  </si>
  <si>
    <t>Výroční zpráva o stavu a rozvoji vzdělávání v ČR za rok 2024</t>
  </si>
  <si>
    <t>Grafická úprava a DTP Výroční zprávy o stavu a rozvoji vzdělávání v ČR za rok 2024.</t>
  </si>
  <si>
    <t xml:space="preserve">Zpracování dat z Informačního systému o průměrném výdělku pro účely pravidelného dotazníku OECD </t>
  </si>
  <si>
    <t>Zajištění dat pro porovnání výdělků učitelů s výdělky ve mzdové a platové sféře pro publikaci OECD Education at a Glance.</t>
  </si>
  <si>
    <t>Zajištění licence ArcGIS</t>
  </si>
  <si>
    <t>9/2025</t>
  </si>
  <si>
    <t>Nákup vybavení pro realizaci videokonferencí</t>
  </si>
  <si>
    <t>Zajištění licence ArcGIS Online Creator Annual Subscription.</t>
  </si>
  <si>
    <t>Pořízení AV techniky do malé konferenční místnosti pro 20 lidí.</t>
  </si>
  <si>
    <t>07/2026</t>
  </si>
  <si>
    <t>O 50/ S 3</t>
  </si>
  <si>
    <t>Pořízení frankovacího stroje</t>
  </si>
  <si>
    <t>Pořízení frankovacího stroje.</t>
  </si>
  <si>
    <t>Rekonstrukce cesty - sklady F</t>
  </si>
  <si>
    <t>Rekonstrukce komunikace.</t>
  </si>
  <si>
    <t>Enviromet managenet OSS, SPO</t>
  </si>
  <si>
    <t>Enviromet managenet OSS, SPO.</t>
  </si>
  <si>
    <t>Rekonstrukce K17 - nové výdaje TUV</t>
  </si>
  <si>
    <t>Rekonstrukce K17 - nové výdaje TUV.</t>
  </si>
  <si>
    <t>Posouzení postavení studia</t>
  </si>
  <si>
    <t>Nová elektronizace agendy</t>
  </si>
  <si>
    <t>NLVZ</t>
  </si>
  <si>
    <t>RegVŠ</t>
  </si>
  <si>
    <t>04/2026</t>
  </si>
  <si>
    <t>Rekonstrukce budova C - omítky, vykíře</t>
  </si>
  <si>
    <t>Projekt a dodavatel stavby.</t>
  </si>
  <si>
    <r>
      <t xml:space="preserve">                      Plán veřejných zakázek MŠMT pro rok 2025</t>
    </r>
    <r>
      <rPr>
        <sz val="12"/>
        <color rgb="FF000000"/>
        <rFont val="Aptos"/>
        <family val="2"/>
      </rPr>
      <t xml:space="preserve"> - aktualizace k 15.07.2025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</si>
</sst>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_-* #,##0.00\ _K_č_-;\-* #,##0.00\ _K_č_-;_-* &quot;-&quot;??\ _K_č_-;_-@_-"/>
    <numFmt numFmtId="165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Aptos"/>
      <family val="2"/>
    </font>
    <font>
      <sz val="10"/>
      <color rgb="FF000000"/>
      <name val="Aptos"/>
      <family val="2"/>
    </font>
    <font>
      <sz val="10"/>
      <color indexed="8"/>
      <name val="Aptos"/>
      <family val="2"/>
    </font>
    <font>
      <b/>
      <sz val="10"/>
      <color indexed="8"/>
      <name val="Aptos"/>
      <family val="2"/>
    </font>
    <font>
      <sz val="10"/>
      <name val="Aptos"/>
      <family val="2"/>
    </font>
    <font>
      <b/>
      <sz val="10"/>
      <color theme="1"/>
      <name val="Aptos"/>
      <family val="2"/>
    </font>
    <font>
      <b/>
      <sz val="16"/>
      <color indexed="8"/>
      <name val="Aptos"/>
      <family val="2"/>
    </font>
    <font>
      <strike/>
      <sz val="10"/>
      <name val="Aptos"/>
      <family val="2"/>
    </font>
    <font>
      <strike/>
      <sz val="10"/>
      <color theme="1"/>
      <name val="Aptos"/>
      <family val="2"/>
    </font>
    <font>
      <strike/>
      <sz val="10"/>
      <color rgb="FF000000"/>
      <name val="Aptos"/>
      <family val="2"/>
    </font>
    <font>
      <sz val="12"/>
      <color rgb="FF00000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8" fontId="11" fillId="4" borderId="4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7" fillId="0" borderId="0" xfId="0" applyFont="1"/>
    <xf numFmtId="0" fontId="12" fillId="0" borderId="0" xfId="0" applyFont="1"/>
    <xf numFmtId="49" fontId="7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8" fontId="11" fillId="4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8" fontId="11" fillId="8" borderId="4" xfId="0" applyNumberFormat="1" applyFont="1" applyFill="1" applyBorder="1" applyAlignment="1">
      <alignment horizontal="center" vertical="center" wrapText="1"/>
    </xf>
    <xf numFmtId="165" fontId="11" fillId="7" borderId="1" xfId="0" applyNumberFormat="1" applyFont="1" applyFill="1" applyBorder="1" applyAlignment="1">
      <alignment horizontal="center" vertical="center" wrapText="1"/>
    </xf>
    <xf numFmtId="49" fontId="8" fillId="8" borderId="4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49" fontId="7" fillId="7" borderId="4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8" fontId="14" fillId="8" borderId="4" xfId="0" applyNumberFormat="1" applyFont="1" applyFill="1" applyBorder="1" applyAlignment="1">
      <alignment horizontal="center" vertical="center" wrapText="1"/>
    </xf>
    <xf numFmtId="165" fontId="14" fillId="7" borderId="1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49" fontId="15" fillId="7" borderId="4" xfId="0" applyNumberFormat="1" applyFont="1" applyFill="1" applyBorder="1" applyAlignment="1">
      <alignment horizontal="center" vertical="center"/>
    </xf>
    <xf numFmtId="49" fontId="16" fillId="8" borderId="4" xfId="0" applyNumberFormat="1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8" fontId="11" fillId="8" borderId="1" xfId="0" applyNumberFormat="1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/>
    </xf>
    <xf numFmtId="49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0" fillId="6" borderId="1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 wrapText="1"/>
    </xf>
  </cellXfs>
  <cellStyles count="9">
    <cellStyle name="Čárka 2" xfId="1" xr:uid="{00000000-0005-0000-0000-000000000000}"/>
    <cellStyle name="Čárka 2 2" xfId="4" xr:uid="{00000000-0005-0000-0000-000001000000}"/>
    <cellStyle name="Čárka 2 2 2" xfId="8" xr:uid="{00000000-0005-0000-0000-000002000000}"/>
    <cellStyle name="Čárka 2 3" xfId="3" xr:uid="{00000000-0005-0000-0000-000003000000}"/>
    <cellStyle name="Čárka 2 3 2" xfId="7" xr:uid="{00000000-0005-0000-0000-000004000000}"/>
    <cellStyle name="Čárka 2 4" xfId="5" xr:uid="{00000000-0005-0000-0000-000005000000}"/>
    <cellStyle name="Čárka 3" xfId="2" xr:uid="{00000000-0005-0000-0000-000006000000}"/>
    <cellStyle name="Čárka 3 2" xfId="6" xr:uid="{00000000-0005-0000-0000-000007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58831</xdr:rowOff>
    </xdr:from>
    <xdr:to>
      <xdr:col>1</xdr:col>
      <xdr:colOff>754856</xdr:colOff>
      <xdr:row>2</xdr:row>
      <xdr:rowOff>249331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8831"/>
          <a:ext cx="1404797" cy="64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79"/>
  <sheetViews>
    <sheetView tabSelected="1" showWhiteSpace="0" zoomScaleNormal="100" zoomScaleSheetLayoutView="80" workbookViewId="0">
      <selection activeCell="I2" sqref="I2"/>
    </sheetView>
  </sheetViews>
  <sheetFormatPr defaultRowHeight="15" x14ac:dyDescent="0.25"/>
  <cols>
    <col min="1" max="1" width="8.85546875" customWidth="1"/>
    <col min="2" max="2" width="9.5703125" customWidth="1"/>
    <col min="3" max="3" width="28.85546875" customWidth="1"/>
    <col min="4" max="4" width="33" customWidth="1"/>
    <col min="5" max="5" width="17.85546875" customWidth="1"/>
    <col min="6" max="6" width="17.7109375" customWidth="1"/>
    <col min="7" max="7" width="8.42578125" customWidth="1"/>
    <col min="8" max="8" width="19.42578125" customWidth="1"/>
    <col min="9" max="9" width="17" customWidth="1"/>
    <col min="10" max="10" width="14.85546875" customWidth="1"/>
    <col min="11" max="11" width="15" customWidth="1"/>
    <col min="12" max="12" width="15.5703125" customWidth="1"/>
    <col min="13" max="13" width="13" style="1" hidden="1" customWidth="1"/>
    <col min="14" max="14" width="26.42578125" customWidth="1"/>
    <col min="15" max="15" width="20.7109375" customWidth="1"/>
  </cols>
  <sheetData>
    <row r="1" spans="1:14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1" x14ac:dyDescent="0.35">
      <c r="A2" s="53" t="s">
        <v>242</v>
      </c>
      <c r="B2" s="53"/>
      <c r="C2" s="53"/>
      <c r="D2" s="53"/>
      <c r="E2" s="53"/>
      <c r="F2" s="53"/>
      <c r="G2" s="53"/>
      <c r="H2" s="53"/>
      <c r="I2" s="6"/>
      <c r="J2" s="6"/>
      <c r="K2" s="6"/>
      <c r="L2" s="6"/>
      <c r="M2" s="6"/>
      <c r="N2" s="6"/>
    </row>
    <row r="3" spans="1:14" ht="21.75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55.5" customHeight="1" x14ac:dyDescent="0.25">
      <c r="A4" s="10" t="s">
        <v>0</v>
      </c>
      <c r="B4" s="10" t="s">
        <v>6</v>
      </c>
      <c r="C4" s="11" t="s">
        <v>3</v>
      </c>
      <c r="D4" s="11" t="s">
        <v>4</v>
      </c>
      <c r="E4" s="10" t="s">
        <v>11</v>
      </c>
      <c r="F4" s="10" t="s">
        <v>14</v>
      </c>
      <c r="G4" s="10" t="s">
        <v>1</v>
      </c>
      <c r="H4" s="10" t="s">
        <v>12</v>
      </c>
      <c r="I4" s="10" t="s">
        <v>2</v>
      </c>
      <c r="J4" s="10" t="s">
        <v>13</v>
      </c>
      <c r="K4" s="10" t="s">
        <v>8</v>
      </c>
      <c r="L4" s="10" t="s">
        <v>5</v>
      </c>
      <c r="M4" s="12" t="s">
        <v>15</v>
      </c>
      <c r="N4" s="10" t="s">
        <v>7</v>
      </c>
    </row>
    <row r="5" spans="1:14" ht="19.5" customHeight="1" x14ac:dyDescent="0.25">
      <c r="A5" s="54" t="s">
        <v>182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 ht="45" customHeight="1" x14ac:dyDescent="0.25">
      <c r="A6" s="36">
        <v>1</v>
      </c>
      <c r="B6" s="7" t="s">
        <v>115</v>
      </c>
      <c r="C6" s="13" t="s">
        <v>116</v>
      </c>
      <c r="D6" s="13" t="s">
        <v>202</v>
      </c>
      <c r="E6" s="33">
        <v>46141731.399999999</v>
      </c>
      <c r="F6" s="34">
        <v>55831494.990000002</v>
      </c>
      <c r="G6" s="14" t="s">
        <v>18</v>
      </c>
      <c r="H6" s="14" t="s">
        <v>47</v>
      </c>
      <c r="I6" s="14" t="s">
        <v>118</v>
      </c>
      <c r="J6" s="8" t="s">
        <v>69</v>
      </c>
      <c r="K6" s="35" t="s">
        <v>41</v>
      </c>
      <c r="L6" s="9" t="s">
        <v>117</v>
      </c>
      <c r="M6" s="18"/>
      <c r="N6" s="7" t="s">
        <v>190</v>
      </c>
    </row>
    <row r="7" spans="1:14" ht="72" customHeight="1" x14ac:dyDescent="0.25">
      <c r="A7" s="7">
        <v>2</v>
      </c>
      <c r="B7" s="7" t="s">
        <v>64</v>
      </c>
      <c r="C7" s="13" t="s">
        <v>108</v>
      </c>
      <c r="D7" s="13" t="s">
        <v>203</v>
      </c>
      <c r="E7" s="15">
        <v>1990000</v>
      </c>
      <c r="F7" s="16">
        <v>2407900</v>
      </c>
      <c r="G7" s="14" t="s">
        <v>18</v>
      </c>
      <c r="H7" s="14" t="s">
        <v>37</v>
      </c>
      <c r="I7" s="14" t="s">
        <v>110</v>
      </c>
      <c r="J7" s="8" t="s">
        <v>73</v>
      </c>
      <c r="K7" s="17" t="s">
        <v>71</v>
      </c>
      <c r="L7" s="9" t="s">
        <v>31</v>
      </c>
      <c r="M7" s="18"/>
      <c r="N7" s="7"/>
    </row>
    <row r="8" spans="1:14" ht="34.5" customHeight="1" x14ac:dyDescent="0.25">
      <c r="A8" s="7">
        <v>3</v>
      </c>
      <c r="B8" s="7" t="s">
        <v>40</v>
      </c>
      <c r="C8" s="13" t="s">
        <v>53</v>
      </c>
      <c r="D8" s="13" t="s">
        <v>54</v>
      </c>
      <c r="E8" s="15">
        <v>24925115.460000001</v>
      </c>
      <c r="F8" s="16">
        <v>30159389.710000001</v>
      </c>
      <c r="G8" s="14" t="s">
        <v>48</v>
      </c>
      <c r="H8" s="14" t="s">
        <v>49</v>
      </c>
      <c r="I8" s="14" t="s">
        <v>44</v>
      </c>
      <c r="J8" s="8" t="s">
        <v>114</v>
      </c>
      <c r="K8" s="17" t="s">
        <v>50</v>
      </c>
      <c r="L8" s="9" t="s">
        <v>31</v>
      </c>
      <c r="M8" s="18"/>
      <c r="N8" s="7" t="s">
        <v>15</v>
      </c>
    </row>
    <row r="9" spans="1:14" ht="33" customHeight="1" x14ac:dyDescent="0.25">
      <c r="A9" s="7">
        <v>4</v>
      </c>
      <c r="B9" s="7" t="s">
        <v>40</v>
      </c>
      <c r="C9" s="13" t="s">
        <v>53</v>
      </c>
      <c r="D9" s="13" t="s">
        <v>55</v>
      </c>
      <c r="E9" s="15">
        <v>1107942.3899999999</v>
      </c>
      <c r="F9" s="16">
        <v>1340610.29</v>
      </c>
      <c r="G9" s="14" t="s">
        <v>48</v>
      </c>
      <c r="H9" s="14" t="s">
        <v>49</v>
      </c>
      <c r="I9" s="14" t="s">
        <v>44</v>
      </c>
      <c r="J9" s="8" t="s">
        <v>114</v>
      </c>
      <c r="K9" s="17" t="s">
        <v>50</v>
      </c>
      <c r="L9" s="9" t="s">
        <v>31</v>
      </c>
      <c r="M9" s="18"/>
      <c r="N9" s="7" t="s">
        <v>15</v>
      </c>
    </row>
    <row r="10" spans="1:14" ht="32.25" customHeight="1" x14ac:dyDescent="0.25">
      <c r="A10" s="7">
        <v>5</v>
      </c>
      <c r="B10" s="7" t="s">
        <v>112</v>
      </c>
      <c r="C10" s="13" t="s">
        <v>109</v>
      </c>
      <c r="D10" s="13" t="s">
        <v>111</v>
      </c>
      <c r="E10" s="15">
        <v>1950000</v>
      </c>
      <c r="F10" s="16">
        <v>2359500</v>
      </c>
      <c r="G10" s="14" t="s">
        <v>18</v>
      </c>
      <c r="H10" s="14" t="s">
        <v>37</v>
      </c>
      <c r="I10" s="14" t="s">
        <v>110</v>
      </c>
      <c r="J10" s="8" t="s">
        <v>113</v>
      </c>
      <c r="K10" s="17" t="s">
        <v>79</v>
      </c>
      <c r="L10" s="9" t="s">
        <v>31</v>
      </c>
      <c r="M10" s="18"/>
      <c r="N10" s="7"/>
    </row>
    <row r="11" spans="1:14" ht="32.25" customHeight="1" x14ac:dyDescent="0.25">
      <c r="A11" s="7">
        <v>6</v>
      </c>
      <c r="B11" s="7" t="s">
        <v>122</v>
      </c>
      <c r="C11" s="13" t="s">
        <v>119</v>
      </c>
      <c r="D11" s="13" t="s">
        <v>124</v>
      </c>
      <c r="E11" s="15">
        <v>811600</v>
      </c>
      <c r="F11" s="16">
        <f t="shared" ref="F11" si="0">E11*1.21</f>
        <v>982036</v>
      </c>
      <c r="G11" s="14" t="s">
        <v>26</v>
      </c>
      <c r="H11" s="14" t="s">
        <v>37</v>
      </c>
      <c r="I11" s="14" t="s">
        <v>120</v>
      </c>
      <c r="J11" s="8" t="s">
        <v>121</v>
      </c>
      <c r="K11" s="17" t="s">
        <v>45</v>
      </c>
      <c r="L11" s="9" t="s">
        <v>123</v>
      </c>
      <c r="M11" s="18"/>
      <c r="N11" s="7"/>
    </row>
    <row r="12" spans="1:14" ht="19.5" customHeight="1" x14ac:dyDescent="0.25">
      <c r="A12" s="55" t="s">
        <v>183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1:14" ht="109.5" customHeight="1" x14ac:dyDescent="0.25">
      <c r="A13" s="7">
        <v>7</v>
      </c>
      <c r="B13" s="7" t="s">
        <v>64</v>
      </c>
      <c r="C13" s="13" t="s">
        <v>81</v>
      </c>
      <c r="D13" s="13" t="s">
        <v>82</v>
      </c>
      <c r="E13" s="15">
        <v>25800000</v>
      </c>
      <c r="F13" s="16">
        <v>31218000</v>
      </c>
      <c r="G13" s="14" t="s">
        <v>18</v>
      </c>
      <c r="H13" s="14" t="s">
        <v>83</v>
      </c>
      <c r="I13" s="14" t="s">
        <v>35</v>
      </c>
      <c r="J13" s="8" t="s">
        <v>45</v>
      </c>
      <c r="K13" s="17" t="s">
        <v>50</v>
      </c>
      <c r="L13" s="9" t="s">
        <v>31</v>
      </c>
      <c r="M13" s="18"/>
      <c r="N13" s="7"/>
    </row>
    <row r="14" spans="1:14" ht="33" customHeight="1" x14ac:dyDescent="0.25">
      <c r="A14" s="7">
        <v>8</v>
      </c>
      <c r="B14" s="7" t="s">
        <v>46</v>
      </c>
      <c r="C14" s="13" t="s">
        <v>192</v>
      </c>
      <c r="D14" s="13" t="s">
        <v>51</v>
      </c>
      <c r="E14" s="15">
        <v>19961587.539999999</v>
      </c>
      <c r="F14" s="16">
        <v>2415352.92</v>
      </c>
      <c r="G14" s="14" t="s">
        <v>48</v>
      </c>
      <c r="H14" s="14" t="s">
        <v>47</v>
      </c>
      <c r="I14" s="14" t="s">
        <v>44</v>
      </c>
      <c r="J14" s="8" t="s">
        <v>45</v>
      </c>
      <c r="K14" s="17" t="s">
        <v>39</v>
      </c>
      <c r="L14" s="9" t="s">
        <v>31</v>
      </c>
      <c r="M14" s="18"/>
      <c r="N14" s="7" t="s">
        <v>15</v>
      </c>
    </row>
    <row r="15" spans="1:14" ht="28.5" customHeight="1" x14ac:dyDescent="0.25">
      <c r="A15" s="36">
        <v>9</v>
      </c>
      <c r="B15" s="7" t="s">
        <v>148</v>
      </c>
      <c r="C15" s="13" t="s">
        <v>149</v>
      </c>
      <c r="D15" s="13" t="s">
        <v>150</v>
      </c>
      <c r="E15" s="33">
        <v>9530238</v>
      </c>
      <c r="F15" s="34">
        <v>11531587.98</v>
      </c>
      <c r="G15" s="14" t="s">
        <v>26</v>
      </c>
      <c r="H15" s="14" t="s">
        <v>47</v>
      </c>
      <c r="I15" s="14" t="s">
        <v>35</v>
      </c>
      <c r="J15" s="37" t="s">
        <v>58</v>
      </c>
      <c r="K15" s="35" t="s">
        <v>39</v>
      </c>
      <c r="L15" s="9" t="s">
        <v>117</v>
      </c>
      <c r="M15" s="18"/>
      <c r="N15" s="36" t="s">
        <v>206</v>
      </c>
    </row>
    <row r="16" spans="1:14" ht="55.5" customHeight="1" x14ac:dyDescent="0.25">
      <c r="A16" s="36">
        <v>10</v>
      </c>
      <c r="B16" s="7" t="s">
        <v>151</v>
      </c>
      <c r="C16" s="13" t="s">
        <v>152</v>
      </c>
      <c r="D16" s="13" t="s">
        <v>153</v>
      </c>
      <c r="E16" s="15">
        <v>6611570.25</v>
      </c>
      <c r="F16" s="16">
        <v>8000000</v>
      </c>
      <c r="G16" s="14" t="s">
        <v>26</v>
      </c>
      <c r="H16" s="14" t="s">
        <v>47</v>
      </c>
      <c r="I16" s="14" t="s">
        <v>35</v>
      </c>
      <c r="J16" s="37" t="s">
        <v>85</v>
      </c>
      <c r="K16" s="17" t="s">
        <v>154</v>
      </c>
      <c r="L16" s="9" t="s">
        <v>117</v>
      </c>
      <c r="M16" s="18"/>
      <c r="N16" s="7" t="s">
        <v>178</v>
      </c>
    </row>
    <row r="17" spans="1:46" ht="42.75" customHeight="1" x14ac:dyDescent="0.25">
      <c r="A17" s="7">
        <v>11</v>
      </c>
      <c r="B17" s="7" t="s">
        <v>104</v>
      </c>
      <c r="C17" s="13" t="s">
        <v>105</v>
      </c>
      <c r="D17" s="13" t="s">
        <v>107</v>
      </c>
      <c r="E17" s="15">
        <v>40000000</v>
      </c>
      <c r="F17" s="16">
        <v>48400000</v>
      </c>
      <c r="G17" s="14" t="s">
        <v>18</v>
      </c>
      <c r="H17" s="14" t="s">
        <v>47</v>
      </c>
      <c r="I17" s="14" t="s">
        <v>35</v>
      </c>
      <c r="J17" s="8" t="s">
        <v>88</v>
      </c>
      <c r="K17" s="17" t="s">
        <v>106</v>
      </c>
      <c r="L17" s="9" t="s">
        <v>31</v>
      </c>
      <c r="M17" s="18"/>
      <c r="N17" s="7" t="s">
        <v>15</v>
      </c>
    </row>
    <row r="18" spans="1:46" ht="33.75" customHeight="1" x14ac:dyDescent="0.25">
      <c r="A18" s="36">
        <v>12</v>
      </c>
      <c r="B18" s="7" t="s">
        <v>130</v>
      </c>
      <c r="C18" s="13" t="s">
        <v>128</v>
      </c>
      <c r="D18" s="13" t="s">
        <v>131</v>
      </c>
      <c r="E18" s="33">
        <v>3500000</v>
      </c>
      <c r="F18" s="34">
        <v>35000000</v>
      </c>
      <c r="G18" s="14" t="s">
        <v>18</v>
      </c>
      <c r="H18" s="14" t="s">
        <v>47</v>
      </c>
      <c r="I18" s="14" t="s">
        <v>35</v>
      </c>
      <c r="J18" s="8" t="s">
        <v>88</v>
      </c>
      <c r="K18" s="17" t="s">
        <v>42</v>
      </c>
      <c r="L18" s="9" t="s">
        <v>117</v>
      </c>
      <c r="M18" s="18" t="s">
        <v>129</v>
      </c>
      <c r="N18" s="7"/>
    </row>
    <row r="19" spans="1:46" ht="24.75" customHeight="1" x14ac:dyDescent="0.25">
      <c r="A19" s="36">
        <v>13</v>
      </c>
      <c r="B19" s="7" t="s">
        <v>127</v>
      </c>
      <c r="C19" s="13" t="s">
        <v>125</v>
      </c>
      <c r="D19" s="13" t="s">
        <v>126</v>
      </c>
      <c r="E19" s="15">
        <v>21000000</v>
      </c>
      <c r="F19" s="16">
        <v>24500000</v>
      </c>
      <c r="G19" s="14" t="s">
        <v>18</v>
      </c>
      <c r="H19" s="14" t="s">
        <v>47</v>
      </c>
      <c r="I19" s="14" t="s">
        <v>118</v>
      </c>
      <c r="J19" s="37" t="s">
        <v>94</v>
      </c>
      <c r="K19" s="35" t="s">
        <v>132</v>
      </c>
      <c r="L19" s="9" t="s">
        <v>31</v>
      </c>
      <c r="M19" s="18"/>
      <c r="N19" s="7"/>
    </row>
    <row r="20" spans="1:46" ht="30" customHeight="1" x14ac:dyDescent="0.25">
      <c r="A20" s="7">
        <v>14</v>
      </c>
      <c r="B20" s="7" t="s">
        <v>86</v>
      </c>
      <c r="C20" s="14" t="s">
        <v>103</v>
      </c>
      <c r="D20" s="14" t="s">
        <v>196</v>
      </c>
      <c r="E20" s="25">
        <v>5400000</v>
      </c>
      <c r="F20" s="16">
        <f>E20*1.21</f>
        <v>6534000</v>
      </c>
      <c r="G20" s="14" t="s">
        <v>26</v>
      </c>
      <c r="H20" s="14" t="s">
        <v>47</v>
      </c>
      <c r="I20" s="14" t="s">
        <v>80</v>
      </c>
      <c r="J20" s="26" t="s">
        <v>88</v>
      </c>
      <c r="K20" s="27" t="s">
        <v>89</v>
      </c>
      <c r="L20" s="28" t="s">
        <v>31</v>
      </c>
      <c r="M20" s="18"/>
      <c r="N20" s="7" t="s">
        <v>15</v>
      </c>
    </row>
    <row r="21" spans="1:46" ht="162.75" customHeight="1" x14ac:dyDescent="0.25">
      <c r="A21" s="7">
        <v>15</v>
      </c>
      <c r="B21" s="7" t="s">
        <v>36</v>
      </c>
      <c r="C21" s="29" t="s">
        <v>194</v>
      </c>
      <c r="D21" s="14" t="s">
        <v>195</v>
      </c>
      <c r="E21" s="30">
        <v>7024793.3899999997</v>
      </c>
      <c r="F21" s="30">
        <v>8500000</v>
      </c>
      <c r="G21" s="14" t="s">
        <v>18</v>
      </c>
      <c r="H21" s="14" t="s">
        <v>47</v>
      </c>
      <c r="I21" s="14" t="s">
        <v>38</v>
      </c>
      <c r="J21" s="26" t="s">
        <v>89</v>
      </c>
      <c r="K21" s="31" t="s">
        <v>39</v>
      </c>
      <c r="L21" s="14" t="s">
        <v>31</v>
      </c>
      <c r="M21" s="18"/>
      <c r="N21" s="7"/>
    </row>
    <row r="22" spans="1:46" ht="30.75" customHeight="1" x14ac:dyDescent="0.25">
      <c r="A22" s="7">
        <v>16</v>
      </c>
      <c r="B22" s="7" t="s">
        <v>86</v>
      </c>
      <c r="C22" s="13" t="s">
        <v>99</v>
      </c>
      <c r="D22" s="13" t="s">
        <v>100</v>
      </c>
      <c r="E22" s="15">
        <v>7438016</v>
      </c>
      <c r="F22" s="16">
        <v>9000000</v>
      </c>
      <c r="G22" s="14" t="s">
        <v>18</v>
      </c>
      <c r="H22" s="14" t="s">
        <v>47</v>
      </c>
      <c r="I22" s="14" t="s">
        <v>77</v>
      </c>
      <c r="J22" s="8" t="s">
        <v>89</v>
      </c>
      <c r="K22" s="17" t="s">
        <v>94</v>
      </c>
      <c r="L22" s="9" t="s">
        <v>31</v>
      </c>
      <c r="M22" s="18"/>
      <c r="N22" s="7"/>
    </row>
    <row r="23" spans="1:46" ht="32.25" customHeight="1" x14ac:dyDescent="0.25">
      <c r="A23" s="7">
        <v>17</v>
      </c>
      <c r="B23" s="7" t="s">
        <v>86</v>
      </c>
      <c r="C23" s="14" t="s">
        <v>164</v>
      </c>
      <c r="D23" s="14" t="s">
        <v>197</v>
      </c>
      <c r="E23" s="25">
        <v>3140495</v>
      </c>
      <c r="F23" s="16">
        <v>3800000</v>
      </c>
      <c r="G23" s="14" t="s">
        <v>26</v>
      </c>
      <c r="H23" s="14" t="s">
        <v>47</v>
      </c>
      <c r="I23" s="14" t="s">
        <v>38</v>
      </c>
      <c r="J23" s="26" t="s">
        <v>89</v>
      </c>
      <c r="K23" s="27" t="s">
        <v>94</v>
      </c>
      <c r="L23" s="28" t="s">
        <v>31</v>
      </c>
      <c r="M23" s="18"/>
      <c r="N23" s="7"/>
    </row>
    <row r="24" spans="1:46" s="4" customFormat="1" ht="96" customHeight="1" x14ac:dyDescent="0.25">
      <c r="A24" s="7">
        <v>18</v>
      </c>
      <c r="B24" s="7" t="s">
        <v>86</v>
      </c>
      <c r="C24" s="14" t="s">
        <v>84</v>
      </c>
      <c r="D24" s="14" t="s">
        <v>204</v>
      </c>
      <c r="E24" s="25">
        <v>190000000</v>
      </c>
      <c r="F24" s="16">
        <v>229900000</v>
      </c>
      <c r="G24" s="14" t="s">
        <v>26</v>
      </c>
      <c r="H24" s="14" t="s">
        <v>47</v>
      </c>
      <c r="I24" s="14" t="s">
        <v>35</v>
      </c>
      <c r="J24" s="26" t="s">
        <v>85</v>
      </c>
      <c r="K24" s="27" t="s">
        <v>39</v>
      </c>
      <c r="L24" s="28" t="s">
        <v>31</v>
      </c>
      <c r="M24" s="18"/>
      <c r="N24" s="7" t="s">
        <v>15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 s="4" customFormat="1" ht="59.25" customHeight="1" x14ac:dyDescent="0.25">
      <c r="A25" s="7">
        <v>19</v>
      </c>
      <c r="B25" s="7" t="s">
        <v>151</v>
      </c>
      <c r="C25" s="23" t="s">
        <v>175</v>
      </c>
      <c r="D25" s="23" t="s">
        <v>176</v>
      </c>
      <c r="E25" s="16">
        <v>30600000</v>
      </c>
      <c r="F25" s="16">
        <v>37026000</v>
      </c>
      <c r="G25" s="14" t="s">
        <v>26</v>
      </c>
      <c r="H25" s="14" t="s">
        <v>174</v>
      </c>
      <c r="I25" s="24" t="s">
        <v>43</v>
      </c>
      <c r="J25" s="22" t="s">
        <v>52</v>
      </c>
      <c r="K25" s="17" t="s">
        <v>42</v>
      </c>
      <c r="L25" s="9" t="s">
        <v>117</v>
      </c>
      <c r="M25" s="18" t="s">
        <v>173</v>
      </c>
      <c r="N25" s="7" t="s">
        <v>177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 s="4" customFormat="1" ht="162.75" customHeight="1" x14ac:dyDescent="0.25">
      <c r="A26" s="36" t="s">
        <v>207</v>
      </c>
      <c r="B26" s="36" t="s">
        <v>122</v>
      </c>
      <c r="C26" s="39" t="s">
        <v>208</v>
      </c>
      <c r="D26" s="39" t="s">
        <v>209</v>
      </c>
      <c r="E26" s="34">
        <v>7397000</v>
      </c>
      <c r="F26" s="34">
        <v>8950370</v>
      </c>
      <c r="G26" s="40" t="s">
        <v>18</v>
      </c>
      <c r="H26" s="40" t="s">
        <v>47</v>
      </c>
      <c r="I26" s="41" t="s">
        <v>210</v>
      </c>
      <c r="J26" s="37" t="s">
        <v>85</v>
      </c>
      <c r="K26" s="35" t="s">
        <v>154</v>
      </c>
      <c r="L26" s="41" t="s">
        <v>117</v>
      </c>
      <c r="M26" s="38"/>
      <c r="N26" s="3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s="4" customFormat="1" ht="62.25" customHeight="1" x14ac:dyDescent="0.25">
      <c r="A27" s="36" t="s">
        <v>207</v>
      </c>
      <c r="B27" s="36" t="s">
        <v>86</v>
      </c>
      <c r="C27" s="39" t="s">
        <v>235</v>
      </c>
      <c r="D27" s="39" t="s">
        <v>236</v>
      </c>
      <c r="E27" s="34">
        <v>6000000</v>
      </c>
      <c r="F27" s="34">
        <f>E27*1.21</f>
        <v>7260000</v>
      </c>
      <c r="G27" s="40" t="s">
        <v>26</v>
      </c>
      <c r="H27" s="40" t="s">
        <v>237</v>
      </c>
      <c r="I27" s="41" t="s">
        <v>35</v>
      </c>
      <c r="J27" s="37" t="s">
        <v>39</v>
      </c>
      <c r="K27" s="35" t="s">
        <v>239</v>
      </c>
      <c r="L27" s="41" t="s">
        <v>31</v>
      </c>
      <c r="M27" s="38"/>
      <c r="N27" s="36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 s="4" customFormat="1" ht="34.5" customHeight="1" x14ac:dyDescent="0.25">
      <c r="A28" s="36" t="s">
        <v>207</v>
      </c>
      <c r="B28" s="36" t="s">
        <v>86</v>
      </c>
      <c r="C28" s="39" t="s">
        <v>238</v>
      </c>
      <c r="D28" s="39" t="s">
        <v>236</v>
      </c>
      <c r="E28" s="34">
        <v>12000000</v>
      </c>
      <c r="F28" s="34">
        <f>E28*1.21</f>
        <v>14520000</v>
      </c>
      <c r="G28" s="40" t="s">
        <v>26</v>
      </c>
      <c r="H28" s="40" t="s">
        <v>237</v>
      </c>
      <c r="I28" s="41" t="s">
        <v>35</v>
      </c>
      <c r="J28" s="37" t="s">
        <v>52</v>
      </c>
      <c r="K28" s="35" t="s">
        <v>79</v>
      </c>
      <c r="L28" s="41" t="s">
        <v>31</v>
      </c>
      <c r="M28" s="38"/>
      <c r="N28" s="36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46" ht="19.5" customHeight="1" x14ac:dyDescent="0.25">
      <c r="A29" s="55" t="s">
        <v>184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</row>
    <row r="30" spans="1:46" ht="175.5" customHeight="1" x14ac:dyDescent="0.25">
      <c r="A30" s="7">
        <v>20</v>
      </c>
      <c r="B30" s="7" t="s">
        <v>64</v>
      </c>
      <c r="C30" s="13" t="s">
        <v>68</v>
      </c>
      <c r="D30" s="13" t="s">
        <v>70</v>
      </c>
      <c r="E30" s="15">
        <v>1990000</v>
      </c>
      <c r="F30" s="16">
        <v>2407900</v>
      </c>
      <c r="G30" s="14" t="s">
        <v>18</v>
      </c>
      <c r="H30" s="14" t="s">
        <v>37</v>
      </c>
      <c r="I30" s="14" t="s">
        <v>35</v>
      </c>
      <c r="J30" s="8" t="s">
        <v>45</v>
      </c>
      <c r="K30" s="17" t="s">
        <v>71</v>
      </c>
      <c r="L30" s="9" t="s">
        <v>31</v>
      </c>
      <c r="M30" s="18"/>
      <c r="N30" s="7"/>
    </row>
    <row r="31" spans="1:46" ht="60" customHeight="1" x14ac:dyDescent="0.25">
      <c r="A31" s="36">
        <v>21</v>
      </c>
      <c r="B31" s="7" t="s">
        <v>64</v>
      </c>
      <c r="C31" s="13" t="s">
        <v>75</v>
      </c>
      <c r="D31" s="13" t="s">
        <v>76</v>
      </c>
      <c r="E31" s="15">
        <v>1990000</v>
      </c>
      <c r="F31" s="16">
        <v>2407900</v>
      </c>
      <c r="G31" s="14" t="s">
        <v>18</v>
      </c>
      <c r="H31" s="14" t="s">
        <v>37</v>
      </c>
      <c r="I31" s="14" t="s">
        <v>77</v>
      </c>
      <c r="J31" s="37" t="s">
        <v>85</v>
      </c>
      <c r="K31" s="35" t="s">
        <v>39</v>
      </c>
      <c r="L31" s="9" t="s">
        <v>31</v>
      </c>
      <c r="M31" s="18"/>
      <c r="N31" s="7"/>
    </row>
    <row r="32" spans="1:46" ht="68.25" customHeight="1" x14ac:dyDescent="0.25">
      <c r="A32" s="36">
        <v>22</v>
      </c>
      <c r="B32" s="7" t="s">
        <v>127</v>
      </c>
      <c r="C32" s="13" t="s">
        <v>211</v>
      </c>
      <c r="D32" s="13" t="s">
        <v>137</v>
      </c>
      <c r="E32" s="15" t="s">
        <v>136</v>
      </c>
      <c r="F32" s="16">
        <v>1500000</v>
      </c>
      <c r="G32" s="14" t="s">
        <v>18</v>
      </c>
      <c r="H32" s="14" t="s">
        <v>37</v>
      </c>
      <c r="I32" s="14" t="s">
        <v>35</v>
      </c>
      <c r="J32" s="37" t="s">
        <v>39</v>
      </c>
      <c r="K32" s="35" t="s">
        <v>212</v>
      </c>
      <c r="L32" s="9" t="s">
        <v>31</v>
      </c>
      <c r="M32" s="18"/>
      <c r="N32" s="7"/>
    </row>
    <row r="33" spans="1:14" ht="55.5" customHeight="1" x14ac:dyDescent="0.25">
      <c r="A33" s="7">
        <v>23</v>
      </c>
      <c r="B33" s="7" t="s">
        <v>64</v>
      </c>
      <c r="C33" s="13" t="s">
        <v>72</v>
      </c>
      <c r="D33" s="13" t="s">
        <v>74</v>
      </c>
      <c r="E33" s="15">
        <v>600000</v>
      </c>
      <c r="F33" s="16">
        <v>726000</v>
      </c>
      <c r="G33" s="14" t="s">
        <v>18</v>
      </c>
      <c r="H33" s="14" t="s">
        <v>37</v>
      </c>
      <c r="I33" s="14" t="s">
        <v>35</v>
      </c>
      <c r="J33" s="8" t="s">
        <v>45</v>
      </c>
      <c r="K33" s="17" t="s">
        <v>58</v>
      </c>
      <c r="L33" s="9" t="s">
        <v>31</v>
      </c>
      <c r="M33" s="18"/>
      <c r="N33" s="7"/>
    </row>
    <row r="34" spans="1:14" ht="55.5" customHeight="1" x14ac:dyDescent="0.25">
      <c r="A34" s="7">
        <v>24</v>
      </c>
      <c r="B34" s="7" t="s">
        <v>145</v>
      </c>
      <c r="C34" s="14" t="s">
        <v>198</v>
      </c>
      <c r="D34" s="14" t="s">
        <v>199</v>
      </c>
      <c r="E34" s="25">
        <v>2000000</v>
      </c>
      <c r="F34" s="16">
        <f t="shared" ref="F34" si="1">E34*1.21</f>
        <v>2420000</v>
      </c>
      <c r="G34" s="14" t="s">
        <v>18</v>
      </c>
      <c r="H34" s="14" t="s">
        <v>37</v>
      </c>
      <c r="I34" s="14" t="s">
        <v>144</v>
      </c>
      <c r="J34" s="26" t="s">
        <v>79</v>
      </c>
      <c r="K34" s="27" t="s">
        <v>71</v>
      </c>
      <c r="L34" s="28" t="s">
        <v>123</v>
      </c>
      <c r="M34" s="18"/>
      <c r="N34" s="7"/>
    </row>
    <row r="35" spans="1:14" ht="75.75" customHeight="1" x14ac:dyDescent="0.25">
      <c r="A35" s="7">
        <v>25</v>
      </c>
      <c r="B35" s="7" t="s">
        <v>64</v>
      </c>
      <c r="C35" s="14" t="s">
        <v>78</v>
      </c>
      <c r="D35" s="14" t="s">
        <v>200</v>
      </c>
      <c r="E35" s="25">
        <v>1200000</v>
      </c>
      <c r="F35" s="16">
        <v>1452000</v>
      </c>
      <c r="G35" s="14" t="s">
        <v>18</v>
      </c>
      <c r="H35" s="14" t="s">
        <v>37</v>
      </c>
      <c r="I35" s="14" t="s">
        <v>80</v>
      </c>
      <c r="J35" s="26" t="s">
        <v>79</v>
      </c>
      <c r="K35" s="27" t="s">
        <v>50</v>
      </c>
      <c r="L35" s="28" t="s">
        <v>31</v>
      </c>
      <c r="M35" s="18"/>
      <c r="N35" s="7"/>
    </row>
    <row r="36" spans="1:14" ht="41.25" customHeight="1" x14ac:dyDescent="0.25">
      <c r="A36" s="36">
        <v>26</v>
      </c>
      <c r="B36" s="7" t="s">
        <v>40</v>
      </c>
      <c r="C36" s="13" t="s">
        <v>189</v>
      </c>
      <c r="D36" s="13" t="s">
        <v>61</v>
      </c>
      <c r="E36" s="15">
        <v>49586776.859999999</v>
      </c>
      <c r="F36" s="16">
        <v>60000000</v>
      </c>
      <c r="G36" s="14" t="s">
        <v>48</v>
      </c>
      <c r="H36" s="14" t="s">
        <v>49</v>
      </c>
      <c r="I36" s="14" t="s">
        <v>59</v>
      </c>
      <c r="J36" s="37" t="s">
        <v>154</v>
      </c>
      <c r="K36" s="35" t="s">
        <v>225</v>
      </c>
      <c r="L36" s="9" t="s">
        <v>31</v>
      </c>
      <c r="M36" s="18" t="s">
        <v>15</v>
      </c>
      <c r="N36" s="7" t="s">
        <v>15</v>
      </c>
    </row>
    <row r="37" spans="1:14" ht="41.25" customHeight="1" x14ac:dyDescent="0.25">
      <c r="A37" s="36">
        <v>27</v>
      </c>
      <c r="B37" s="7" t="s">
        <v>147</v>
      </c>
      <c r="C37" s="13" t="s">
        <v>166</v>
      </c>
      <c r="D37" s="13" t="s">
        <v>167</v>
      </c>
      <c r="E37" s="15">
        <v>3500000</v>
      </c>
      <c r="F37" s="16">
        <f t="shared" ref="F37" si="2">E37*1.21</f>
        <v>4235000</v>
      </c>
      <c r="G37" s="14" t="s">
        <v>18</v>
      </c>
      <c r="H37" s="14" t="s">
        <v>49</v>
      </c>
      <c r="I37" s="14" t="s">
        <v>168</v>
      </c>
      <c r="J37" s="37" t="s">
        <v>52</v>
      </c>
      <c r="K37" s="35" t="s">
        <v>154</v>
      </c>
      <c r="L37" s="41" t="s">
        <v>117</v>
      </c>
      <c r="M37" s="18"/>
      <c r="N37" s="7" t="s">
        <v>193</v>
      </c>
    </row>
    <row r="38" spans="1:14" ht="30.75" customHeight="1" x14ac:dyDescent="0.25">
      <c r="A38" s="7">
        <v>28</v>
      </c>
      <c r="B38" s="7" t="s">
        <v>86</v>
      </c>
      <c r="C38" s="13" t="s">
        <v>87</v>
      </c>
      <c r="D38" s="13" t="s">
        <v>90</v>
      </c>
      <c r="E38" s="15">
        <v>3600000</v>
      </c>
      <c r="F38" s="16">
        <v>4356000</v>
      </c>
      <c r="G38" s="14" t="s">
        <v>18</v>
      </c>
      <c r="H38" s="14" t="s">
        <v>49</v>
      </c>
      <c r="I38" s="14" t="s">
        <v>35</v>
      </c>
      <c r="J38" s="8" t="s">
        <v>88</v>
      </c>
      <c r="K38" s="17" t="s">
        <v>89</v>
      </c>
      <c r="L38" s="9" t="s">
        <v>31</v>
      </c>
      <c r="M38" s="18"/>
      <c r="N38" s="7"/>
    </row>
    <row r="39" spans="1:14" ht="27" customHeight="1" x14ac:dyDescent="0.25">
      <c r="A39" s="7">
        <v>29</v>
      </c>
      <c r="B39" s="7" t="s">
        <v>86</v>
      </c>
      <c r="C39" s="14" t="s">
        <v>91</v>
      </c>
      <c r="D39" s="14" t="s">
        <v>92</v>
      </c>
      <c r="E39" s="25">
        <v>635000</v>
      </c>
      <c r="F39" s="16">
        <v>768350</v>
      </c>
      <c r="G39" s="14" t="s">
        <v>26</v>
      </c>
      <c r="H39" s="14" t="s">
        <v>37</v>
      </c>
      <c r="I39" s="14" t="s">
        <v>38</v>
      </c>
      <c r="J39" s="26" t="s">
        <v>88</v>
      </c>
      <c r="K39" s="27" t="s">
        <v>89</v>
      </c>
      <c r="L39" s="28" t="s">
        <v>31</v>
      </c>
      <c r="M39" s="18"/>
      <c r="N39" s="7" t="s">
        <v>15</v>
      </c>
    </row>
    <row r="40" spans="1:14" ht="30.75" customHeight="1" x14ac:dyDescent="0.25">
      <c r="A40" s="36">
        <v>30</v>
      </c>
      <c r="B40" s="7" t="s">
        <v>40</v>
      </c>
      <c r="C40" s="14" t="s">
        <v>56</v>
      </c>
      <c r="D40" s="14" t="s">
        <v>57</v>
      </c>
      <c r="E40" s="25">
        <v>1900000</v>
      </c>
      <c r="F40" s="16">
        <v>2299000</v>
      </c>
      <c r="G40" s="14" t="s">
        <v>26</v>
      </c>
      <c r="H40" s="14" t="s">
        <v>37</v>
      </c>
      <c r="I40" s="14" t="s">
        <v>35</v>
      </c>
      <c r="J40" s="50" t="s">
        <v>52</v>
      </c>
      <c r="K40" s="51" t="s">
        <v>154</v>
      </c>
      <c r="L40" s="28" t="s">
        <v>31</v>
      </c>
      <c r="M40" s="18"/>
      <c r="N40" s="7" t="s">
        <v>15</v>
      </c>
    </row>
    <row r="41" spans="1:14" ht="30.75" customHeight="1" x14ac:dyDescent="0.25">
      <c r="A41" s="36">
        <v>31</v>
      </c>
      <c r="B41" s="7" t="s">
        <v>145</v>
      </c>
      <c r="C41" s="13" t="s">
        <v>158</v>
      </c>
      <c r="D41" s="13" t="s">
        <v>159</v>
      </c>
      <c r="E41" s="15">
        <v>595031.4</v>
      </c>
      <c r="F41" s="16">
        <f t="shared" ref="F41" si="3">E41*1.21</f>
        <v>719987.99400000006</v>
      </c>
      <c r="G41" s="14" t="s">
        <v>26</v>
      </c>
      <c r="H41" s="14" t="s">
        <v>37</v>
      </c>
      <c r="I41" s="14" t="s">
        <v>120</v>
      </c>
      <c r="J41" s="37" t="s">
        <v>141</v>
      </c>
      <c r="K41" s="35" t="s">
        <v>42</v>
      </c>
      <c r="L41" s="9" t="s">
        <v>123</v>
      </c>
      <c r="M41" s="18"/>
      <c r="N41" s="7"/>
    </row>
    <row r="42" spans="1:14" ht="29.25" customHeight="1" x14ac:dyDescent="0.25">
      <c r="A42" s="7">
        <v>32</v>
      </c>
      <c r="B42" s="7" t="s">
        <v>86</v>
      </c>
      <c r="C42" s="13" t="s">
        <v>101</v>
      </c>
      <c r="D42" s="13" t="s">
        <v>102</v>
      </c>
      <c r="E42" s="15">
        <v>1100000</v>
      </c>
      <c r="F42" s="16">
        <f>E42*1.21</f>
        <v>1331000</v>
      </c>
      <c r="G42" s="14" t="s">
        <v>26</v>
      </c>
      <c r="H42" s="14" t="s">
        <v>37</v>
      </c>
      <c r="I42" s="14" t="s">
        <v>38</v>
      </c>
      <c r="J42" s="8" t="s">
        <v>89</v>
      </c>
      <c r="K42" s="17" t="s">
        <v>94</v>
      </c>
      <c r="L42" s="9" t="s">
        <v>31</v>
      </c>
      <c r="M42" s="18"/>
      <c r="N42" s="7" t="s">
        <v>15</v>
      </c>
    </row>
    <row r="43" spans="1:14" ht="68.25" customHeight="1" x14ac:dyDescent="0.25">
      <c r="A43" s="7">
        <v>33</v>
      </c>
      <c r="B43" s="7" t="s">
        <v>171</v>
      </c>
      <c r="C43" s="13" t="s">
        <v>146</v>
      </c>
      <c r="D43" s="13" t="s">
        <v>172</v>
      </c>
      <c r="E43" s="15">
        <v>1720000</v>
      </c>
      <c r="F43" s="16">
        <f t="shared" ref="F43:F44" si="4">E43*1.21</f>
        <v>2081200</v>
      </c>
      <c r="G43" s="14" t="s">
        <v>18</v>
      </c>
      <c r="H43" s="14" t="s">
        <v>37</v>
      </c>
      <c r="I43" s="14" t="s">
        <v>35</v>
      </c>
      <c r="J43" s="8" t="s">
        <v>85</v>
      </c>
      <c r="K43" s="17" t="s">
        <v>42</v>
      </c>
      <c r="L43" s="9" t="s">
        <v>117</v>
      </c>
      <c r="M43" s="18"/>
      <c r="N43" s="7" t="s">
        <v>179</v>
      </c>
    </row>
    <row r="44" spans="1:14" ht="29.25" customHeight="1" x14ac:dyDescent="0.25">
      <c r="A44" s="36">
        <v>34</v>
      </c>
      <c r="B44" s="7" t="s">
        <v>122</v>
      </c>
      <c r="C44" s="13" t="s">
        <v>155</v>
      </c>
      <c r="D44" s="13" t="s">
        <v>157</v>
      </c>
      <c r="E44" s="15">
        <v>884548</v>
      </c>
      <c r="F44" s="16">
        <f t="shared" si="4"/>
        <v>1070303.08</v>
      </c>
      <c r="G44" s="14" t="s">
        <v>26</v>
      </c>
      <c r="H44" s="14" t="s">
        <v>37</v>
      </c>
      <c r="I44" s="14" t="s">
        <v>120</v>
      </c>
      <c r="J44" s="37" t="s">
        <v>50</v>
      </c>
      <c r="K44" s="35" t="s">
        <v>85</v>
      </c>
      <c r="L44" s="9" t="s">
        <v>123</v>
      </c>
      <c r="M44" s="18" t="s">
        <v>156</v>
      </c>
      <c r="N44" s="7" t="s">
        <v>191</v>
      </c>
    </row>
    <row r="45" spans="1:14" ht="61.5" customHeight="1" x14ac:dyDescent="0.25">
      <c r="A45" s="7">
        <v>35</v>
      </c>
      <c r="B45" s="7" t="s">
        <v>36</v>
      </c>
      <c r="C45" s="13" t="s">
        <v>185</v>
      </c>
      <c r="D45" s="13" t="s">
        <v>186</v>
      </c>
      <c r="E45" s="15">
        <v>660000</v>
      </c>
      <c r="F45" s="16">
        <v>750000</v>
      </c>
      <c r="G45" s="14" t="s">
        <v>18</v>
      </c>
      <c r="H45" s="14" t="s">
        <v>134</v>
      </c>
      <c r="I45" s="14" t="s">
        <v>38</v>
      </c>
      <c r="J45" s="8" t="s">
        <v>141</v>
      </c>
      <c r="K45" s="17" t="s">
        <v>141</v>
      </c>
      <c r="L45" s="9" t="s">
        <v>31</v>
      </c>
      <c r="M45" s="18"/>
      <c r="N45" s="7"/>
    </row>
    <row r="46" spans="1:14" ht="30.75" customHeight="1" x14ac:dyDescent="0.25">
      <c r="A46" s="7">
        <v>36</v>
      </c>
      <c r="B46" s="7" t="s">
        <v>86</v>
      </c>
      <c r="C46" s="13" t="s">
        <v>93</v>
      </c>
      <c r="D46" s="13" t="s">
        <v>96</v>
      </c>
      <c r="E46" s="15">
        <v>1239669</v>
      </c>
      <c r="F46" s="16">
        <v>1500000</v>
      </c>
      <c r="G46" s="14" t="s">
        <v>18</v>
      </c>
      <c r="H46" s="14" t="s">
        <v>37</v>
      </c>
      <c r="I46" s="14" t="s">
        <v>38</v>
      </c>
      <c r="J46" s="8" t="s">
        <v>94</v>
      </c>
      <c r="K46" s="17" t="s">
        <v>95</v>
      </c>
      <c r="L46" s="9" t="s">
        <v>31</v>
      </c>
      <c r="M46" s="18"/>
      <c r="N46" s="7"/>
    </row>
    <row r="47" spans="1:14" ht="42.75" customHeight="1" x14ac:dyDescent="0.25">
      <c r="A47" s="7">
        <v>37</v>
      </c>
      <c r="B47" s="7" t="s">
        <v>115</v>
      </c>
      <c r="C47" s="13" t="s">
        <v>162</v>
      </c>
      <c r="D47" s="13" t="s">
        <v>163</v>
      </c>
      <c r="E47" s="15">
        <v>1000000</v>
      </c>
      <c r="F47" s="16">
        <v>1210000</v>
      </c>
      <c r="G47" s="14" t="s">
        <v>18</v>
      </c>
      <c r="H47" s="14" t="s">
        <v>37</v>
      </c>
      <c r="I47" s="14" t="s">
        <v>35</v>
      </c>
      <c r="J47" s="8" t="s">
        <v>41</v>
      </c>
      <c r="K47" s="17" t="s">
        <v>154</v>
      </c>
      <c r="L47" s="9" t="s">
        <v>117</v>
      </c>
      <c r="M47" s="18"/>
      <c r="N47" s="7" t="s">
        <v>180</v>
      </c>
    </row>
    <row r="48" spans="1:14" ht="42.75" customHeight="1" x14ac:dyDescent="0.25">
      <c r="A48" s="36" t="s">
        <v>207</v>
      </c>
      <c r="B48" s="36" t="s">
        <v>40</v>
      </c>
      <c r="C48" s="40" t="s">
        <v>229</v>
      </c>
      <c r="D48" s="40" t="s">
        <v>230</v>
      </c>
      <c r="E48" s="49">
        <v>900000</v>
      </c>
      <c r="F48" s="34">
        <v>1089000</v>
      </c>
      <c r="G48" s="40" t="s">
        <v>48</v>
      </c>
      <c r="H48" s="40" t="s">
        <v>37</v>
      </c>
      <c r="I48" s="40" t="s">
        <v>80</v>
      </c>
      <c r="J48" s="37" t="s">
        <v>52</v>
      </c>
      <c r="K48" s="35" t="s">
        <v>41</v>
      </c>
      <c r="L48" s="41" t="s">
        <v>31</v>
      </c>
      <c r="M48" s="52"/>
      <c r="N48" s="36" t="s">
        <v>15</v>
      </c>
    </row>
    <row r="49" spans="1:14" ht="42.75" customHeight="1" x14ac:dyDescent="0.25">
      <c r="A49" s="36" t="s">
        <v>207</v>
      </c>
      <c r="B49" s="36" t="s">
        <v>40</v>
      </c>
      <c r="C49" s="40" t="s">
        <v>240</v>
      </c>
      <c r="D49" s="40" t="s">
        <v>241</v>
      </c>
      <c r="E49" s="49">
        <v>2000000</v>
      </c>
      <c r="F49" s="34">
        <v>2420000</v>
      </c>
      <c r="G49" s="40" t="s">
        <v>48</v>
      </c>
      <c r="H49" s="40" t="s">
        <v>37</v>
      </c>
      <c r="I49" s="40" t="s">
        <v>80</v>
      </c>
      <c r="J49" s="37" t="s">
        <v>141</v>
      </c>
      <c r="K49" s="35" t="s">
        <v>154</v>
      </c>
      <c r="L49" s="41" t="s">
        <v>31</v>
      </c>
      <c r="M49" s="52"/>
      <c r="N49" s="36" t="s">
        <v>15</v>
      </c>
    </row>
    <row r="50" spans="1:14" ht="19.5" customHeight="1" x14ac:dyDescent="0.25">
      <c r="A50" s="54" t="s">
        <v>181</v>
      </c>
      <c r="B50" s="54"/>
      <c r="C50" s="54"/>
      <c r="D50" s="54"/>
      <c r="E50" s="54"/>
      <c r="F50" s="54"/>
      <c r="G50" s="54"/>
      <c r="H50" s="54"/>
      <c r="I50" s="54"/>
      <c r="J50" s="19"/>
      <c r="K50" s="19"/>
      <c r="L50" s="19"/>
      <c r="M50" s="19"/>
      <c r="N50" s="19"/>
    </row>
    <row r="51" spans="1:14" ht="28.5" customHeight="1" x14ac:dyDescent="0.25">
      <c r="A51" s="7">
        <v>38</v>
      </c>
      <c r="B51" s="7" t="s">
        <v>122</v>
      </c>
      <c r="C51" s="13" t="s">
        <v>169</v>
      </c>
      <c r="D51" s="13" t="s">
        <v>170</v>
      </c>
      <c r="E51" s="15">
        <v>451000</v>
      </c>
      <c r="F51" s="16">
        <v>545710</v>
      </c>
      <c r="G51" s="14" t="s">
        <v>18</v>
      </c>
      <c r="H51" s="14" t="s">
        <v>134</v>
      </c>
      <c r="I51" s="14" t="s">
        <v>80</v>
      </c>
      <c r="J51" s="17" t="s">
        <v>45</v>
      </c>
      <c r="K51" s="17" t="s">
        <v>45</v>
      </c>
      <c r="L51" s="9" t="s">
        <v>123</v>
      </c>
      <c r="M51" s="19"/>
      <c r="N51" s="7"/>
    </row>
    <row r="52" spans="1:14" ht="30" customHeight="1" x14ac:dyDescent="0.25">
      <c r="A52" s="7">
        <v>39</v>
      </c>
      <c r="B52" s="7" t="s">
        <v>19</v>
      </c>
      <c r="C52" s="13" t="s">
        <v>20</v>
      </c>
      <c r="D52" s="13" t="s">
        <v>23</v>
      </c>
      <c r="E52" s="15">
        <v>300000</v>
      </c>
      <c r="F52" s="16">
        <v>363000</v>
      </c>
      <c r="G52" s="14" t="s">
        <v>26</v>
      </c>
      <c r="H52" s="14" t="s">
        <v>134</v>
      </c>
      <c r="I52" s="14" t="s">
        <v>17</v>
      </c>
      <c r="J52" s="8" t="s">
        <v>28</v>
      </c>
      <c r="K52" s="17" t="s">
        <v>28</v>
      </c>
      <c r="L52" s="9" t="s">
        <v>31</v>
      </c>
      <c r="M52" s="18"/>
      <c r="N52" s="7"/>
    </row>
    <row r="53" spans="1:14" ht="41.25" customHeight="1" x14ac:dyDescent="0.25">
      <c r="A53" s="7">
        <v>40</v>
      </c>
      <c r="B53" s="7" t="s">
        <v>64</v>
      </c>
      <c r="C53" s="13" t="s">
        <v>62</v>
      </c>
      <c r="D53" s="13" t="s">
        <v>65</v>
      </c>
      <c r="E53" s="15">
        <v>140495.87</v>
      </c>
      <c r="F53" s="16">
        <v>170000</v>
      </c>
      <c r="G53" s="14" t="s">
        <v>18</v>
      </c>
      <c r="H53" s="14" t="s">
        <v>134</v>
      </c>
      <c r="I53" s="14" t="s">
        <v>43</v>
      </c>
      <c r="J53" s="8" t="s">
        <v>63</v>
      </c>
      <c r="K53" s="17" t="s">
        <v>63</v>
      </c>
      <c r="L53" s="9" t="s">
        <v>31</v>
      </c>
      <c r="M53" s="18"/>
      <c r="N53" s="7"/>
    </row>
    <row r="54" spans="1:14" ht="81" customHeight="1" x14ac:dyDescent="0.25">
      <c r="A54" s="7">
        <v>41</v>
      </c>
      <c r="B54" s="7" t="s">
        <v>64</v>
      </c>
      <c r="C54" s="13" t="s">
        <v>66</v>
      </c>
      <c r="D54" s="13" t="s">
        <v>67</v>
      </c>
      <c r="E54" s="15">
        <v>310000</v>
      </c>
      <c r="F54" s="16">
        <v>375100</v>
      </c>
      <c r="G54" s="14" t="s">
        <v>18</v>
      </c>
      <c r="H54" s="14" t="s">
        <v>134</v>
      </c>
      <c r="I54" s="14" t="s">
        <v>38</v>
      </c>
      <c r="J54" s="8" t="s">
        <v>79</v>
      </c>
      <c r="K54" s="17" t="s">
        <v>79</v>
      </c>
      <c r="L54" s="9" t="s">
        <v>31</v>
      </c>
      <c r="M54" s="18"/>
      <c r="N54" s="7"/>
    </row>
    <row r="55" spans="1:14" ht="42.75" customHeight="1" x14ac:dyDescent="0.25">
      <c r="A55" s="36">
        <v>42</v>
      </c>
      <c r="B55" s="36" t="s">
        <v>122</v>
      </c>
      <c r="C55" s="42" t="s">
        <v>160</v>
      </c>
      <c r="D55" s="42" t="s">
        <v>161</v>
      </c>
      <c r="E55" s="43">
        <f>75000*4</f>
        <v>300000</v>
      </c>
      <c r="F55" s="44">
        <f t="shared" ref="F55" si="5">E55*1.21</f>
        <v>363000</v>
      </c>
      <c r="G55" s="45" t="s">
        <v>18</v>
      </c>
      <c r="H55" s="45" t="s">
        <v>134</v>
      </c>
      <c r="I55" s="45" t="s">
        <v>35</v>
      </c>
      <c r="J55" s="46" t="s">
        <v>60</v>
      </c>
      <c r="K55" s="47" t="s">
        <v>60</v>
      </c>
      <c r="L55" s="48" t="s">
        <v>123</v>
      </c>
      <c r="M55" s="18"/>
      <c r="N55" s="7"/>
    </row>
    <row r="56" spans="1:14" ht="31.5" customHeight="1" x14ac:dyDescent="0.25">
      <c r="A56" s="36">
        <v>43</v>
      </c>
      <c r="B56" s="7" t="s">
        <v>19</v>
      </c>
      <c r="C56" s="14" t="s">
        <v>21</v>
      </c>
      <c r="D56" s="14" t="s">
        <v>24</v>
      </c>
      <c r="E56" s="49">
        <v>400000</v>
      </c>
      <c r="F56" s="34">
        <v>484000</v>
      </c>
      <c r="G56" s="14" t="s">
        <v>18</v>
      </c>
      <c r="H56" s="14" t="s">
        <v>134</v>
      </c>
      <c r="I56" s="40" t="s">
        <v>80</v>
      </c>
      <c r="J56" s="50" t="s">
        <v>221</v>
      </c>
      <c r="K56" s="51" t="s">
        <v>41</v>
      </c>
      <c r="L56" s="28" t="s">
        <v>31</v>
      </c>
      <c r="M56" s="18"/>
      <c r="N56" s="7"/>
    </row>
    <row r="57" spans="1:14" ht="45.75" customHeight="1" x14ac:dyDescent="0.25">
      <c r="A57" s="36">
        <v>44</v>
      </c>
      <c r="B57" s="7" t="s">
        <v>127</v>
      </c>
      <c r="C57" s="14" t="s">
        <v>133</v>
      </c>
      <c r="D57" s="14" t="s">
        <v>135</v>
      </c>
      <c r="E57" s="49">
        <v>289256.2</v>
      </c>
      <c r="F57" s="34">
        <v>350000</v>
      </c>
      <c r="G57" s="14" t="s">
        <v>18</v>
      </c>
      <c r="H57" s="14" t="s">
        <v>134</v>
      </c>
      <c r="I57" s="14" t="s">
        <v>43</v>
      </c>
      <c r="J57" s="50" t="s">
        <v>94</v>
      </c>
      <c r="K57" s="51" t="s">
        <v>106</v>
      </c>
      <c r="L57" s="28" t="s">
        <v>31</v>
      </c>
      <c r="M57" s="18"/>
      <c r="N57" s="7"/>
    </row>
    <row r="58" spans="1:14" ht="46.5" customHeight="1" x14ac:dyDescent="0.25">
      <c r="A58" s="7">
        <v>45</v>
      </c>
      <c r="B58" s="7" t="s">
        <v>122</v>
      </c>
      <c r="C58" s="13" t="s">
        <v>142</v>
      </c>
      <c r="D58" s="13" t="s">
        <v>143</v>
      </c>
      <c r="E58" s="15">
        <v>289256</v>
      </c>
      <c r="F58" s="16">
        <f t="shared" ref="F58" si="6">E58*1.21</f>
        <v>349999.76</v>
      </c>
      <c r="G58" s="14" t="s">
        <v>18</v>
      </c>
      <c r="H58" s="14" t="s">
        <v>134</v>
      </c>
      <c r="I58" s="14" t="s">
        <v>144</v>
      </c>
      <c r="J58" s="8" t="s">
        <v>71</v>
      </c>
      <c r="K58" s="17" t="s">
        <v>71</v>
      </c>
      <c r="L58" s="9" t="s">
        <v>123</v>
      </c>
      <c r="M58" s="18"/>
      <c r="N58" s="7"/>
    </row>
    <row r="59" spans="1:14" ht="30.75" customHeight="1" x14ac:dyDescent="0.25">
      <c r="A59" s="36">
        <v>46</v>
      </c>
      <c r="B59" s="7" t="s">
        <v>19</v>
      </c>
      <c r="C59" s="13" t="s">
        <v>22</v>
      </c>
      <c r="D59" s="13" t="s">
        <v>25</v>
      </c>
      <c r="E59" s="15">
        <v>300000</v>
      </c>
      <c r="F59" s="16">
        <v>363000</v>
      </c>
      <c r="G59" s="14" t="s">
        <v>18</v>
      </c>
      <c r="H59" s="14" t="s">
        <v>134</v>
      </c>
      <c r="I59" s="40" t="s">
        <v>80</v>
      </c>
      <c r="J59" s="37" t="s">
        <v>33</v>
      </c>
      <c r="K59" s="35" t="s">
        <v>154</v>
      </c>
      <c r="L59" s="9" t="s">
        <v>31</v>
      </c>
      <c r="M59" s="18"/>
      <c r="N59" s="7"/>
    </row>
    <row r="60" spans="1:14" ht="41.25" customHeight="1" x14ac:dyDescent="0.25">
      <c r="A60" s="36">
        <v>47</v>
      </c>
      <c r="B60" s="7" t="s">
        <v>122</v>
      </c>
      <c r="C60" s="13" t="s">
        <v>138</v>
      </c>
      <c r="D60" s="13" t="s">
        <v>140</v>
      </c>
      <c r="E60" s="33">
        <v>300000</v>
      </c>
      <c r="F60" s="34">
        <f>E60*1.21</f>
        <v>363000</v>
      </c>
      <c r="G60" s="14" t="s">
        <v>18</v>
      </c>
      <c r="H60" s="14" t="s">
        <v>134</v>
      </c>
      <c r="I60" s="14" t="s">
        <v>139</v>
      </c>
      <c r="J60" s="8" t="s">
        <v>58</v>
      </c>
      <c r="K60" s="17" t="s">
        <v>50</v>
      </c>
      <c r="L60" s="9" t="s">
        <v>123</v>
      </c>
      <c r="M60" s="18"/>
      <c r="N60" s="7"/>
    </row>
    <row r="61" spans="1:14" ht="29.25" customHeight="1" x14ac:dyDescent="0.25">
      <c r="A61" s="7">
        <v>48</v>
      </c>
      <c r="B61" s="7" t="s">
        <v>30</v>
      </c>
      <c r="C61" s="13" t="s">
        <v>29</v>
      </c>
      <c r="D61" s="13" t="s">
        <v>32</v>
      </c>
      <c r="E61" s="15">
        <v>400000</v>
      </c>
      <c r="F61" s="16">
        <v>400000</v>
      </c>
      <c r="G61" s="14" t="s">
        <v>18</v>
      </c>
      <c r="H61" s="14" t="s">
        <v>134</v>
      </c>
      <c r="I61" s="14" t="s">
        <v>35</v>
      </c>
      <c r="J61" s="8" t="s">
        <v>33</v>
      </c>
      <c r="K61" s="17" t="s">
        <v>34</v>
      </c>
      <c r="L61" s="9" t="s">
        <v>31</v>
      </c>
      <c r="M61" s="18"/>
      <c r="N61" s="7"/>
    </row>
    <row r="62" spans="1:14" ht="35.25" customHeight="1" x14ac:dyDescent="0.25">
      <c r="A62" s="7">
        <v>49</v>
      </c>
      <c r="B62" s="7" t="s">
        <v>86</v>
      </c>
      <c r="C62" s="14" t="s">
        <v>97</v>
      </c>
      <c r="D62" s="14" t="s">
        <v>98</v>
      </c>
      <c r="E62" s="25">
        <v>413000</v>
      </c>
      <c r="F62" s="16">
        <v>500000</v>
      </c>
      <c r="G62" s="14" t="s">
        <v>26</v>
      </c>
      <c r="H62" s="14" t="s">
        <v>134</v>
      </c>
      <c r="I62" s="14" t="s">
        <v>38</v>
      </c>
      <c r="J62" s="26" t="s">
        <v>89</v>
      </c>
      <c r="K62" s="27" t="s">
        <v>94</v>
      </c>
      <c r="L62" s="28" t="s">
        <v>31</v>
      </c>
      <c r="M62" s="18"/>
      <c r="N62" s="7"/>
    </row>
    <row r="63" spans="1:14" ht="57.75" customHeight="1" x14ac:dyDescent="0.25">
      <c r="A63" s="7">
        <v>50</v>
      </c>
      <c r="B63" s="7" t="s">
        <v>122</v>
      </c>
      <c r="C63" s="14" t="s">
        <v>165</v>
      </c>
      <c r="D63" s="14" t="s">
        <v>201</v>
      </c>
      <c r="E63" s="25">
        <v>24000</v>
      </c>
      <c r="F63" s="16">
        <f t="shared" ref="F63" si="7">E63*1.21</f>
        <v>29040</v>
      </c>
      <c r="G63" s="14" t="s">
        <v>18</v>
      </c>
      <c r="H63" s="14" t="s">
        <v>134</v>
      </c>
      <c r="I63" s="14" t="s">
        <v>80</v>
      </c>
      <c r="J63" s="26" t="s">
        <v>141</v>
      </c>
      <c r="K63" s="27" t="s">
        <v>141</v>
      </c>
      <c r="L63" s="28" t="s">
        <v>123</v>
      </c>
      <c r="M63" s="18"/>
      <c r="N63" s="7"/>
    </row>
    <row r="64" spans="1:14" ht="34.5" customHeight="1" x14ac:dyDescent="0.25">
      <c r="A64" s="7">
        <v>51</v>
      </c>
      <c r="B64" s="7" t="s">
        <v>40</v>
      </c>
      <c r="C64" s="14" t="s">
        <v>187</v>
      </c>
      <c r="D64" s="14" t="s">
        <v>188</v>
      </c>
      <c r="E64" s="25">
        <v>210000</v>
      </c>
      <c r="F64" s="16">
        <v>254100</v>
      </c>
      <c r="G64" s="14" t="s">
        <v>18</v>
      </c>
      <c r="H64" s="14" t="s">
        <v>134</v>
      </c>
      <c r="I64" s="14" t="s">
        <v>43</v>
      </c>
      <c r="J64" s="26" t="s">
        <v>41</v>
      </c>
      <c r="K64" s="27" t="s">
        <v>42</v>
      </c>
      <c r="L64" s="28" t="s">
        <v>31</v>
      </c>
      <c r="M64" s="18"/>
      <c r="N64" s="7"/>
    </row>
    <row r="65" spans="1:14" ht="34.5" customHeight="1" x14ac:dyDescent="0.25">
      <c r="A65" s="36" t="s">
        <v>207</v>
      </c>
      <c r="B65" s="36" t="s">
        <v>122</v>
      </c>
      <c r="C65" s="40" t="s">
        <v>213</v>
      </c>
      <c r="D65" s="40" t="s">
        <v>214</v>
      </c>
      <c r="E65" s="49">
        <v>500000</v>
      </c>
      <c r="F65" s="34">
        <v>605000</v>
      </c>
      <c r="G65" s="40" t="s">
        <v>18</v>
      </c>
      <c r="H65" s="40" t="s">
        <v>134</v>
      </c>
      <c r="I65" s="40" t="s">
        <v>77</v>
      </c>
      <c r="J65" s="50" t="s">
        <v>39</v>
      </c>
      <c r="K65" s="51" t="s">
        <v>39</v>
      </c>
      <c r="L65" s="52" t="s">
        <v>123</v>
      </c>
      <c r="M65" s="52"/>
      <c r="N65" s="36"/>
    </row>
    <row r="66" spans="1:14" ht="40.5" customHeight="1" x14ac:dyDescent="0.25">
      <c r="A66" s="36" t="s">
        <v>207</v>
      </c>
      <c r="B66" s="36" t="s">
        <v>215</v>
      </c>
      <c r="C66" s="40" t="s">
        <v>216</v>
      </c>
      <c r="D66" s="40" t="s">
        <v>217</v>
      </c>
      <c r="E66" s="49">
        <v>41322.31</v>
      </c>
      <c r="F66" s="34">
        <v>50000</v>
      </c>
      <c r="G66" s="40" t="s">
        <v>18</v>
      </c>
      <c r="H66" s="40" t="s">
        <v>134</v>
      </c>
      <c r="I66" s="40" t="s">
        <v>38</v>
      </c>
      <c r="J66" s="50" t="s">
        <v>50</v>
      </c>
      <c r="K66" s="51" t="s">
        <v>50</v>
      </c>
      <c r="L66" s="52" t="s">
        <v>31</v>
      </c>
      <c r="M66" s="52"/>
      <c r="N66" s="36"/>
    </row>
    <row r="67" spans="1:14" ht="54.75" customHeight="1" x14ac:dyDescent="0.25">
      <c r="A67" s="36" t="s">
        <v>207</v>
      </c>
      <c r="B67" s="36" t="s">
        <v>215</v>
      </c>
      <c r="C67" s="40" t="s">
        <v>218</v>
      </c>
      <c r="D67" s="40" t="s">
        <v>219</v>
      </c>
      <c r="E67" s="49">
        <v>90909.1</v>
      </c>
      <c r="F67" s="34">
        <v>110000</v>
      </c>
      <c r="G67" s="40" t="s">
        <v>18</v>
      </c>
      <c r="H67" s="40" t="s">
        <v>134</v>
      </c>
      <c r="I67" s="40" t="s">
        <v>38</v>
      </c>
      <c r="J67" s="50" t="s">
        <v>41</v>
      </c>
      <c r="K67" s="51" t="s">
        <v>41</v>
      </c>
      <c r="L67" s="52" t="s">
        <v>31</v>
      </c>
      <c r="M67" s="52"/>
      <c r="N67" s="36"/>
    </row>
    <row r="68" spans="1:14" ht="34.5" customHeight="1" x14ac:dyDescent="0.25">
      <c r="A68" s="36" t="s">
        <v>207</v>
      </c>
      <c r="B68" s="36" t="s">
        <v>215</v>
      </c>
      <c r="C68" s="40" t="s">
        <v>220</v>
      </c>
      <c r="D68" s="40" t="s">
        <v>223</v>
      </c>
      <c r="E68" s="49">
        <v>110700</v>
      </c>
      <c r="F68" s="34">
        <v>133947</v>
      </c>
      <c r="G68" s="40" t="s">
        <v>18</v>
      </c>
      <c r="H68" s="40" t="s">
        <v>134</v>
      </c>
      <c r="I68" s="40" t="s">
        <v>43</v>
      </c>
      <c r="J68" s="50" t="s">
        <v>58</v>
      </c>
      <c r="K68" s="51" t="s">
        <v>58</v>
      </c>
      <c r="L68" s="52" t="s">
        <v>123</v>
      </c>
      <c r="M68" s="52"/>
      <c r="N68" s="36"/>
    </row>
    <row r="69" spans="1:14" ht="34.5" customHeight="1" x14ac:dyDescent="0.25">
      <c r="A69" s="36" t="s">
        <v>207</v>
      </c>
      <c r="B69" s="36" t="s">
        <v>19</v>
      </c>
      <c r="C69" s="40" t="s">
        <v>222</v>
      </c>
      <c r="D69" s="40" t="s">
        <v>224</v>
      </c>
      <c r="E69" s="49">
        <v>32000</v>
      </c>
      <c r="F69" s="34">
        <v>39930</v>
      </c>
      <c r="G69" s="40" t="s">
        <v>26</v>
      </c>
      <c r="H69" s="40" t="s">
        <v>134</v>
      </c>
      <c r="I69" s="40" t="s">
        <v>27</v>
      </c>
      <c r="J69" s="50" t="s">
        <v>85</v>
      </c>
      <c r="K69" s="51" t="s">
        <v>52</v>
      </c>
      <c r="L69" s="52" t="s">
        <v>31</v>
      </c>
      <c r="M69" s="52"/>
      <c r="N69" s="36"/>
    </row>
    <row r="70" spans="1:14" ht="34.5" customHeight="1" x14ac:dyDescent="0.25">
      <c r="A70" s="36" t="s">
        <v>207</v>
      </c>
      <c r="B70" s="36" t="s">
        <v>226</v>
      </c>
      <c r="C70" s="40" t="s">
        <v>227</v>
      </c>
      <c r="D70" s="40" t="s">
        <v>228</v>
      </c>
      <c r="E70" s="49">
        <v>100000</v>
      </c>
      <c r="F70" s="34">
        <v>121000</v>
      </c>
      <c r="G70" s="40" t="s">
        <v>26</v>
      </c>
      <c r="H70" s="40" t="s">
        <v>134</v>
      </c>
      <c r="I70" s="40" t="s">
        <v>35</v>
      </c>
      <c r="J70" s="50" t="s">
        <v>52</v>
      </c>
      <c r="K70" s="51" t="s">
        <v>41</v>
      </c>
      <c r="L70" s="52" t="s">
        <v>31</v>
      </c>
      <c r="M70" s="52"/>
      <c r="N70" s="36" t="s">
        <v>15</v>
      </c>
    </row>
    <row r="71" spans="1:14" ht="34.5" customHeight="1" x14ac:dyDescent="0.25">
      <c r="A71" s="36" t="s">
        <v>207</v>
      </c>
      <c r="B71" s="36" t="s">
        <v>40</v>
      </c>
      <c r="C71" s="40" t="s">
        <v>231</v>
      </c>
      <c r="D71" s="40" t="s">
        <v>232</v>
      </c>
      <c r="E71" s="49">
        <v>500000</v>
      </c>
      <c r="F71" s="34">
        <v>605000</v>
      </c>
      <c r="G71" s="40" t="s">
        <v>18</v>
      </c>
      <c r="H71" s="40" t="s">
        <v>134</v>
      </c>
      <c r="I71" s="40" t="s">
        <v>43</v>
      </c>
      <c r="J71" s="50" t="s">
        <v>85</v>
      </c>
      <c r="K71" s="51" t="s">
        <v>52</v>
      </c>
      <c r="L71" s="52" t="s">
        <v>31</v>
      </c>
      <c r="M71" s="52"/>
      <c r="N71" s="36"/>
    </row>
    <row r="72" spans="1:14" ht="34.5" customHeight="1" x14ac:dyDescent="0.25">
      <c r="A72" s="36" t="s">
        <v>207</v>
      </c>
      <c r="B72" s="36" t="s">
        <v>40</v>
      </c>
      <c r="C72" s="40" t="s">
        <v>233</v>
      </c>
      <c r="D72" s="40" t="s">
        <v>234</v>
      </c>
      <c r="E72" s="49">
        <v>300000</v>
      </c>
      <c r="F72" s="34">
        <v>363000</v>
      </c>
      <c r="G72" s="40" t="s">
        <v>48</v>
      </c>
      <c r="H72" s="40" t="s">
        <v>134</v>
      </c>
      <c r="I72" s="40" t="s">
        <v>44</v>
      </c>
      <c r="J72" s="50" t="s">
        <v>85</v>
      </c>
      <c r="K72" s="51" t="s">
        <v>52</v>
      </c>
      <c r="L72" s="52" t="s">
        <v>31</v>
      </c>
      <c r="M72" s="52"/>
      <c r="N72" s="36" t="s">
        <v>15</v>
      </c>
    </row>
    <row r="73" spans="1:14" ht="15" customHeight="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</row>
    <row r="74" spans="1:14" x14ac:dyDescent="0.25">
      <c r="A74" s="21" t="s">
        <v>9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</row>
    <row r="75" spans="1:14" ht="16.5" customHeight="1" x14ac:dyDescent="0.25">
      <c r="A75" s="20" t="s">
        <v>10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</row>
    <row r="76" spans="1:14" ht="15" customHeight="1" x14ac:dyDescent="0.25">
      <c r="A76" s="20" t="s">
        <v>16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</row>
    <row r="77" spans="1:14" ht="1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</row>
    <row r="78" spans="1:14" x14ac:dyDescent="0.25">
      <c r="C78" s="32" t="s">
        <v>205</v>
      </c>
    </row>
    <row r="79" spans="1:14" x14ac:dyDescent="0.25">
      <c r="C79" s="5"/>
    </row>
  </sheetData>
  <mergeCells count="5">
    <mergeCell ref="A2:H2"/>
    <mergeCell ref="A5:N5"/>
    <mergeCell ref="A50:I50"/>
    <mergeCell ref="A12:N12"/>
    <mergeCell ref="A29:N29"/>
  </mergeCells>
  <phoneticPr fontId="0" type="noConversion"/>
  <printOptions horizontalCentered="1"/>
  <pageMargins left="0.25" right="0.25" top="0.75" bottom="0.75" header="0.3" footer="0.3"/>
  <pageSetup paperSize="9" scale="61" fitToHeight="0" orientation="landscape" r:id="rId1"/>
  <headerFooter>
    <oddHeader>&amp;LRoční plán veřejných zakázek&amp;ROdbor majetkoprávní a veřejných zakázek</oddHeader>
    <oddFooter>&amp;CStránka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2013-06-28T09:16:13Z</cp:lastPrinted>
  <dcterms:created xsi:type="dcterms:W3CDTF">2006-10-17T13:37:20Z</dcterms:created>
  <dcterms:modified xsi:type="dcterms:W3CDTF">2025-07-15T12:50:12Z</dcterms:modified>
</cp:coreProperties>
</file>