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0" documentId="13_ncr:1_{6A667DF6-A9AE-4D22-BB2D-ED292078F6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_FilterDatabase" localSheetId="0" hidden="1">List1!$A$4:$N$72</definedName>
    <definedName name="_xlnm.Print_Area" localSheetId="0">List1!$A$1:$N$77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1" l="1"/>
  <c r="F32" i="1"/>
  <c r="F31" i="1"/>
  <c r="F38" i="1"/>
  <c r="F37" i="1"/>
  <c r="F42" i="1"/>
  <c r="F41" i="1"/>
  <c r="F48" i="1" l="1"/>
  <c r="E34" i="1"/>
  <c r="F57" i="1" l="1"/>
  <c r="F63" i="1"/>
</calcChain>
</file>

<file path=xl/sharedStrings.xml><?xml version="1.0" encoding="utf-8"?>
<sst xmlns="http://schemas.openxmlformats.org/spreadsheetml/2006/main" count="625" uniqueCount="224">
  <si>
    <t>Pořadové číslo VZ</t>
  </si>
  <si>
    <t>Druh VZ</t>
  </si>
  <si>
    <t>Předpokládaná doba trvání smlouvy</t>
  </si>
  <si>
    <t>Název VZ</t>
  </si>
  <si>
    <t>Předmět VZ</t>
  </si>
  <si>
    <t>Zdroj financování (státní rozpočet/EU/jiný dotační titul)</t>
  </si>
  <si>
    <t>Odbor</t>
  </si>
  <si>
    <t>Poznámka</t>
  </si>
  <si>
    <t>Předpokládaný termín zahájení plnění</t>
  </si>
  <si>
    <t>Legenda:</t>
  </si>
  <si>
    <t xml:space="preserve">Roční plán VZ  byl vytvořen na základě zaslaných požadavků jednotlivých odborů. </t>
  </si>
  <si>
    <t>Předpokládaná hodnota VZ bez DPH</t>
  </si>
  <si>
    <t>Režim VZ a druh ZŘ (nadlimitní, podlimitní, malého rozsahu)</t>
  </si>
  <si>
    <t>Předpokládaný termín předložení Evidenčního listu</t>
  </si>
  <si>
    <t>Předpokládaná hodnota VZ s DPH</t>
  </si>
  <si>
    <t>SMVS</t>
  </si>
  <si>
    <t>Zakázky jsou rozděleny na 4 části od již probíhajících, přes nadlimitní, dále podlimitní a malého rozsahu, až po zakázky do 500 tis. Kč.</t>
  </si>
  <si>
    <t>VZ 2026 do 500 tis. Kč, administrované samostatně jednotlivými útvary v průběhu roku</t>
  </si>
  <si>
    <t>VZ 2026 (PLVZ a VZMR - seřazeno podle termínu předložení Evidenčního listu)</t>
  </si>
  <si>
    <t>VZ 2026 (NLVZ - seřazeno podle termínu předložení Evidenčního listu)</t>
  </si>
  <si>
    <t>VZ 2025 probíhající</t>
  </si>
  <si>
    <t xml:space="preserve">                      Plán veřejných zakázek MŠMT pro rok 2026</t>
  </si>
  <si>
    <t>Dny VaVaI Brno</t>
  </si>
  <si>
    <t>O 31</t>
  </si>
  <si>
    <t>služby</t>
  </si>
  <si>
    <t>jednorázově</t>
  </si>
  <si>
    <t>09/2026</t>
  </si>
  <si>
    <t>SR</t>
  </si>
  <si>
    <t>VZMR/UŘ</t>
  </si>
  <si>
    <t>Grafické a tiskové služby</t>
  </si>
  <si>
    <t>Grafické úpravy dokumentů a tisk materiálů.</t>
  </si>
  <si>
    <t xml:space="preserve">Pronájem vzdělávacích prostor </t>
  </si>
  <si>
    <t>11/2026</t>
  </si>
  <si>
    <t>O 26</t>
  </si>
  <si>
    <t>Školící prostory a technika pro povinná odborná školení 180 lidí.</t>
  </si>
  <si>
    <t>07/2026</t>
  </si>
  <si>
    <t>01/2026</t>
  </si>
  <si>
    <t>03/2026</t>
  </si>
  <si>
    <t>Tisk kompetenčního rámce ředitelů a ředitelek škol</t>
  </si>
  <si>
    <t>Zpracování dat ze sběru kvalifikovaných odhadů počtu romských dětí a žáků</t>
  </si>
  <si>
    <t>O 20</t>
  </si>
  <si>
    <t>Smluvní výzkum - zpracování dat a návrh způsobu jejich publikace.</t>
  </si>
  <si>
    <t>Tísk cca 200 kusů kompetenčního rámce.</t>
  </si>
  <si>
    <t>1 rok</t>
  </si>
  <si>
    <t>06/2026</t>
  </si>
  <si>
    <t>"Launch Event" - Program švýcarsko_x0002_české spolupráce</t>
  </si>
  <si>
    <t>Organizační zajištění konference - 
pronájem konferenčních prostor a 
techniky, catering, zajištění služeb.</t>
  </si>
  <si>
    <t>05/2026</t>
  </si>
  <si>
    <t>Propagační předměty - Program 
švýcarsko-české spolupráce</t>
  </si>
  <si>
    <t>Výroba a dodání propagačních předmětů - propisky, zápisníky, 
tašky apod.</t>
  </si>
  <si>
    <t>dodávky</t>
  </si>
  <si>
    <t>Smlouva o průběžném poskytování malířských služeb</t>
  </si>
  <si>
    <t>VZMR/OŘ</t>
  </si>
  <si>
    <t>4 roky</t>
  </si>
  <si>
    <t>02/2026</t>
  </si>
  <si>
    <t>O 53</t>
  </si>
  <si>
    <t>2 roky</t>
  </si>
  <si>
    <t>Smlouva o nájmu vozidla</t>
  </si>
  <si>
    <t>Smlouva o nájmu vozidla pro potřeby ústavního činitele ČR - ministra s instalovaným zařízením VRZ.</t>
  </si>
  <si>
    <t>Smlouva na zajištění servisu výtahů v souladu s ustanoveními platných právních předpisů a norem v objektech MŠMT</t>
  </si>
  <si>
    <t>Pravidelné odborné prohlídky, zkoušky a údržba výtahů v pracovní dny 0-24 hod. Nepravidelné servisní prohlídky a opravy v mimo pracovní dny a o svátcích 0-24 hod.  Vyprošťování dopravovaných osob z výtahů – nepřetržitá pohotovost. Havarijní servisní činnost a odstraňování závad. Pravidelné zaškolení pracovníků objednavatele na činnost dozorce výtahů a pro vyprošťování dopravovaných osob.</t>
  </si>
  <si>
    <t>SR/OP EU</t>
  </si>
  <si>
    <t>Pojištění motorových vozidel MŠMT</t>
  </si>
  <si>
    <t>Zajištění povinného a havarijního pojištění vozidel MŠMT.</t>
  </si>
  <si>
    <t>O 53, O 42</t>
  </si>
  <si>
    <t>Z toho OP EU 400 000 Kč bez DPH.</t>
  </si>
  <si>
    <t>Zajištění služeb souvisejících s realizací binacionálního bilingvního vzdělávacího cyklu na Gymnáziu Friedricha Schillera v Pirně v letech 2026</t>
  </si>
  <si>
    <t>2Q 2026</t>
  </si>
  <si>
    <t>ne</t>
  </si>
  <si>
    <t>O 71</t>
  </si>
  <si>
    <t>Realizace jazykového kurzu pro učitele gymnázia a jazykového praktika pro německé žáky gymnázia.</t>
  </si>
  <si>
    <t>O 42</t>
  </si>
  <si>
    <t>Hodnocení podpory do prostředí regionálního  školství - inkluzivní vzdělávání mj. v kontextu socioekonomické integrace marginalizovaných komunit, jako jsou Romové</t>
  </si>
  <si>
    <t>Vyhodnocení intervencí podporujících inkluzivní (společné vzdělávání) pro práci s heterogenní skupinou - dětí, žáci, studenti se SVP, děti, žáci, studenti ze sociálně znevýhodňujícího prostředí, specificky zaměřeno na aktivity výzvy PRO-ROMA (Podpora pro/romských místních aktérů).</t>
  </si>
  <si>
    <t>3Q 2026</t>
  </si>
  <si>
    <t>O 51, O42</t>
  </si>
  <si>
    <t>Telefonní operátor</t>
  </si>
  <si>
    <t>Licence pro statistický program</t>
  </si>
  <si>
    <t>OP EU</t>
  </si>
  <si>
    <t>Evaluace regionálních individuálních projektů systémových.
VZ na části:
Část I : Evaluace regionálního individuálního projektu systémového OP JAK:
 "Střední článek podpory"
Část II:  Evaluace regionálního individuálního projektu systémového OP JAK:
 "Podpora kurikulární práce škol“</t>
  </si>
  <si>
    <t>NLVZ/OŘ</t>
  </si>
  <si>
    <t>07/2025</t>
  </si>
  <si>
    <t>O 51</t>
  </si>
  <si>
    <t>Obnova datového centra MŠMT</t>
  </si>
  <si>
    <t>5 roků</t>
  </si>
  <si>
    <t>3 roky</t>
  </si>
  <si>
    <t>10/2026</t>
  </si>
  <si>
    <t>12/2027</t>
  </si>
  <si>
    <t>2. datové centrum</t>
  </si>
  <si>
    <t>Realizace 2. datového centra MŠMT.</t>
  </si>
  <si>
    <t>Obnova datového centra MŠMT.</t>
  </si>
  <si>
    <t>Bude záviset na výstupu studie proveditelnosti.</t>
  </si>
  <si>
    <t>09/2027</t>
  </si>
  <si>
    <t>Studie proveditelnosti 2.DC</t>
  </si>
  <si>
    <t>Studie proveditelnosti na 2 datové centrum MŠMT.</t>
  </si>
  <si>
    <t>RedHat</t>
  </si>
  <si>
    <t>Prodloužení podpory pro OS RedHat.</t>
  </si>
  <si>
    <t>IDM</t>
  </si>
  <si>
    <t>12/2026</t>
  </si>
  <si>
    <t>SIEM</t>
  </si>
  <si>
    <t>Dozor na ISV</t>
  </si>
  <si>
    <t>Systém správy identit.</t>
  </si>
  <si>
    <t>Dozor na ISV.</t>
  </si>
  <si>
    <t>Prodloužení podpory pro SIEM.</t>
  </si>
  <si>
    <t>Webová služba na kontrolu souborů pro Portál</t>
  </si>
  <si>
    <t>Webová služba na kontrolu souborů pro Portál.</t>
  </si>
  <si>
    <t>Platební brána pro Portál</t>
  </si>
  <si>
    <t>Platební brána pro Portál.</t>
  </si>
  <si>
    <t>IS OVŠ</t>
  </si>
  <si>
    <t>08/2026</t>
  </si>
  <si>
    <t>Servisní smlouva k eEdu-I.</t>
  </si>
  <si>
    <t>NVS/NSS a PPSV</t>
  </si>
  <si>
    <t>eEdu -II</t>
  </si>
  <si>
    <t>Druhá etapa ISV - registry ve vzdělávání.</t>
  </si>
  <si>
    <t>04/2026</t>
  </si>
  <si>
    <t>SR/ OP EU</t>
  </si>
  <si>
    <t>Pronájem licencí Microsoft a související služby</t>
  </si>
  <si>
    <t>Z toho OP EU 1 100 000 Kč bez DPH.</t>
  </si>
  <si>
    <t>Z toho OP EU 6 300 000 Kč bez DPH.</t>
  </si>
  <si>
    <t>Datové úložiště</t>
  </si>
  <si>
    <t>Dodávka nového diskového pole.</t>
  </si>
  <si>
    <t>Poskytování služeb mobilního operátora.</t>
  </si>
  <si>
    <t>SMVS                                                Z toho OP EU 3 766 723,28 Kč bez DPH.</t>
  </si>
  <si>
    <t>Zálohovací zařízení</t>
  </si>
  <si>
    <t>Dodávka nového řešení pro ukládání záloh.</t>
  </si>
  <si>
    <t>SMVS                                                Z toho OP EU 8 207 169,44 Kč bez DPH.</t>
  </si>
  <si>
    <t xml:space="preserve">Testy - ověření znalosti anglického jazyka a obecných studijních předpokladů                                         </t>
  </si>
  <si>
    <t>Vytvoření sad otázek a úkolů (čtení, psaní, poslech, multiple choice atd.) různých jazykových úrovní (B2-C2) pro modul testu z angličtiny a vytvoření několika sad testů studijních předpokladů pro modul testu studijních předpokladů, které jsou součástí online žádosti o stipendium vlády ČR.“ Moduly jsou součástí portálu Studuj na VŠ spravovaného DZS.</t>
  </si>
  <si>
    <t>1Q 2026</t>
  </si>
  <si>
    <t>Správa ATÚ a telefonních rozvodů</t>
  </si>
  <si>
    <t>Zajištění prací správce systému pobočkových telefonních ústředen a správce telefonních rozvodů a přístrojů.</t>
  </si>
  <si>
    <t>Registr vysokých škol a studijních programů a jeho podpůrné procesy</t>
  </si>
  <si>
    <t xml:space="preserve">Předmětem plnění je realizace pravidelného hodnocení individuálního projektu systémového "Střední článek podpory" podaného do OP JAK a realizace pravidelného hodnocení individuálního projektu systémového "Podpora kurikulární práce škol". </t>
  </si>
  <si>
    <t>Nová spisová služba - Essl</t>
  </si>
  <si>
    <t>Nová spisová služba.</t>
  </si>
  <si>
    <t>11/2025</t>
  </si>
  <si>
    <t>EU-KNOC</t>
  </si>
  <si>
    <t>O 30</t>
  </si>
  <si>
    <t>Hudba na akci Ocenění MŠMT</t>
  </si>
  <si>
    <t>Autobusová doprava na akci EU-KNOC.</t>
  </si>
  <si>
    <t>Hudba na akci Ocenění MŠMT.</t>
  </si>
  <si>
    <t>Moderace na akci Ocenění MŠMT</t>
  </si>
  <si>
    <t>Moderace na akci Ocenění MŠMT.</t>
  </si>
  <si>
    <t>Pronájem podia a prostorna akci Ocenění MŠMT</t>
  </si>
  <si>
    <t>Pronájem podia a prostorna akci Ocenění MŠMT.</t>
  </si>
  <si>
    <t xml:space="preserve">Pronájem prostor na akci Dny vzdělávací činnosti </t>
  </si>
  <si>
    <t>Pronájem prostor na akci Dny vzdělávací činnosti.</t>
  </si>
  <si>
    <t>Pronájem prostor Karolina UK na akci Jmenování profesorů</t>
  </si>
  <si>
    <t>Pronájem prostor.</t>
  </si>
  <si>
    <t>Hudební vystoupení a varhaní doprovod na akci Jmenování profesorů</t>
  </si>
  <si>
    <t>Hudební vystoupení a varhaní doprovod na akci Jmenování profesorů.</t>
  </si>
  <si>
    <t>Květiny na akci Jmenování profesorů</t>
  </si>
  <si>
    <t>Květiny na akci Jmenování profesorů (jmenované profesorky, řečník).</t>
  </si>
  <si>
    <t>Vzdělávání odborného týmu</t>
  </si>
  <si>
    <t>Vzdělávací akce (manažerské školení), 120 osob.</t>
  </si>
  <si>
    <t>SR/EU</t>
  </si>
  <si>
    <t xml:space="preserve">Rekonstrukce budovy Karmelitská 378/17 - nutné investiční akce – rekonstrukce střechy, kotelny a oken </t>
  </si>
  <si>
    <t>stavební práce</t>
  </si>
  <si>
    <t>133V012000039</t>
  </si>
  <si>
    <t>O 50</t>
  </si>
  <si>
    <t>Stavební práce spojené s obnovou krovu, nutné práce pro dokončení akce 
dle §18 odst. 3) ZZVZ.</t>
  </si>
  <si>
    <t>3 měsíce</t>
  </si>
  <si>
    <t>O 50, K 31</t>
  </si>
  <si>
    <t>Monitoring medií</t>
  </si>
  <si>
    <t>služba</t>
  </si>
  <si>
    <t>Monitorování médií pro tiskové oddělení.</t>
  </si>
  <si>
    <t>Zprostředkování burzovních obchodů</t>
  </si>
  <si>
    <t>Zprostředkování burzovních obchodů při nákupu energií pro MŠMT.</t>
  </si>
  <si>
    <t>Energetický management</t>
  </si>
  <si>
    <t>Energetický management v přímořízených organizacích MŠMT.</t>
  </si>
  <si>
    <t>Noviny 2027</t>
  </si>
  <si>
    <t>Zajistění předplatného novin na rok 2027 pro tiskové oddělení a kabinet ministra.</t>
  </si>
  <si>
    <t>O 50, O 42</t>
  </si>
  <si>
    <t xml:space="preserve">Zajištění dodávky elektřiny v rámci sdružených služeb dodávky elektřiny v napěťové hladině nízkého a vysokého napětí. </t>
  </si>
  <si>
    <t>JŘBU/aukce</t>
  </si>
  <si>
    <t>Ukončení platnosti stávající smlouvy</t>
  </si>
  <si>
    <t>Předpokládaná cena za úřad vč. OSS a SPO. Z toho OP EU 1 000 000 Kč bez DPH.</t>
  </si>
  <si>
    <t>O 42, O 50</t>
  </si>
  <si>
    <t xml:space="preserve">Licence pro přístup
k aplikaci na prověřování dodavatelů </t>
  </si>
  <si>
    <t>01/2027</t>
  </si>
  <si>
    <t>Dodávka elektřiny v rámci sdružených služeb dodávky elektřiny na rok 2027</t>
  </si>
  <si>
    <t>Rekonstrukce příjezdové cesty ke skladu nábytku vč. prací pro zabezpečení a modernizaci bezpečnostního systému</t>
  </si>
  <si>
    <t>5 měsíců</t>
  </si>
  <si>
    <t>Rekonstrukce příjezdové cesty, oprava zdi a stavební práce pro přípravu kabelových rozvodů EPS, PZTS, EKV.</t>
  </si>
  <si>
    <t>Zabezpečení činnosti TDS.</t>
  </si>
  <si>
    <t>Zabezpečení činnosti AD pro realizaci bezpečnostního systému.</t>
  </si>
  <si>
    <t>Provedení vikýřů a revitalizace střešního pláště části objektu C</t>
  </si>
  <si>
    <t>133V012000083</t>
  </si>
  <si>
    <t>Provedení pultových vikýřů pro zakončení VZT potrubí + revitalizace zastřešení na střeše budovy C.</t>
  </si>
  <si>
    <t>Zhotovení PD vč. AD.</t>
  </si>
  <si>
    <t>4 měsíce</t>
  </si>
  <si>
    <t>Zabezpečení činnosti TDS a BOZP.</t>
  </si>
  <si>
    <t>Rekonstrukce zdravotně -technických instalací v budově E</t>
  </si>
  <si>
    <t>Rekonstrukce rozvodů vody a kanalizace, nová sanitární keramika, obklady, dlažba.</t>
  </si>
  <si>
    <t>Předmětem plnění veřejné zakázky je zajištění služeb spočívajících v nepřetržité ochraně fyzické ostrahy (24/7) a dohledu objektů MŠMT, jako je obchůzkový a klíčový režim, obsluha technických prostředků a provádění činností spojených s krizovými stavy, mimořádnými událostmi apod.</t>
  </si>
  <si>
    <t>NLVŘ/OŘ</t>
  </si>
  <si>
    <t>Z toho OP EU 1 120 000 Kč bez DPH.</t>
  </si>
  <si>
    <t>Krajanské kurzy 2026-2030</t>
  </si>
  <si>
    <t>Zajištění krajanských kurzů</t>
  </si>
  <si>
    <t>10/2025</t>
  </si>
  <si>
    <t>58 měsíců</t>
  </si>
  <si>
    <t>O 50, O51</t>
  </si>
  <si>
    <t>Pořízení interaktivního systému pro evidenci technické dokumentace objektů včetně komplexního datového managementu</t>
  </si>
  <si>
    <t xml:space="preserve">Zajištění dodání licencí interaktivního desktopového softwaru pro evidenci technické dokumentace formou on-premise, včetně pravidelného upgradu. Vytvoření projektu a naplnění prostorových, geometrických a popisných dat budov do databáze a poskytování datové a technické podpory. </t>
  </si>
  <si>
    <t>O 51, O 42</t>
  </si>
  <si>
    <t xml:space="preserve">Dodávky originálních tonerových náplní a spotřebního materiálu pro tiskárny v majetku objednatele, diagnostika a servisní opravy na tiskárnách v majetku objednatele a ekologická likvidace použitých tonerových náplní, cartridge a odpadních nádobek. </t>
  </si>
  <si>
    <t>Smlouva o poskytování služeb - demontáže, ekologická likvidace poškozených podlahových krytin a oprava podlah a pokládka nových podlahových kritin v prostorách MŠMT</t>
  </si>
  <si>
    <t xml:space="preserve">  Z toho OP EU 40 000 Kč bez DPH.</t>
  </si>
  <si>
    <t>Smlouva o pozáručním servisu a dodávkách spotřebního materiálu k malým a speciálním tiskárnám</t>
  </si>
  <si>
    <t>01/2025</t>
  </si>
  <si>
    <t>05/2025</t>
  </si>
  <si>
    <t>O 42, O 51</t>
  </si>
  <si>
    <t>Z toho OP EU 300 000 Kč bez DPH.</t>
  </si>
  <si>
    <t>Provádění strážní, ochranné, bezpečnostní a recepční služby v areálu MŠMT včetně ochranného bezpečnostního doprovodu, servisu a revizí technického zabezpečení vzdáleného dohledu</t>
  </si>
  <si>
    <t xml:space="preserve">Informační systém Registr vysokých škol, který byl původně plánován v Edu-I. </t>
  </si>
  <si>
    <t xml:space="preserve">Zajištění služeb spočívajících v demontážích, ekologické likvidaci poškozených podlahových krytin a opravy podlah a pokládka nových podlahových krytin v prostorách MŠMT.              </t>
  </si>
  <si>
    <t>Servisní podpora a rozvoj Informačního systému vzdělávání eEdu-I</t>
  </si>
  <si>
    <t>Informační systém nostrifikací pro střední a vysoké školy a posouzení postavení studia na vysoké škole v cizině.</t>
  </si>
  <si>
    <t>Zajištění pronájmu licencí a souvisejících doplňkových služeb vč. technické podpory pro užití souboru software určené pro zaměstnance a další nezbytné pracovníky MŠMT.</t>
  </si>
  <si>
    <t>Servisní smlouva k systému vysokých škol.</t>
  </si>
  <si>
    <t>Kompletní zajištění nepravidelných malířských a natěračských prací včetně s nimi souvisejících přípravných a návazných prací a dodávek veškerého potřebného materiálu.</t>
  </si>
  <si>
    <t>Licence pro přístupová oprávnění k aplikaci na prověřování  dodavatelů (společností a osob). Pro OP EU celkem 35 oprávnění z 50 požadovaných.</t>
  </si>
  <si>
    <t>Organizační zajištění akce,pronájem 
konferenčních prostor a 
techniky, catering, moderátor, apod.</t>
  </si>
  <si>
    <t>Zajištění licencí pro pokročilý statistický program pro 2 uživatele na 3 roky.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</si>
</sst>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č&quot;;[Red]\-#,##0.00\ &quot;Kč&quot;"/>
    <numFmt numFmtId="164" formatCode="_-* #,##0.00\ _K_č_-;\-* #,##0.00\ _K_č_-;_-* &quot;-&quot;??\ _K_č_-;_-@_-"/>
    <numFmt numFmtId="165" formatCode="#,##0.00\ &quot;Kč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color theme="1"/>
      <name val="Aptos"/>
      <family val="2"/>
    </font>
    <font>
      <sz val="10"/>
      <color rgb="FF000000"/>
      <name val="Aptos"/>
      <family val="2"/>
    </font>
    <font>
      <sz val="10"/>
      <color indexed="8"/>
      <name val="Aptos"/>
      <family val="2"/>
    </font>
    <font>
      <b/>
      <sz val="10"/>
      <color indexed="8"/>
      <name val="Aptos"/>
      <family val="2"/>
    </font>
    <font>
      <sz val="10"/>
      <name val="Aptos"/>
      <family val="2"/>
    </font>
    <font>
      <b/>
      <sz val="10"/>
      <color theme="1"/>
      <name val="Aptos"/>
      <family val="2"/>
    </font>
    <font>
      <b/>
      <sz val="16"/>
      <color indexed="8"/>
      <name val="Aptos"/>
      <family val="2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8" fontId="11" fillId="4" borderId="4" xfId="0" applyNumberFormat="1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7" fillId="0" borderId="0" xfId="0" applyFont="1"/>
    <xf numFmtId="0" fontId="12" fillId="0" borderId="0" xfId="0" applyFont="1"/>
    <xf numFmtId="49" fontId="7" fillId="2" borderId="4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8" fontId="11" fillId="4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5" fontId="7" fillId="0" borderId="7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8" fontId="7" fillId="0" borderId="14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8" fontId="11" fillId="0" borderId="4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4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8" fontId="7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8" fontId="7" fillId="0" borderId="9" xfId="0" applyNumberFormat="1" applyFont="1" applyBorder="1" applyAlignment="1">
      <alignment horizontal="center" vertical="center" wrapText="1"/>
    </xf>
    <xf numFmtId="165" fontId="7" fillId="0" borderId="9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8" fontId="7" fillId="0" borderId="19" xfId="0" applyNumberFormat="1" applyFont="1" applyBorder="1" applyAlignment="1">
      <alignment horizontal="center" vertical="center" wrapText="1"/>
    </xf>
    <xf numFmtId="165" fontId="7" fillId="0" borderId="20" xfId="0" applyNumberFormat="1" applyFont="1" applyBorder="1" applyAlignment="1">
      <alignment horizontal="center" vertical="center" wrapText="1"/>
    </xf>
    <xf numFmtId="49" fontId="7" fillId="0" borderId="21" xfId="0" applyNumberFormat="1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8" fontId="7" fillId="0" borderId="22" xfId="0" applyNumberFormat="1" applyFont="1" applyBorder="1" applyAlignment="1">
      <alignment horizontal="center" vertical="center" wrapText="1"/>
    </xf>
    <xf numFmtId="165" fontId="7" fillId="0" borderId="22" xfId="0" applyNumberFormat="1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/>
    </xf>
    <xf numFmtId="49" fontId="7" fillId="0" borderId="24" xfId="0" applyNumberFormat="1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8" fontId="7" fillId="0" borderId="26" xfId="0" applyNumberFormat="1" applyFont="1" applyBorder="1" applyAlignment="1">
      <alignment horizontal="center" vertical="center" wrapText="1"/>
    </xf>
    <xf numFmtId="165" fontId="7" fillId="0" borderId="25" xfId="0" applyNumberFormat="1" applyFont="1" applyBorder="1" applyAlignment="1">
      <alignment horizontal="center" vertical="center" wrapText="1"/>
    </xf>
    <xf numFmtId="49" fontId="7" fillId="0" borderId="26" xfId="0" applyNumberFormat="1" applyFont="1" applyBorder="1" applyAlignment="1">
      <alignment horizontal="center" vertical="center"/>
    </xf>
    <xf numFmtId="49" fontId="7" fillId="0" borderId="25" xfId="0" applyNumberFormat="1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8" fontId="7" fillId="0" borderId="23" xfId="0" applyNumberFormat="1" applyFont="1" applyBorder="1" applyAlignment="1">
      <alignment horizontal="center" vertical="center" wrapText="1"/>
    </xf>
    <xf numFmtId="49" fontId="7" fillId="0" borderId="22" xfId="0" applyNumberFormat="1" applyFont="1" applyBorder="1" applyAlignment="1">
      <alignment horizontal="center" vertical="center"/>
    </xf>
    <xf numFmtId="49" fontId="8" fillId="3" borderId="5" xfId="0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165" fontId="7" fillId="0" borderId="24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0" fillId="6" borderId="1" xfId="0" applyFont="1" applyFill="1" applyBorder="1" applyAlignment="1">
      <alignment horizontal="left" vertical="center" wrapText="1"/>
    </xf>
    <xf numFmtId="0" fontId="10" fillId="6" borderId="2" xfId="0" applyFont="1" applyFill="1" applyBorder="1" applyAlignment="1">
      <alignment horizontal="left" vertical="center" wrapText="1"/>
    </xf>
    <xf numFmtId="0" fontId="10" fillId="6" borderId="3" xfId="0" applyFont="1" applyFill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9">
    <cellStyle name="Čárka 2" xfId="1" xr:uid="{00000000-0005-0000-0000-000000000000}"/>
    <cellStyle name="Čárka 2 2" xfId="4" xr:uid="{00000000-0005-0000-0000-000001000000}"/>
    <cellStyle name="Čárka 2 2 2" xfId="8" xr:uid="{00000000-0005-0000-0000-000002000000}"/>
    <cellStyle name="Čárka 2 3" xfId="3" xr:uid="{00000000-0005-0000-0000-000003000000}"/>
    <cellStyle name="Čárka 2 3 2" xfId="7" xr:uid="{00000000-0005-0000-0000-000004000000}"/>
    <cellStyle name="Čárka 2 4" xfId="5" xr:uid="{00000000-0005-0000-0000-000005000000}"/>
    <cellStyle name="Čárka 3" xfId="2" xr:uid="{00000000-0005-0000-0000-000006000000}"/>
    <cellStyle name="Čárka 3 2" xfId="6" xr:uid="{00000000-0005-0000-0000-000007000000}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58831</xdr:rowOff>
    </xdr:from>
    <xdr:to>
      <xdr:col>1</xdr:col>
      <xdr:colOff>754856</xdr:colOff>
      <xdr:row>2</xdr:row>
      <xdr:rowOff>249331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8831"/>
          <a:ext cx="1404797" cy="649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0"/>
  <sheetViews>
    <sheetView tabSelected="1" showWhiteSpace="0" zoomScaleNormal="100" zoomScaleSheetLayoutView="80" workbookViewId="0">
      <selection activeCell="N51" sqref="N51"/>
    </sheetView>
  </sheetViews>
  <sheetFormatPr defaultRowHeight="15" x14ac:dyDescent="0.25"/>
  <cols>
    <col min="1" max="1" width="8.85546875" customWidth="1"/>
    <col min="2" max="2" width="9.5703125" customWidth="1"/>
    <col min="3" max="3" width="30.28515625" customWidth="1"/>
    <col min="4" max="4" width="33" customWidth="1"/>
    <col min="5" max="5" width="17.85546875" customWidth="1"/>
    <col min="6" max="6" width="17.7109375" customWidth="1"/>
    <col min="7" max="7" width="8.42578125" customWidth="1"/>
    <col min="8" max="8" width="19.42578125" customWidth="1"/>
    <col min="9" max="9" width="17" customWidth="1"/>
    <col min="10" max="10" width="14.85546875" customWidth="1"/>
    <col min="11" max="11" width="15" customWidth="1"/>
    <col min="12" max="12" width="15.5703125" customWidth="1"/>
    <col min="13" max="13" width="13" style="1" hidden="1" customWidth="1"/>
    <col min="14" max="14" width="22.5703125" customWidth="1"/>
    <col min="15" max="15" width="42" customWidth="1"/>
  </cols>
  <sheetData>
    <row r="1" spans="1:14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21" x14ac:dyDescent="0.35">
      <c r="A2" s="94" t="s">
        <v>21</v>
      </c>
      <c r="B2" s="94"/>
      <c r="C2" s="94"/>
      <c r="D2" s="94"/>
      <c r="E2" s="94"/>
      <c r="F2" s="94"/>
      <c r="G2" s="94"/>
      <c r="H2" s="94"/>
      <c r="I2" s="5"/>
      <c r="J2" s="5"/>
      <c r="K2" s="5"/>
      <c r="L2" s="5"/>
      <c r="M2" s="5"/>
      <c r="N2" s="5"/>
    </row>
    <row r="3" spans="1:14" ht="21.7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55.5" customHeight="1" x14ac:dyDescent="0.25">
      <c r="A4" s="9" t="s">
        <v>0</v>
      </c>
      <c r="B4" s="9" t="s">
        <v>6</v>
      </c>
      <c r="C4" s="10" t="s">
        <v>3</v>
      </c>
      <c r="D4" s="10" t="s">
        <v>4</v>
      </c>
      <c r="E4" s="9" t="s">
        <v>11</v>
      </c>
      <c r="F4" s="9" t="s">
        <v>14</v>
      </c>
      <c r="G4" s="9" t="s">
        <v>1</v>
      </c>
      <c r="H4" s="9" t="s">
        <v>12</v>
      </c>
      <c r="I4" s="9" t="s">
        <v>2</v>
      </c>
      <c r="J4" s="9" t="s">
        <v>13</v>
      </c>
      <c r="K4" s="9" t="s">
        <v>8</v>
      </c>
      <c r="L4" s="9" t="s">
        <v>5</v>
      </c>
      <c r="M4" s="11" t="s">
        <v>15</v>
      </c>
      <c r="N4" s="9" t="s">
        <v>7</v>
      </c>
    </row>
    <row r="5" spans="1:14" ht="19.5" customHeight="1" x14ac:dyDescent="0.25">
      <c r="A5" s="95" t="s">
        <v>20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</row>
    <row r="6" spans="1:14" ht="110.25" customHeight="1" x14ac:dyDescent="0.25">
      <c r="A6" s="6">
        <v>1</v>
      </c>
      <c r="B6" s="6" t="s">
        <v>55</v>
      </c>
      <c r="C6" s="22" t="s">
        <v>213</v>
      </c>
      <c r="D6" s="22" t="s">
        <v>194</v>
      </c>
      <c r="E6" s="14">
        <v>25800000</v>
      </c>
      <c r="F6" s="15">
        <v>31218000</v>
      </c>
      <c r="G6" s="53" t="s">
        <v>24</v>
      </c>
      <c r="H6" s="53" t="s">
        <v>195</v>
      </c>
      <c r="I6" s="13" t="s">
        <v>53</v>
      </c>
      <c r="J6" s="21" t="s">
        <v>209</v>
      </c>
      <c r="K6" s="54" t="s">
        <v>109</v>
      </c>
      <c r="L6" s="23" t="s">
        <v>27</v>
      </c>
      <c r="M6" s="17"/>
      <c r="N6" s="6"/>
    </row>
    <row r="7" spans="1:14" ht="28.5" customHeight="1" x14ac:dyDescent="0.25">
      <c r="A7" s="6">
        <v>2</v>
      </c>
      <c r="B7" s="6" t="s">
        <v>82</v>
      </c>
      <c r="C7" s="12" t="s">
        <v>133</v>
      </c>
      <c r="D7" s="12" t="s">
        <v>134</v>
      </c>
      <c r="E7" s="14">
        <v>19470000</v>
      </c>
      <c r="F7" s="15">
        <v>23558700</v>
      </c>
      <c r="G7" s="13" t="s">
        <v>50</v>
      </c>
      <c r="H7" s="34" t="s">
        <v>80</v>
      </c>
      <c r="I7" s="13" t="s">
        <v>53</v>
      </c>
      <c r="J7" s="7" t="s">
        <v>210</v>
      </c>
      <c r="K7" s="16" t="s">
        <v>44</v>
      </c>
      <c r="L7" s="8" t="s">
        <v>27</v>
      </c>
      <c r="M7" s="17"/>
      <c r="N7" s="6"/>
    </row>
    <row r="8" spans="1:14" ht="28.5" customHeight="1" x14ac:dyDescent="0.25">
      <c r="A8" s="6">
        <v>3</v>
      </c>
      <c r="B8" s="6" t="s">
        <v>69</v>
      </c>
      <c r="C8" s="53" t="s">
        <v>197</v>
      </c>
      <c r="D8" s="53" t="s">
        <v>198</v>
      </c>
      <c r="E8" s="24">
        <v>17630000</v>
      </c>
      <c r="F8" s="15">
        <v>18829460</v>
      </c>
      <c r="G8" s="53" t="s">
        <v>24</v>
      </c>
      <c r="H8" s="53" t="s">
        <v>195</v>
      </c>
      <c r="I8" s="53" t="s">
        <v>200</v>
      </c>
      <c r="J8" s="83" t="s">
        <v>199</v>
      </c>
      <c r="K8" s="84" t="s">
        <v>37</v>
      </c>
      <c r="L8" s="17" t="s">
        <v>27</v>
      </c>
      <c r="M8" s="17"/>
      <c r="N8" s="6"/>
    </row>
    <row r="9" spans="1:14" ht="28.5" customHeight="1" x14ac:dyDescent="0.25">
      <c r="A9" s="6">
        <v>4</v>
      </c>
      <c r="B9" s="6" t="s">
        <v>82</v>
      </c>
      <c r="C9" s="12" t="s">
        <v>131</v>
      </c>
      <c r="D9" s="12" t="s">
        <v>214</v>
      </c>
      <c r="E9" s="15">
        <v>8264462.8099999996</v>
      </c>
      <c r="F9" s="15">
        <v>10000000</v>
      </c>
      <c r="G9" s="13" t="s">
        <v>50</v>
      </c>
      <c r="H9" s="34" t="s">
        <v>80</v>
      </c>
      <c r="I9" s="13" t="s">
        <v>53</v>
      </c>
      <c r="J9" s="7" t="s">
        <v>135</v>
      </c>
      <c r="K9" s="16" t="s">
        <v>47</v>
      </c>
      <c r="L9" s="8" t="s">
        <v>27</v>
      </c>
      <c r="M9" s="17"/>
      <c r="N9" s="6" t="s">
        <v>15</v>
      </c>
    </row>
    <row r="10" spans="1:14" ht="149.1" customHeight="1" x14ac:dyDescent="0.25">
      <c r="A10" s="70">
        <v>5</v>
      </c>
      <c r="B10" s="70" t="s">
        <v>71</v>
      </c>
      <c r="C10" s="87" t="s">
        <v>79</v>
      </c>
      <c r="D10" s="87" t="s">
        <v>132</v>
      </c>
      <c r="E10" s="88">
        <v>7397000</v>
      </c>
      <c r="F10" s="93">
        <v>8950370</v>
      </c>
      <c r="G10" s="28" t="s">
        <v>24</v>
      </c>
      <c r="H10" s="34" t="s">
        <v>80</v>
      </c>
      <c r="I10" s="31" t="s">
        <v>53</v>
      </c>
      <c r="J10" s="89" t="s">
        <v>81</v>
      </c>
      <c r="K10" s="90" t="s">
        <v>54</v>
      </c>
      <c r="L10" s="91" t="s">
        <v>78</v>
      </c>
      <c r="M10" s="92"/>
      <c r="N10" s="85"/>
    </row>
    <row r="11" spans="1:14" ht="82.5" customHeight="1" x14ac:dyDescent="0.25">
      <c r="A11" s="6">
        <v>6</v>
      </c>
      <c r="B11" s="6" t="s">
        <v>55</v>
      </c>
      <c r="C11" s="13" t="s">
        <v>206</v>
      </c>
      <c r="D11" s="13" t="s">
        <v>215</v>
      </c>
      <c r="E11" s="57">
        <v>3000000</v>
      </c>
      <c r="F11" s="58">
        <v>3630000</v>
      </c>
      <c r="G11" s="48" t="s">
        <v>24</v>
      </c>
      <c r="H11" s="28" t="s">
        <v>52</v>
      </c>
      <c r="I11" s="28" t="s">
        <v>53</v>
      </c>
      <c r="J11" s="25" t="s">
        <v>135</v>
      </c>
      <c r="K11" s="26" t="s">
        <v>54</v>
      </c>
      <c r="L11" s="27" t="s">
        <v>27</v>
      </c>
      <c r="M11" s="17"/>
      <c r="N11" s="6"/>
    </row>
    <row r="12" spans="1:14" ht="98.25" customHeight="1" x14ac:dyDescent="0.25">
      <c r="A12" s="6">
        <v>7</v>
      </c>
      <c r="B12" s="6" t="s">
        <v>204</v>
      </c>
      <c r="C12" s="13" t="s">
        <v>208</v>
      </c>
      <c r="D12" s="13" t="s">
        <v>205</v>
      </c>
      <c r="E12" s="57">
        <v>661157.02</v>
      </c>
      <c r="F12" s="58">
        <v>800000</v>
      </c>
      <c r="G12" s="53" t="s">
        <v>50</v>
      </c>
      <c r="H12" s="28" t="s">
        <v>52</v>
      </c>
      <c r="I12" s="28" t="s">
        <v>53</v>
      </c>
      <c r="J12" s="25" t="s">
        <v>199</v>
      </c>
      <c r="K12" s="26" t="s">
        <v>54</v>
      </c>
      <c r="L12" s="27" t="s">
        <v>61</v>
      </c>
      <c r="M12" s="17"/>
      <c r="N12" s="6" t="s">
        <v>207</v>
      </c>
    </row>
    <row r="13" spans="1:14" ht="19.5" customHeight="1" x14ac:dyDescent="0.25">
      <c r="A13" s="96" t="s">
        <v>19</v>
      </c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</row>
    <row r="14" spans="1:14" ht="42.75" customHeight="1" x14ac:dyDescent="0.25">
      <c r="A14" s="6">
        <v>8</v>
      </c>
      <c r="B14" s="6" t="s">
        <v>75</v>
      </c>
      <c r="C14" s="12" t="s">
        <v>123</v>
      </c>
      <c r="D14" s="12" t="s">
        <v>124</v>
      </c>
      <c r="E14" s="14">
        <v>27627169.440000001</v>
      </c>
      <c r="F14" s="15">
        <v>33428875.02</v>
      </c>
      <c r="G14" s="53" t="s">
        <v>50</v>
      </c>
      <c r="H14" s="34" t="s">
        <v>80</v>
      </c>
      <c r="I14" s="35" t="s">
        <v>84</v>
      </c>
      <c r="J14" s="7" t="s">
        <v>36</v>
      </c>
      <c r="K14" s="16" t="s">
        <v>44</v>
      </c>
      <c r="L14" s="23" t="s">
        <v>115</v>
      </c>
      <c r="M14" s="17"/>
      <c r="N14" s="6" t="s">
        <v>125</v>
      </c>
    </row>
    <row r="15" spans="1:14" ht="39.75" customHeight="1" x14ac:dyDescent="0.25">
      <c r="A15" s="6">
        <v>9</v>
      </c>
      <c r="B15" s="6" t="s">
        <v>82</v>
      </c>
      <c r="C15" s="12" t="s">
        <v>216</v>
      </c>
      <c r="D15" s="12" t="s">
        <v>110</v>
      </c>
      <c r="E15" s="14">
        <v>13884297.52</v>
      </c>
      <c r="F15" s="15">
        <v>16800000</v>
      </c>
      <c r="G15" s="13" t="s">
        <v>24</v>
      </c>
      <c r="H15" s="34" t="s">
        <v>80</v>
      </c>
      <c r="I15" s="35" t="s">
        <v>53</v>
      </c>
      <c r="J15" s="7" t="s">
        <v>36</v>
      </c>
      <c r="K15" s="16" t="s">
        <v>44</v>
      </c>
      <c r="L15" s="23" t="s">
        <v>27</v>
      </c>
      <c r="M15" s="17"/>
      <c r="N15" s="6"/>
    </row>
    <row r="16" spans="1:14" ht="120.75" customHeight="1" x14ac:dyDescent="0.25">
      <c r="A16" s="6">
        <v>10</v>
      </c>
      <c r="B16" s="6" t="s">
        <v>201</v>
      </c>
      <c r="C16" s="13" t="s">
        <v>202</v>
      </c>
      <c r="D16" s="13" t="s">
        <v>203</v>
      </c>
      <c r="E16" s="57">
        <v>5500000</v>
      </c>
      <c r="F16" s="58">
        <v>6655000</v>
      </c>
      <c r="G16" s="53" t="s">
        <v>50</v>
      </c>
      <c r="H16" s="28" t="s">
        <v>80</v>
      </c>
      <c r="I16" s="28" t="s">
        <v>53</v>
      </c>
      <c r="J16" s="7" t="s">
        <v>36</v>
      </c>
      <c r="K16" s="26" t="s">
        <v>44</v>
      </c>
      <c r="L16" s="27" t="s">
        <v>27</v>
      </c>
      <c r="M16" s="17"/>
      <c r="N16" s="6" t="s">
        <v>15</v>
      </c>
    </row>
    <row r="17" spans="1:14" ht="40.5" customHeight="1" x14ac:dyDescent="0.25">
      <c r="A17" s="6">
        <v>11</v>
      </c>
      <c r="B17" s="6" t="s">
        <v>75</v>
      </c>
      <c r="C17" s="12" t="s">
        <v>119</v>
      </c>
      <c r="D17" s="12" t="s">
        <v>120</v>
      </c>
      <c r="E17" s="14">
        <v>13266723.279999999</v>
      </c>
      <c r="F17" s="15">
        <v>16052735.17</v>
      </c>
      <c r="G17" s="53" t="s">
        <v>50</v>
      </c>
      <c r="H17" s="34" t="s">
        <v>80</v>
      </c>
      <c r="I17" s="35" t="s">
        <v>84</v>
      </c>
      <c r="J17" s="7" t="s">
        <v>54</v>
      </c>
      <c r="K17" s="16" t="s">
        <v>35</v>
      </c>
      <c r="L17" s="23" t="s">
        <v>115</v>
      </c>
      <c r="M17" s="17"/>
      <c r="N17" s="6" t="s">
        <v>122</v>
      </c>
    </row>
    <row r="18" spans="1:14" ht="28.5" customHeight="1" x14ac:dyDescent="0.25">
      <c r="A18" s="6">
        <v>12</v>
      </c>
      <c r="B18" s="6" t="s">
        <v>82</v>
      </c>
      <c r="C18" s="12" t="s">
        <v>97</v>
      </c>
      <c r="D18" s="12" t="s">
        <v>101</v>
      </c>
      <c r="E18" s="14">
        <v>4900000</v>
      </c>
      <c r="F18" s="15">
        <v>5929000</v>
      </c>
      <c r="G18" s="53" t="s">
        <v>50</v>
      </c>
      <c r="H18" s="34" t="s">
        <v>80</v>
      </c>
      <c r="I18" s="35" t="s">
        <v>53</v>
      </c>
      <c r="J18" s="36" t="s">
        <v>54</v>
      </c>
      <c r="K18" s="54" t="s">
        <v>98</v>
      </c>
      <c r="L18" s="23" t="s">
        <v>27</v>
      </c>
      <c r="M18" s="17"/>
      <c r="N18" s="6"/>
    </row>
    <row r="19" spans="1:14" ht="28.5" customHeight="1" x14ac:dyDescent="0.25">
      <c r="A19" s="6">
        <v>13</v>
      </c>
      <c r="B19" s="6" t="s">
        <v>82</v>
      </c>
      <c r="C19" s="12" t="s">
        <v>112</v>
      </c>
      <c r="D19" s="12" t="s">
        <v>113</v>
      </c>
      <c r="E19" s="14">
        <v>235000000</v>
      </c>
      <c r="F19" s="15">
        <v>284350000</v>
      </c>
      <c r="G19" s="53" t="s">
        <v>50</v>
      </c>
      <c r="H19" s="34" t="s">
        <v>80</v>
      </c>
      <c r="I19" s="35" t="s">
        <v>84</v>
      </c>
      <c r="J19" s="36" t="s">
        <v>114</v>
      </c>
      <c r="K19" s="54" t="s">
        <v>98</v>
      </c>
      <c r="L19" s="23" t="s">
        <v>27</v>
      </c>
      <c r="M19" s="17"/>
      <c r="N19" s="6"/>
    </row>
    <row r="20" spans="1:14" ht="55.5" customHeight="1" x14ac:dyDescent="0.25">
      <c r="A20" s="6">
        <v>14</v>
      </c>
      <c r="B20" s="6" t="s">
        <v>82</v>
      </c>
      <c r="C20" s="12" t="s">
        <v>111</v>
      </c>
      <c r="D20" s="12" t="s">
        <v>217</v>
      </c>
      <c r="E20" s="14">
        <v>9480000</v>
      </c>
      <c r="F20" s="15">
        <v>11470800</v>
      </c>
      <c r="G20" s="53" t="s">
        <v>50</v>
      </c>
      <c r="H20" s="34" t="s">
        <v>80</v>
      </c>
      <c r="I20" s="35" t="s">
        <v>53</v>
      </c>
      <c r="J20" s="36" t="s">
        <v>47</v>
      </c>
      <c r="K20" s="54" t="s">
        <v>26</v>
      </c>
      <c r="L20" s="23" t="s">
        <v>27</v>
      </c>
      <c r="M20" s="17"/>
      <c r="N20" s="6"/>
    </row>
    <row r="21" spans="1:14" ht="69" customHeight="1" x14ac:dyDescent="0.25">
      <c r="A21" s="6">
        <v>15</v>
      </c>
      <c r="B21" s="6" t="s">
        <v>75</v>
      </c>
      <c r="C21" s="12" t="s">
        <v>116</v>
      </c>
      <c r="D21" s="12" t="s">
        <v>218</v>
      </c>
      <c r="E21" s="14">
        <v>24500000</v>
      </c>
      <c r="F21" s="15">
        <v>29645000</v>
      </c>
      <c r="G21" s="13" t="s">
        <v>24</v>
      </c>
      <c r="H21" s="34" t="s">
        <v>80</v>
      </c>
      <c r="I21" s="35" t="s">
        <v>85</v>
      </c>
      <c r="J21" s="36" t="s">
        <v>44</v>
      </c>
      <c r="K21" s="54" t="s">
        <v>98</v>
      </c>
      <c r="L21" s="23" t="s">
        <v>61</v>
      </c>
      <c r="M21" s="17"/>
      <c r="N21" s="6" t="s">
        <v>118</v>
      </c>
    </row>
    <row r="22" spans="1:14" ht="29.25" customHeight="1" x14ac:dyDescent="0.25">
      <c r="A22" s="6">
        <v>16</v>
      </c>
      <c r="B22" s="6" t="s">
        <v>82</v>
      </c>
      <c r="C22" s="12" t="s">
        <v>108</v>
      </c>
      <c r="D22" s="12" t="s">
        <v>219</v>
      </c>
      <c r="E22" s="14">
        <v>7110000</v>
      </c>
      <c r="F22" s="15">
        <v>8603100</v>
      </c>
      <c r="G22" s="53" t="s">
        <v>24</v>
      </c>
      <c r="H22" s="34" t="s">
        <v>80</v>
      </c>
      <c r="I22" s="35" t="s">
        <v>53</v>
      </c>
      <c r="J22" s="36" t="s">
        <v>44</v>
      </c>
      <c r="K22" s="54" t="s">
        <v>86</v>
      </c>
      <c r="L22" s="23" t="s">
        <v>27</v>
      </c>
      <c r="M22" s="17"/>
      <c r="N22" s="6"/>
    </row>
    <row r="23" spans="1:14" ht="28.5" customHeight="1" x14ac:dyDescent="0.25">
      <c r="A23" s="6">
        <v>17</v>
      </c>
      <c r="B23" s="6" t="s">
        <v>82</v>
      </c>
      <c r="C23" s="12" t="s">
        <v>99</v>
      </c>
      <c r="D23" s="12" t="s">
        <v>103</v>
      </c>
      <c r="E23" s="14">
        <v>4900000</v>
      </c>
      <c r="F23" s="15">
        <v>5929000</v>
      </c>
      <c r="G23" s="53" t="s">
        <v>50</v>
      </c>
      <c r="H23" s="34" t="s">
        <v>80</v>
      </c>
      <c r="I23" s="35" t="s">
        <v>43</v>
      </c>
      <c r="J23" s="36" t="s">
        <v>44</v>
      </c>
      <c r="K23" s="54" t="s">
        <v>98</v>
      </c>
      <c r="L23" s="23" t="s">
        <v>27</v>
      </c>
      <c r="M23" s="17"/>
      <c r="N23" s="6"/>
    </row>
    <row r="24" spans="1:14" ht="29.25" customHeight="1" x14ac:dyDescent="0.25">
      <c r="A24" s="6">
        <v>18</v>
      </c>
      <c r="B24" s="6" t="s">
        <v>75</v>
      </c>
      <c r="C24" s="12" t="s">
        <v>76</v>
      </c>
      <c r="D24" s="12" t="s">
        <v>121</v>
      </c>
      <c r="E24" s="14">
        <v>4600000</v>
      </c>
      <c r="F24" s="15">
        <v>5566000</v>
      </c>
      <c r="G24" s="53" t="s">
        <v>24</v>
      </c>
      <c r="H24" s="34" t="s">
        <v>80</v>
      </c>
      <c r="I24" s="13" t="s">
        <v>85</v>
      </c>
      <c r="J24" s="7" t="s">
        <v>44</v>
      </c>
      <c r="K24" s="16" t="s">
        <v>98</v>
      </c>
      <c r="L24" s="8" t="s">
        <v>115</v>
      </c>
      <c r="M24" s="17"/>
      <c r="N24" s="6" t="s">
        <v>117</v>
      </c>
    </row>
    <row r="25" spans="1:14" ht="53.25" customHeight="1" x14ac:dyDescent="0.25">
      <c r="A25" s="6">
        <v>19</v>
      </c>
      <c r="B25" s="6" t="s">
        <v>172</v>
      </c>
      <c r="C25" s="22" t="s">
        <v>180</v>
      </c>
      <c r="D25" s="22" t="s">
        <v>173</v>
      </c>
      <c r="E25" s="15">
        <v>30600000</v>
      </c>
      <c r="F25" s="15">
        <v>37026000</v>
      </c>
      <c r="G25" s="53" t="s">
        <v>50</v>
      </c>
      <c r="H25" s="53" t="s">
        <v>174</v>
      </c>
      <c r="I25" s="23" t="s">
        <v>43</v>
      </c>
      <c r="J25" s="21" t="s">
        <v>109</v>
      </c>
      <c r="K25" s="54" t="s">
        <v>179</v>
      </c>
      <c r="L25" s="23" t="s">
        <v>61</v>
      </c>
      <c r="M25" s="17" t="s">
        <v>175</v>
      </c>
      <c r="N25" s="6" t="s">
        <v>176</v>
      </c>
    </row>
    <row r="26" spans="1:14" ht="28.5" customHeight="1" x14ac:dyDescent="0.25">
      <c r="A26" s="6">
        <v>20</v>
      </c>
      <c r="B26" s="13" t="s">
        <v>82</v>
      </c>
      <c r="C26" s="13" t="s">
        <v>88</v>
      </c>
      <c r="D26" s="24" t="s">
        <v>89</v>
      </c>
      <c r="E26" s="15">
        <v>60000000</v>
      </c>
      <c r="F26" s="29">
        <v>72600000</v>
      </c>
      <c r="G26" s="13" t="s">
        <v>50</v>
      </c>
      <c r="H26" s="34" t="s">
        <v>80</v>
      </c>
      <c r="I26" s="13" t="s">
        <v>84</v>
      </c>
      <c r="J26" s="26" t="s">
        <v>26</v>
      </c>
      <c r="K26" s="26" t="s">
        <v>92</v>
      </c>
      <c r="L26" s="27" t="s">
        <v>27</v>
      </c>
      <c r="M26" s="52"/>
      <c r="N26" s="26" t="s">
        <v>91</v>
      </c>
    </row>
    <row r="27" spans="1:14" ht="28.5" customHeight="1" x14ac:dyDescent="0.25">
      <c r="A27" s="6">
        <v>21</v>
      </c>
      <c r="B27" s="6" t="s">
        <v>82</v>
      </c>
      <c r="C27" s="13" t="s">
        <v>83</v>
      </c>
      <c r="D27" s="13" t="s">
        <v>90</v>
      </c>
      <c r="E27" s="24">
        <v>90000000</v>
      </c>
      <c r="F27" s="15">
        <v>108900000</v>
      </c>
      <c r="G27" s="13" t="s">
        <v>50</v>
      </c>
      <c r="H27" s="34" t="s">
        <v>80</v>
      </c>
      <c r="I27" s="13" t="s">
        <v>84</v>
      </c>
      <c r="J27" s="25" t="s">
        <v>86</v>
      </c>
      <c r="K27" s="26" t="s">
        <v>87</v>
      </c>
      <c r="L27" s="27" t="s">
        <v>27</v>
      </c>
      <c r="M27" s="17"/>
      <c r="N27" s="6"/>
    </row>
    <row r="28" spans="1:14" ht="19.5" customHeight="1" x14ac:dyDescent="0.25">
      <c r="A28" s="96" t="s">
        <v>18</v>
      </c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</row>
    <row r="29" spans="1:14" ht="147.75" customHeight="1" x14ac:dyDescent="0.25">
      <c r="A29" s="6">
        <v>22</v>
      </c>
      <c r="B29" s="6" t="s">
        <v>55</v>
      </c>
      <c r="C29" s="28" t="s">
        <v>59</v>
      </c>
      <c r="D29" s="34" t="s">
        <v>60</v>
      </c>
      <c r="E29" s="65">
        <v>1600000</v>
      </c>
      <c r="F29" s="66">
        <v>1936000</v>
      </c>
      <c r="G29" s="33" t="s">
        <v>24</v>
      </c>
      <c r="H29" s="34" t="s">
        <v>52</v>
      </c>
      <c r="I29" s="34" t="s">
        <v>53</v>
      </c>
      <c r="J29" s="61" t="s">
        <v>36</v>
      </c>
      <c r="K29" s="67" t="s">
        <v>37</v>
      </c>
      <c r="L29" s="68" t="s">
        <v>27</v>
      </c>
      <c r="M29" s="69"/>
      <c r="N29" s="70"/>
    </row>
    <row r="30" spans="1:14" ht="45" customHeight="1" x14ac:dyDescent="0.25">
      <c r="A30" s="6">
        <v>23</v>
      </c>
      <c r="B30" s="6" t="s">
        <v>159</v>
      </c>
      <c r="C30" s="63" t="s">
        <v>156</v>
      </c>
      <c r="D30" s="28" t="s">
        <v>160</v>
      </c>
      <c r="E30" s="57">
        <v>1171593.3700000001</v>
      </c>
      <c r="F30" s="58">
        <v>1417627.98</v>
      </c>
      <c r="G30" s="28" t="s">
        <v>157</v>
      </c>
      <c r="H30" s="28" t="s">
        <v>28</v>
      </c>
      <c r="I30" s="64" t="s">
        <v>161</v>
      </c>
      <c r="J30" s="25" t="s">
        <v>36</v>
      </c>
      <c r="K30" s="49" t="s">
        <v>37</v>
      </c>
      <c r="L30" s="28" t="s">
        <v>27</v>
      </c>
      <c r="M30" s="17" t="s">
        <v>158</v>
      </c>
      <c r="N30" s="6" t="s">
        <v>15</v>
      </c>
    </row>
    <row r="31" spans="1:14" ht="42" customHeight="1" x14ac:dyDescent="0.25">
      <c r="A31" s="6">
        <v>24</v>
      </c>
      <c r="B31" s="102" t="s">
        <v>159</v>
      </c>
      <c r="C31" s="98" t="s">
        <v>192</v>
      </c>
      <c r="D31" s="28" t="s">
        <v>193</v>
      </c>
      <c r="E31" s="57">
        <v>2851239.67</v>
      </c>
      <c r="F31" s="58">
        <f>E31*1.21</f>
        <v>3450000.0006999997</v>
      </c>
      <c r="G31" s="28" t="s">
        <v>157</v>
      </c>
      <c r="H31" s="34" t="s">
        <v>52</v>
      </c>
      <c r="I31" s="64" t="s">
        <v>182</v>
      </c>
      <c r="J31" s="25" t="s">
        <v>54</v>
      </c>
      <c r="K31" s="49" t="s">
        <v>35</v>
      </c>
      <c r="L31" s="28" t="s">
        <v>27</v>
      </c>
      <c r="M31" s="23"/>
      <c r="N31" s="71" t="s">
        <v>15</v>
      </c>
    </row>
    <row r="32" spans="1:14" ht="22.5" customHeight="1" x14ac:dyDescent="0.25">
      <c r="A32" s="6">
        <v>25</v>
      </c>
      <c r="B32" s="104"/>
      <c r="C32" s="105"/>
      <c r="D32" s="28" t="s">
        <v>184</v>
      </c>
      <c r="E32" s="57">
        <v>74380.160000000003</v>
      </c>
      <c r="F32" s="58">
        <f>E32*1.21</f>
        <v>89999.993600000002</v>
      </c>
      <c r="G32" s="28" t="s">
        <v>24</v>
      </c>
      <c r="H32" s="28" t="s">
        <v>28</v>
      </c>
      <c r="I32" s="64" t="s">
        <v>182</v>
      </c>
      <c r="J32" s="25" t="s">
        <v>54</v>
      </c>
      <c r="K32" s="49" t="s">
        <v>35</v>
      </c>
      <c r="L32" s="28" t="s">
        <v>27</v>
      </c>
      <c r="M32" s="23"/>
      <c r="N32" s="71" t="s">
        <v>15</v>
      </c>
    </row>
    <row r="33" spans="1:14" ht="70.5" customHeight="1" x14ac:dyDescent="0.25">
      <c r="A33" s="6">
        <v>26</v>
      </c>
      <c r="B33" s="6" t="s">
        <v>55</v>
      </c>
      <c r="C33" s="82" t="s">
        <v>51</v>
      </c>
      <c r="D33" s="56" t="s">
        <v>220</v>
      </c>
      <c r="E33" s="43">
        <v>1990000</v>
      </c>
      <c r="F33" s="43">
        <v>2407900</v>
      </c>
      <c r="G33" s="43" t="s">
        <v>24</v>
      </c>
      <c r="H33" s="45" t="s">
        <v>52</v>
      </c>
      <c r="I33" s="44" t="s">
        <v>53</v>
      </c>
      <c r="J33" s="44" t="s">
        <v>54</v>
      </c>
      <c r="K33" s="55" t="s">
        <v>47</v>
      </c>
      <c r="L33" s="45" t="s">
        <v>27</v>
      </c>
      <c r="M33" s="23"/>
      <c r="N33" s="71"/>
    </row>
    <row r="34" spans="1:14" ht="28.5" customHeight="1" x14ac:dyDescent="0.25">
      <c r="A34" s="6">
        <v>27</v>
      </c>
      <c r="B34" s="6" t="s">
        <v>162</v>
      </c>
      <c r="C34" s="42" t="s">
        <v>163</v>
      </c>
      <c r="D34" s="56" t="s">
        <v>165</v>
      </c>
      <c r="E34" s="43">
        <f>F34/1.21</f>
        <v>859504.132231405</v>
      </c>
      <c r="F34" s="43">
        <v>1040000</v>
      </c>
      <c r="G34" s="43" t="s">
        <v>164</v>
      </c>
      <c r="H34" s="45" t="s">
        <v>52</v>
      </c>
      <c r="I34" s="44" t="s">
        <v>53</v>
      </c>
      <c r="J34" s="44" t="s">
        <v>54</v>
      </c>
      <c r="K34" s="55" t="s">
        <v>35</v>
      </c>
      <c r="L34" s="45" t="s">
        <v>27</v>
      </c>
      <c r="M34" s="23"/>
      <c r="N34" s="71"/>
    </row>
    <row r="35" spans="1:14" ht="33.75" customHeight="1" x14ac:dyDescent="0.25">
      <c r="A35" s="6">
        <v>28</v>
      </c>
      <c r="B35" s="6" t="s">
        <v>82</v>
      </c>
      <c r="C35" s="34" t="s">
        <v>93</v>
      </c>
      <c r="D35" s="34" t="s">
        <v>94</v>
      </c>
      <c r="E35" s="65">
        <v>830000</v>
      </c>
      <c r="F35" s="66">
        <v>1004300</v>
      </c>
      <c r="G35" s="33" t="s">
        <v>24</v>
      </c>
      <c r="H35" s="34" t="s">
        <v>52</v>
      </c>
      <c r="I35" s="34" t="s">
        <v>43</v>
      </c>
      <c r="J35" s="61" t="s">
        <v>54</v>
      </c>
      <c r="K35" s="67" t="s">
        <v>44</v>
      </c>
      <c r="L35" s="68" t="s">
        <v>27</v>
      </c>
      <c r="M35" s="17"/>
      <c r="N35" s="6"/>
    </row>
    <row r="36" spans="1:14" ht="40.5" customHeight="1" x14ac:dyDescent="0.25">
      <c r="A36" s="6">
        <v>29</v>
      </c>
      <c r="B36" s="102" t="s">
        <v>159</v>
      </c>
      <c r="C36" s="98" t="s">
        <v>186</v>
      </c>
      <c r="D36" s="34" t="s">
        <v>188</v>
      </c>
      <c r="E36" s="65">
        <v>4132231.4</v>
      </c>
      <c r="F36" s="66">
        <v>5000000</v>
      </c>
      <c r="G36" s="33" t="s">
        <v>157</v>
      </c>
      <c r="H36" s="34" t="s">
        <v>52</v>
      </c>
      <c r="I36" s="34" t="s">
        <v>190</v>
      </c>
      <c r="J36" s="61" t="s">
        <v>37</v>
      </c>
      <c r="K36" s="67" t="s">
        <v>109</v>
      </c>
      <c r="L36" s="68" t="s">
        <v>27</v>
      </c>
      <c r="M36" s="17" t="s">
        <v>187</v>
      </c>
      <c r="N36" s="66" t="s">
        <v>15</v>
      </c>
    </row>
    <row r="37" spans="1:14" ht="24.75" customHeight="1" x14ac:dyDescent="0.25">
      <c r="A37" s="6">
        <v>30</v>
      </c>
      <c r="B37" s="103"/>
      <c r="C37" s="99"/>
      <c r="D37" s="34" t="s">
        <v>189</v>
      </c>
      <c r="E37" s="65">
        <v>337190.08</v>
      </c>
      <c r="F37" s="66">
        <f>E37*1.21</f>
        <v>407999.99680000002</v>
      </c>
      <c r="G37" s="33" t="s">
        <v>24</v>
      </c>
      <c r="H37" s="34" t="s">
        <v>28</v>
      </c>
      <c r="I37" s="34" t="s">
        <v>190</v>
      </c>
      <c r="J37" s="61" t="s">
        <v>37</v>
      </c>
      <c r="K37" s="67" t="s">
        <v>109</v>
      </c>
      <c r="L37" s="68" t="s">
        <v>27</v>
      </c>
      <c r="M37" s="17" t="s">
        <v>187</v>
      </c>
      <c r="N37" s="66" t="s">
        <v>15</v>
      </c>
    </row>
    <row r="38" spans="1:14" ht="26.25" customHeight="1" x14ac:dyDescent="0.25">
      <c r="A38" s="6">
        <v>31</v>
      </c>
      <c r="B38" s="104"/>
      <c r="C38" s="105"/>
      <c r="D38" s="34" t="s">
        <v>191</v>
      </c>
      <c r="E38" s="65">
        <v>99173.55</v>
      </c>
      <c r="F38" s="66">
        <f>E38*1.21</f>
        <v>119999.9955</v>
      </c>
      <c r="G38" s="33" t="s">
        <v>24</v>
      </c>
      <c r="H38" s="34" t="s">
        <v>28</v>
      </c>
      <c r="I38" s="34" t="s">
        <v>190</v>
      </c>
      <c r="J38" s="61" t="s">
        <v>37</v>
      </c>
      <c r="K38" s="67" t="s">
        <v>109</v>
      </c>
      <c r="L38" s="68" t="s">
        <v>27</v>
      </c>
      <c r="M38" s="17" t="s">
        <v>187</v>
      </c>
      <c r="N38" s="66" t="s">
        <v>15</v>
      </c>
    </row>
    <row r="39" spans="1:14" ht="108" customHeight="1" x14ac:dyDescent="0.25">
      <c r="A39" s="6">
        <v>32</v>
      </c>
      <c r="B39" s="28" t="s">
        <v>71</v>
      </c>
      <c r="C39" s="34" t="s">
        <v>72</v>
      </c>
      <c r="D39" s="34" t="s">
        <v>73</v>
      </c>
      <c r="E39" s="65">
        <v>3000000</v>
      </c>
      <c r="F39" s="66">
        <v>3630000</v>
      </c>
      <c r="G39" s="33" t="s">
        <v>24</v>
      </c>
      <c r="H39" s="34" t="s">
        <v>52</v>
      </c>
      <c r="I39" s="34" t="s">
        <v>56</v>
      </c>
      <c r="J39" s="61" t="s">
        <v>37</v>
      </c>
      <c r="K39" s="67" t="s">
        <v>74</v>
      </c>
      <c r="L39" s="28" t="s">
        <v>78</v>
      </c>
      <c r="M39" s="47" t="s">
        <v>68</v>
      </c>
      <c r="N39" s="6"/>
    </row>
    <row r="40" spans="1:14" ht="42.75" customHeight="1" x14ac:dyDescent="0.25">
      <c r="A40" s="6">
        <v>33</v>
      </c>
      <c r="B40" s="100" t="s">
        <v>159</v>
      </c>
      <c r="C40" s="98" t="s">
        <v>181</v>
      </c>
      <c r="D40" s="34" t="s">
        <v>183</v>
      </c>
      <c r="E40" s="65">
        <v>2084441.49</v>
      </c>
      <c r="F40" s="66">
        <v>2522174.2000000002</v>
      </c>
      <c r="G40" s="33" t="s">
        <v>157</v>
      </c>
      <c r="H40" s="34" t="s">
        <v>52</v>
      </c>
      <c r="I40" s="34" t="s">
        <v>182</v>
      </c>
      <c r="J40" s="61" t="s">
        <v>37</v>
      </c>
      <c r="K40" s="67" t="s">
        <v>35</v>
      </c>
      <c r="L40" s="28" t="s">
        <v>27</v>
      </c>
      <c r="M40" s="65"/>
      <c r="N40" s="66" t="s">
        <v>15</v>
      </c>
    </row>
    <row r="41" spans="1:14" ht="25.5" customHeight="1" x14ac:dyDescent="0.25">
      <c r="A41" s="6">
        <v>34</v>
      </c>
      <c r="B41" s="100"/>
      <c r="C41" s="99"/>
      <c r="D41" s="34" t="s">
        <v>184</v>
      </c>
      <c r="E41" s="65">
        <v>74380.160000000003</v>
      </c>
      <c r="F41" s="66">
        <f>E41*1.21</f>
        <v>89999.993600000002</v>
      </c>
      <c r="G41" s="33" t="s">
        <v>24</v>
      </c>
      <c r="H41" s="34" t="s">
        <v>28</v>
      </c>
      <c r="I41" s="34" t="s">
        <v>182</v>
      </c>
      <c r="J41" s="61" t="s">
        <v>37</v>
      </c>
      <c r="K41" s="67" t="s">
        <v>35</v>
      </c>
      <c r="L41" s="28" t="s">
        <v>27</v>
      </c>
      <c r="M41" s="65"/>
      <c r="N41" s="66" t="s">
        <v>15</v>
      </c>
    </row>
    <row r="42" spans="1:14" ht="33.75" customHeight="1" x14ac:dyDescent="0.25">
      <c r="A42" s="6">
        <v>35</v>
      </c>
      <c r="B42" s="101"/>
      <c r="C42" s="99"/>
      <c r="D42" s="28" t="s">
        <v>185</v>
      </c>
      <c r="E42" s="65">
        <v>15727.27</v>
      </c>
      <c r="F42" s="66">
        <f>E42*1.21</f>
        <v>19029.9967</v>
      </c>
      <c r="G42" s="33" t="s">
        <v>24</v>
      </c>
      <c r="H42" s="34" t="s">
        <v>28</v>
      </c>
      <c r="I42" s="34" t="s">
        <v>182</v>
      </c>
      <c r="J42" s="61" t="s">
        <v>37</v>
      </c>
      <c r="K42" s="67" t="s">
        <v>35</v>
      </c>
      <c r="L42" s="28" t="s">
        <v>27</v>
      </c>
      <c r="M42" s="65"/>
      <c r="N42" s="66" t="s">
        <v>15</v>
      </c>
    </row>
    <row r="43" spans="1:14" ht="28.5" customHeight="1" x14ac:dyDescent="0.25">
      <c r="A43" s="6">
        <v>36</v>
      </c>
      <c r="B43" s="6" t="s">
        <v>82</v>
      </c>
      <c r="C43" s="28" t="s">
        <v>106</v>
      </c>
      <c r="D43" s="28" t="s">
        <v>107</v>
      </c>
      <c r="E43" s="65">
        <v>1000000</v>
      </c>
      <c r="F43" s="66">
        <v>1210000</v>
      </c>
      <c r="G43" s="33" t="s">
        <v>24</v>
      </c>
      <c r="H43" s="34" t="s">
        <v>52</v>
      </c>
      <c r="I43" s="34" t="s">
        <v>53</v>
      </c>
      <c r="J43" s="61" t="s">
        <v>37</v>
      </c>
      <c r="K43" s="67" t="s">
        <v>47</v>
      </c>
      <c r="L43" s="28" t="s">
        <v>27</v>
      </c>
      <c r="M43" s="65"/>
      <c r="N43" s="66"/>
    </row>
    <row r="44" spans="1:14" ht="33" customHeight="1" x14ac:dyDescent="0.25">
      <c r="A44" s="6">
        <v>37</v>
      </c>
      <c r="B44" s="6" t="s">
        <v>82</v>
      </c>
      <c r="C44" s="28" t="s">
        <v>104</v>
      </c>
      <c r="D44" s="28" t="s">
        <v>105</v>
      </c>
      <c r="E44" s="57">
        <v>1000000</v>
      </c>
      <c r="F44" s="58">
        <v>1210000</v>
      </c>
      <c r="G44" s="33" t="s">
        <v>24</v>
      </c>
      <c r="H44" s="34" t="s">
        <v>52</v>
      </c>
      <c r="I44" s="34" t="s">
        <v>53</v>
      </c>
      <c r="J44" s="61" t="s">
        <v>37</v>
      </c>
      <c r="K44" s="49" t="s">
        <v>47</v>
      </c>
      <c r="L44" s="28" t="s">
        <v>27</v>
      </c>
      <c r="M44" s="65"/>
      <c r="N44" s="66"/>
    </row>
    <row r="45" spans="1:14" ht="28.5" customHeight="1" x14ac:dyDescent="0.25">
      <c r="A45" s="6">
        <v>38</v>
      </c>
      <c r="B45" s="6" t="s">
        <v>82</v>
      </c>
      <c r="C45" s="12" t="s">
        <v>100</v>
      </c>
      <c r="D45" s="12" t="s">
        <v>102</v>
      </c>
      <c r="E45" s="24">
        <v>3000000</v>
      </c>
      <c r="F45" s="15">
        <v>3630000</v>
      </c>
      <c r="G45" s="86" t="s">
        <v>24</v>
      </c>
      <c r="H45" s="28" t="s">
        <v>52</v>
      </c>
      <c r="I45" s="28" t="s">
        <v>53</v>
      </c>
      <c r="J45" s="50" t="s">
        <v>47</v>
      </c>
      <c r="K45" s="54" t="s">
        <v>109</v>
      </c>
      <c r="L45" s="23" t="s">
        <v>27</v>
      </c>
      <c r="M45" s="17"/>
      <c r="N45" s="6"/>
    </row>
    <row r="46" spans="1:14" ht="29.25" customHeight="1" x14ac:dyDescent="0.25">
      <c r="A46" s="6">
        <v>39</v>
      </c>
      <c r="B46" s="6" t="s">
        <v>64</v>
      </c>
      <c r="C46" s="30" t="s">
        <v>62</v>
      </c>
      <c r="D46" s="31" t="s">
        <v>63</v>
      </c>
      <c r="E46" s="72">
        <v>2250000</v>
      </c>
      <c r="F46" s="73">
        <v>2722500</v>
      </c>
      <c r="G46" s="48" t="s">
        <v>24</v>
      </c>
      <c r="H46" s="34" t="s">
        <v>52</v>
      </c>
      <c r="I46" s="34" t="s">
        <v>53</v>
      </c>
      <c r="J46" s="74" t="s">
        <v>44</v>
      </c>
      <c r="K46" s="75" t="s">
        <v>32</v>
      </c>
      <c r="L46" s="76" t="s">
        <v>61</v>
      </c>
      <c r="M46" s="69"/>
      <c r="N46" s="70" t="s">
        <v>65</v>
      </c>
    </row>
    <row r="47" spans="1:14" ht="45" customHeight="1" x14ac:dyDescent="0.25">
      <c r="A47" s="6">
        <v>40</v>
      </c>
      <c r="B47" s="6" t="s">
        <v>211</v>
      </c>
      <c r="C47" s="28" t="s">
        <v>129</v>
      </c>
      <c r="D47" s="28" t="s">
        <v>130</v>
      </c>
      <c r="E47" s="41">
        <v>2000000</v>
      </c>
      <c r="F47" s="32">
        <f>E47*1.21</f>
        <v>2420000</v>
      </c>
      <c r="G47" s="33" t="s">
        <v>24</v>
      </c>
      <c r="H47" s="34" t="s">
        <v>52</v>
      </c>
      <c r="I47" s="35" t="s">
        <v>85</v>
      </c>
      <c r="J47" s="25" t="s">
        <v>35</v>
      </c>
      <c r="K47" s="26" t="s">
        <v>98</v>
      </c>
      <c r="L47" s="27" t="s">
        <v>115</v>
      </c>
      <c r="M47" s="17"/>
      <c r="N47" s="70" t="s">
        <v>212</v>
      </c>
    </row>
    <row r="48" spans="1:14" ht="60.75" customHeight="1" x14ac:dyDescent="0.25">
      <c r="A48" s="6">
        <v>41</v>
      </c>
      <c r="B48" s="6" t="s">
        <v>177</v>
      </c>
      <c r="C48" s="53" t="s">
        <v>178</v>
      </c>
      <c r="D48" s="53" t="s">
        <v>221</v>
      </c>
      <c r="E48" s="24">
        <v>1927200</v>
      </c>
      <c r="F48" s="15">
        <f t="shared" ref="F48" si="0">E48*1.21</f>
        <v>2331912</v>
      </c>
      <c r="G48" s="53" t="s">
        <v>24</v>
      </c>
      <c r="H48" s="53" t="s">
        <v>52</v>
      </c>
      <c r="I48" s="53" t="s">
        <v>53</v>
      </c>
      <c r="J48" s="83" t="s">
        <v>35</v>
      </c>
      <c r="K48" s="84" t="s">
        <v>179</v>
      </c>
      <c r="L48" s="17" t="s">
        <v>61</v>
      </c>
      <c r="M48" s="17"/>
      <c r="N48" s="6" t="s">
        <v>196</v>
      </c>
    </row>
    <row r="49" spans="1:14" ht="28.5" customHeight="1" x14ac:dyDescent="0.25">
      <c r="A49" s="6">
        <v>42</v>
      </c>
      <c r="B49" s="6" t="s">
        <v>33</v>
      </c>
      <c r="C49" s="77" t="s">
        <v>31</v>
      </c>
      <c r="D49" s="56" t="s">
        <v>34</v>
      </c>
      <c r="E49" s="78">
        <v>1600000</v>
      </c>
      <c r="F49" s="79">
        <v>1936000</v>
      </c>
      <c r="G49" s="56" t="s">
        <v>24</v>
      </c>
      <c r="H49" s="30" t="s">
        <v>52</v>
      </c>
      <c r="I49" s="56" t="s">
        <v>56</v>
      </c>
      <c r="J49" s="80" t="s">
        <v>35</v>
      </c>
      <c r="K49" s="81" t="s">
        <v>32</v>
      </c>
      <c r="L49" s="56" t="s">
        <v>61</v>
      </c>
      <c r="M49" s="23"/>
      <c r="N49" s="71"/>
    </row>
    <row r="50" spans="1:14" ht="28.5" customHeight="1" x14ac:dyDescent="0.25">
      <c r="A50" s="6">
        <v>43</v>
      </c>
      <c r="B50" s="6" t="s">
        <v>82</v>
      </c>
      <c r="C50" s="39" t="s">
        <v>95</v>
      </c>
      <c r="D50" s="40" t="s">
        <v>96</v>
      </c>
      <c r="E50" s="14">
        <v>830000</v>
      </c>
      <c r="F50" s="15">
        <v>1004300</v>
      </c>
      <c r="G50" s="40" t="s">
        <v>24</v>
      </c>
      <c r="H50" s="34" t="s">
        <v>52</v>
      </c>
      <c r="I50" s="13" t="s">
        <v>85</v>
      </c>
      <c r="J50" s="7" t="s">
        <v>35</v>
      </c>
      <c r="K50" s="16" t="s">
        <v>86</v>
      </c>
      <c r="L50" s="8" t="s">
        <v>27</v>
      </c>
      <c r="M50" s="17"/>
      <c r="N50" s="6"/>
    </row>
    <row r="51" spans="1:14" ht="46.5" customHeight="1" x14ac:dyDescent="0.25">
      <c r="A51" s="6">
        <v>44</v>
      </c>
      <c r="B51" s="6" t="s">
        <v>23</v>
      </c>
      <c r="C51" s="6" t="s">
        <v>22</v>
      </c>
      <c r="D51" s="13" t="s">
        <v>222</v>
      </c>
      <c r="E51" s="24">
        <v>600000</v>
      </c>
      <c r="F51" s="15">
        <v>726000</v>
      </c>
      <c r="G51" s="13" t="s">
        <v>24</v>
      </c>
      <c r="H51" s="13" t="s">
        <v>28</v>
      </c>
      <c r="I51" s="13" t="s">
        <v>25</v>
      </c>
      <c r="J51" s="25" t="s">
        <v>26</v>
      </c>
      <c r="K51" s="26" t="s">
        <v>26</v>
      </c>
      <c r="L51" s="27" t="s">
        <v>27</v>
      </c>
      <c r="M51" s="17"/>
      <c r="N51" s="6"/>
    </row>
    <row r="52" spans="1:14" ht="19.5" customHeight="1" x14ac:dyDescent="0.25">
      <c r="A52" s="95" t="s">
        <v>17</v>
      </c>
      <c r="B52" s="95"/>
      <c r="C52" s="95"/>
      <c r="D52" s="95"/>
      <c r="E52" s="95"/>
      <c r="F52" s="95"/>
      <c r="G52" s="95"/>
      <c r="H52" s="95"/>
      <c r="I52" s="95"/>
      <c r="J52" s="18"/>
      <c r="K52" s="18"/>
      <c r="L52" s="18"/>
      <c r="M52" s="18"/>
      <c r="N52" s="18"/>
    </row>
    <row r="53" spans="1:14" ht="28.5" customHeight="1" x14ac:dyDescent="0.25">
      <c r="A53" s="6">
        <v>45</v>
      </c>
      <c r="B53" s="6" t="s">
        <v>33</v>
      </c>
      <c r="C53" s="28" t="s">
        <v>29</v>
      </c>
      <c r="D53" s="28" t="s">
        <v>30</v>
      </c>
      <c r="E53" s="41">
        <v>300000</v>
      </c>
      <c r="F53" s="32">
        <v>363000</v>
      </c>
      <c r="G53" s="33" t="s">
        <v>24</v>
      </c>
      <c r="H53" s="34" t="s">
        <v>28</v>
      </c>
      <c r="I53" s="35" t="s">
        <v>56</v>
      </c>
      <c r="J53" s="36" t="s">
        <v>36</v>
      </c>
      <c r="K53" s="37" t="s">
        <v>37</v>
      </c>
      <c r="L53" s="38" t="s">
        <v>61</v>
      </c>
      <c r="M53" s="18"/>
      <c r="N53" s="6"/>
    </row>
    <row r="54" spans="1:14" ht="28.5" customHeight="1" x14ac:dyDescent="0.25">
      <c r="A54" s="6">
        <v>46</v>
      </c>
      <c r="B54" s="6" t="s">
        <v>33</v>
      </c>
      <c r="C54" s="28" t="s">
        <v>153</v>
      </c>
      <c r="D54" s="28" t="s">
        <v>154</v>
      </c>
      <c r="E54" s="59">
        <v>400000</v>
      </c>
      <c r="F54" s="60">
        <v>484000</v>
      </c>
      <c r="G54" s="28" t="s">
        <v>24</v>
      </c>
      <c r="H54" s="34" t="s">
        <v>28</v>
      </c>
      <c r="I54" s="28" t="s">
        <v>43</v>
      </c>
      <c r="J54" s="61" t="s">
        <v>54</v>
      </c>
      <c r="K54" s="62" t="s">
        <v>114</v>
      </c>
      <c r="L54" s="34" t="s">
        <v>155</v>
      </c>
      <c r="M54" s="18"/>
      <c r="N54" s="6"/>
    </row>
    <row r="55" spans="1:14" ht="35.25" customHeight="1" x14ac:dyDescent="0.25">
      <c r="A55" s="6">
        <v>47</v>
      </c>
      <c r="B55" s="6" t="s">
        <v>71</v>
      </c>
      <c r="C55" s="28" t="s">
        <v>77</v>
      </c>
      <c r="D55" s="28" t="s">
        <v>223</v>
      </c>
      <c r="E55" s="41">
        <v>150000</v>
      </c>
      <c r="F55" s="32">
        <v>181500</v>
      </c>
      <c r="G55" s="33" t="s">
        <v>24</v>
      </c>
      <c r="H55" s="34" t="s">
        <v>28</v>
      </c>
      <c r="I55" s="35" t="s">
        <v>85</v>
      </c>
      <c r="J55" s="51" t="s">
        <v>54</v>
      </c>
      <c r="K55" s="37" t="s">
        <v>54</v>
      </c>
      <c r="L55" s="38" t="s">
        <v>78</v>
      </c>
      <c r="M55" s="18"/>
      <c r="N55" s="6"/>
    </row>
    <row r="56" spans="1:14" ht="43.5" customHeight="1" x14ac:dyDescent="0.25">
      <c r="A56" s="6">
        <v>48</v>
      </c>
      <c r="B56" s="6" t="s">
        <v>55</v>
      </c>
      <c r="C56" s="28" t="s">
        <v>57</v>
      </c>
      <c r="D56" s="28" t="s">
        <v>58</v>
      </c>
      <c r="E56" s="41">
        <v>140495.87</v>
      </c>
      <c r="F56" s="32">
        <v>170000</v>
      </c>
      <c r="G56" s="33" t="s">
        <v>24</v>
      </c>
      <c r="H56" s="34" t="s">
        <v>28</v>
      </c>
      <c r="I56" s="35" t="s">
        <v>43</v>
      </c>
      <c r="J56" s="37" t="s">
        <v>54</v>
      </c>
      <c r="K56" s="37" t="s">
        <v>54</v>
      </c>
      <c r="L56" s="38" t="s">
        <v>27</v>
      </c>
      <c r="M56" s="17"/>
      <c r="N56" s="6"/>
    </row>
    <row r="57" spans="1:14" ht="41.25" customHeight="1" x14ac:dyDescent="0.25">
      <c r="A57" s="6">
        <v>49</v>
      </c>
      <c r="B57" s="6" t="s">
        <v>40</v>
      </c>
      <c r="C57" s="28" t="s">
        <v>39</v>
      </c>
      <c r="D57" s="28" t="s">
        <v>41</v>
      </c>
      <c r="E57" s="41">
        <v>100000</v>
      </c>
      <c r="F57" s="32">
        <f>E57*1.21</f>
        <v>121000</v>
      </c>
      <c r="G57" s="33" t="s">
        <v>24</v>
      </c>
      <c r="H57" s="34" t="s">
        <v>28</v>
      </c>
      <c r="I57" s="35" t="s">
        <v>43</v>
      </c>
      <c r="J57" s="37" t="s">
        <v>37</v>
      </c>
      <c r="K57" s="37" t="s">
        <v>37</v>
      </c>
      <c r="L57" s="38" t="s">
        <v>27</v>
      </c>
      <c r="M57" s="17"/>
      <c r="N57" s="6"/>
    </row>
    <row r="58" spans="1:14" ht="29.25" customHeight="1" x14ac:dyDescent="0.25">
      <c r="A58" s="6">
        <v>50</v>
      </c>
      <c r="B58" s="6" t="s">
        <v>23</v>
      </c>
      <c r="C58" s="28" t="s">
        <v>136</v>
      </c>
      <c r="D58" s="28" t="s">
        <v>139</v>
      </c>
      <c r="E58" s="41">
        <v>9523</v>
      </c>
      <c r="F58" s="32">
        <v>11523</v>
      </c>
      <c r="G58" s="33" t="s">
        <v>24</v>
      </c>
      <c r="H58" s="34" t="s">
        <v>28</v>
      </c>
      <c r="I58" s="35" t="s">
        <v>25</v>
      </c>
      <c r="J58" s="37" t="s">
        <v>37</v>
      </c>
      <c r="K58" s="37" t="s">
        <v>37</v>
      </c>
      <c r="L58" s="38" t="s">
        <v>27</v>
      </c>
      <c r="M58" s="17"/>
      <c r="N58" s="6"/>
    </row>
    <row r="59" spans="1:14" ht="136.5" customHeight="1" x14ac:dyDescent="0.25">
      <c r="A59" s="6">
        <v>51</v>
      </c>
      <c r="B59" s="6" t="s">
        <v>69</v>
      </c>
      <c r="C59" s="28" t="s">
        <v>126</v>
      </c>
      <c r="D59" s="28" t="s">
        <v>127</v>
      </c>
      <c r="E59" s="41">
        <v>480000</v>
      </c>
      <c r="F59" s="32">
        <v>580800</v>
      </c>
      <c r="G59" s="33" t="s">
        <v>24</v>
      </c>
      <c r="H59" s="34" t="s">
        <v>28</v>
      </c>
      <c r="I59" s="35" t="s">
        <v>43</v>
      </c>
      <c r="J59" s="37" t="s">
        <v>128</v>
      </c>
      <c r="K59" s="37" t="s">
        <v>128</v>
      </c>
      <c r="L59" s="38" t="s">
        <v>27</v>
      </c>
      <c r="M59" s="17"/>
      <c r="N59" s="6"/>
    </row>
    <row r="60" spans="1:14" ht="44.25" customHeight="1" x14ac:dyDescent="0.25">
      <c r="A60" s="6">
        <v>52</v>
      </c>
      <c r="B60" s="6" t="s">
        <v>23</v>
      </c>
      <c r="C60" s="12" t="s">
        <v>45</v>
      </c>
      <c r="D60" s="12" t="s">
        <v>46</v>
      </c>
      <c r="E60" s="14">
        <v>370000</v>
      </c>
      <c r="F60" s="15">
        <v>430000</v>
      </c>
      <c r="G60" s="33" t="s">
        <v>24</v>
      </c>
      <c r="H60" s="34" t="s">
        <v>28</v>
      </c>
      <c r="I60" s="13" t="s">
        <v>25</v>
      </c>
      <c r="J60" s="7" t="s">
        <v>47</v>
      </c>
      <c r="K60" s="16" t="s">
        <v>47</v>
      </c>
      <c r="L60" s="8" t="s">
        <v>27</v>
      </c>
      <c r="M60" s="17"/>
      <c r="N60" s="6"/>
    </row>
    <row r="61" spans="1:14" ht="45" customHeight="1" x14ac:dyDescent="0.25">
      <c r="A61" s="6">
        <v>53</v>
      </c>
      <c r="B61" s="6" t="s">
        <v>23</v>
      </c>
      <c r="C61" s="12" t="s">
        <v>48</v>
      </c>
      <c r="D61" s="12" t="s">
        <v>49</v>
      </c>
      <c r="E61" s="14">
        <v>80000</v>
      </c>
      <c r="F61" s="15">
        <v>96800</v>
      </c>
      <c r="G61" s="33" t="s">
        <v>50</v>
      </c>
      <c r="H61" s="13" t="s">
        <v>28</v>
      </c>
      <c r="I61" s="13" t="s">
        <v>25</v>
      </c>
      <c r="J61" s="7" t="s">
        <v>47</v>
      </c>
      <c r="K61" s="16" t="s">
        <v>47</v>
      </c>
      <c r="L61" s="8" t="s">
        <v>27</v>
      </c>
      <c r="M61" s="17"/>
      <c r="N61" s="6"/>
    </row>
    <row r="62" spans="1:14" ht="32.25" customHeight="1" x14ac:dyDescent="0.25">
      <c r="A62" s="6">
        <v>54</v>
      </c>
      <c r="B62" s="6" t="s">
        <v>159</v>
      </c>
      <c r="C62" s="12" t="s">
        <v>166</v>
      </c>
      <c r="D62" s="12" t="s">
        <v>167</v>
      </c>
      <c r="E62" s="14">
        <v>24793</v>
      </c>
      <c r="F62" s="15">
        <v>30000</v>
      </c>
      <c r="G62" s="33" t="s">
        <v>24</v>
      </c>
      <c r="H62" s="34" t="s">
        <v>28</v>
      </c>
      <c r="I62" s="13" t="s">
        <v>25</v>
      </c>
      <c r="J62" s="7" t="s">
        <v>47</v>
      </c>
      <c r="K62" s="16" t="s">
        <v>47</v>
      </c>
      <c r="L62" s="8" t="s">
        <v>27</v>
      </c>
      <c r="M62" s="17"/>
      <c r="N62" s="6"/>
    </row>
    <row r="63" spans="1:14" ht="30.75" customHeight="1" x14ac:dyDescent="0.25">
      <c r="A63" s="6">
        <v>55</v>
      </c>
      <c r="B63" s="6" t="s">
        <v>40</v>
      </c>
      <c r="C63" s="28" t="s">
        <v>38</v>
      </c>
      <c r="D63" s="28" t="s">
        <v>42</v>
      </c>
      <c r="E63" s="41">
        <v>15000</v>
      </c>
      <c r="F63" s="32">
        <f>E63*1.21</f>
        <v>18150</v>
      </c>
      <c r="G63" s="33" t="s">
        <v>24</v>
      </c>
      <c r="H63" s="34" t="s">
        <v>28</v>
      </c>
      <c r="I63" s="35" t="s">
        <v>25</v>
      </c>
      <c r="J63" s="37" t="s">
        <v>44</v>
      </c>
      <c r="K63" s="37" t="s">
        <v>44</v>
      </c>
      <c r="L63" s="38" t="s">
        <v>27</v>
      </c>
      <c r="M63" s="17"/>
      <c r="N63" s="6"/>
    </row>
    <row r="64" spans="1:14" ht="33" customHeight="1" x14ac:dyDescent="0.25">
      <c r="A64" s="6">
        <v>56</v>
      </c>
      <c r="B64" s="6" t="s">
        <v>137</v>
      </c>
      <c r="C64" s="28" t="s">
        <v>147</v>
      </c>
      <c r="D64" s="28" t="s">
        <v>148</v>
      </c>
      <c r="E64" s="41">
        <v>100000</v>
      </c>
      <c r="F64" s="32">
        <v>121000</v>
      </c>
      <c r="G64" s="33" t="s">
        <v>24</v>
      </c>
      <c r="H64" s="34" t="s">
        <v>28</v>
      </c>
      <c r="I64" s="35" t="s">
        <v>25</v>
      </c>
      <c r="J64" s="37" t="s">
        <v>44</v>
      </c>
      <c r="K64" s="37" t="s">
        <v>44</v>
      </c>
      <c r="L64" s="38" t="s">
        <v>27</v>
      </c>
      <c r="M64" s="17"/>
      <c r="N64" s="6"/>
    </row>
    <row r="65" spans="1:14" ht="40.5" customHeight="1" x14ac:dyDescent="0.25">
      <c r="A65" s="6">
        <v>57</v>
      </c>
      <c r="B65" s="6" t="s">
        <v>137</v>
      </c>
      <c r="C65" s="28" t="s">
        <v>149</v>
      </c>
      <c r="D65" s="28" t="s">
        <v>150</v>
      </c>
      <c r="E65" s="41">
        <v>40000</v>
      </c>
      <c r="F65" s="32">
        <v>40000</v>
      </c>
      <c r="G65" s="33" t="s">
        <v>24</v>
      </c>
      <c r="H65" s="34" t="s">
        <v>28</v>
      </c>
      <c r="I65" s="35" t="s">
        <v>25</v>
      </c>
      <c r="J65" s="37" t="s">
        <v>44</v>
      </c>
      <c r="K65" s="37" t="s">
        <v>44</v>
      </c>
      <c r="L65" s="38" t="s">
        <v>27</v>
      </c>
      <c r="M65" s="17"/>
      <c r="N65" s="6"/>
    </row>
    <row r="66" spans="1:14" ht="38.25" customHeight="1" x14ac:dyDescent="0.25">
      <c r="A66" s="6">
        <v>58</v>
      </c>
      <c r="B66" s="6" t="s">
        <v>137</v>
      </c>
      <c r="C66" s="28" t="s">
        <v>151</v>
      </c>
      <c r="D66" s="28" t="s">
        <v>152</v>
      </c>
      <c r="E66" s="41">
        <v>20000</v>
      </c>
      <c r="F66" s="32">
        <v>24000</v>
      </c>
      <c r="G66" s="33" t="s">
        <v>50</v>
      </c>
      <c r="H66" s="34" t="s">
        <v>28</v>
      </c>
      <c r="I66" s="35" t="s">
        <v>25</v>
      </c>
      <c r="J66" s="37" t="s">
        <v>44</v>
      </c>
      <c r="K66" s="37" t="s">
        <v>44</v>
      </c>
      <c r="L66" s="38" t="s">
        <v>27</v>
      </c>
      <c r="M66" s="17"/>
      <c r="N66" s="6"/>
    </row>
    <row r="67" spans="1:14" ht="66.75" customHeight="1" x14ac:dyDescent="0.25">
      <c r="A67" s="6">
        <v>59</v>
      </c>
      <c r="B67" s="6" t="s">
        <v>69</v>
      </c>
      <c r="C67" s="28" t="s">
        <v>66</v>
      </c>
      <c r="D67" s="28" t="s">
        <v>70</v>
      </c>
      <c r="E67" s="41">
        <v>250000</v>
      </c>
      <c r="F67" s="32">
        <v>302500</v>
      </c>
      <c r="G67" s="33" t="s">
        <v>24</v>
      </c>
      <c r="H67" s="34" t="s">
        <v>28</v>
      </c>
      <c r="I67" s="35" t="s">
        <v>43</v>
      </c>
      <c r="J67" s="37" t="s">
        <v>67</v>
      </c>
      <c r="K67" s="37" t="s">
        <v>67</v>
      </c>
      <c r="L67" s="38" t="s">
        <v>27</v>
      </c>
      <c r="M67" s="17"/>
      <c r="N67" s="6"/>
    </row>
    <row r="68" spans="1:14" ht="34.5" customHeight="1" x14ac:dyDescent="0.25">
      <c r="A68" s="6">
        <v>60</v>
      </c>
      <c r="B68" s="6" t="s">
        <v>159</v>
      </c>
      <c r="C68" s="28" t="s">
        <v>168</v>
      </c>
      <c r="D68" s="28" t="s">
        <v>169</v>
      </c>
      <c r="E68" s="41">
        <v>497521</v>
      </c>
      <c r="F68" s="32">
        <v>602000</v>
      </c>
      <c r="G68" s="33" t="s">
        <v>24</v>
      </c>
      <c r="H68" s="34" t="s">
        <v>28</v>
      </c>
      <c r="I68" s="35" t="s">
        <v>161</v>
      </c>
      <c r="J68" s="25" t="s">
        <v>26</v>
      </c>
      <c r="K68" s="26" t="s">
        <v>32</v>
      </c>
      <c r="L68" s="27" t="s">
        <v>27</v>
      </c>
      <c r="M68" s="17"/>
      <c r="N68" s="6"/>
    </row>
    <row r="69" spans="1:14" ht="36" customHeight="1" x14ac:dyDescent="0.25">
      <c r="A69" s="6">
        <v>61</v>
      </c>
      <c r="B69" s="6" t="s">
        <v>137</v>
      </c>
      <c r="C69" s="12" t="s">
        <v>145</v>
      </c>
      <c r="D69" s="12" t="s">
        <v>146</v>
      </c>
      <c r="E69" s="14">
        <v>120000</v>
      </c>
      <c r="F69" s="14">
        <v>145200</v>
      </c>
      <c r="G69" s="28" t="s">
        <v>24</v>
      </c>
      <c r="H69" s="28" t="s">
        <v>28</v>
      </c>
      <c r="I69" s="28" t="s">
        <v>25</v>
      </c>
      <c r="J69" s="25" t="s">
        <v>26</v>
      </c>
      <c r="K69" s="25" t="s">
        <v>26</v>
      </c>
      <c r="L69" s="46" t="s">
        <v>27</v>
      </c>
      <c r="M69" s="17"/>
      <c r="N69" s="6"/>
    </row>
    <row r="70" spans="1:14" ht="36.75" customHeight="1" x14ac:dyDescent="0.25">
      <c r="A70" s="6">
        <v>62</v>
      </c>
      <c r="B70" s="6" t="s">
        <v>159</v>
      </c>
      <c r="C70" s="12" t="s">
        <v>170</v>
      </c>
      <c r="D70" s="12" t="s">
        <v>171</v>
      </c>
      <c r="E70" s="14">
        <v>209822</v>
      </c>
      <c r="F70" s="14">
        <v>235000</v>
      </c>
      <c r="G70" s="28" t="s">
        <v>24</v>
      </c>
      <c r="H70" s="28" t="s">
        <v>28</v>
      </c>
      <c r="I70" s="28" t="s">
        <v>43</v>
      </c>
      <c r="J70" s="25" t="s">
        <v>32</v>
      </c>
      <c r="K70" s="25" t="s">
        <v>32</v>
      </c>
      <c r="L70" s="46" t="s">
        <v>27</v>
      </c>
      <c r="M70" s="17"/>
      <c r="N70" s="6"/>
    </row>
    <row r="71" spans="1:14" ht="28.5" customHeight="1" x14ac:dyDescent="0.25">
      <c r="A71" s="6">
        <v>63</v>
      </c>
      <c r="B71" s="6" t="s">
        <v>137</v>
      </c>
      <c r="C71" s="28" t="s">
        <v>138</v>
      </c>
      <c r="D71" s="28" t="s">
        <v>140</v>
      </c>
      <c r="E71" s="41">
        <v>20000</v>
      </c>
      <c r="F71" s="41">
        <v>20000</v>
      </c>
      <c r="G71" s="33" t="s">
        <v>24</v>
      </c>
      <c r="H71" s="33" t="s">
        <v>28</v>
      </c>
      <c r="I71" s="34" t="s">
        <v>25</v>
      </c>
      <c r="J71" s="25" t="s">
        <v>32</v>
      </c>
      <c r="K71" s="25" t="s">
        <v>32</v>
      </c>
      <c r="L71" s="46" t="s">
        <v>27</v>
      </c>
      <c r="M71" s="47" t="s">
        <v>68</v>
      </c>
      <c r="N71" s="6"/>
    </row>
    <row r="72" spans="1:14" ht="28.5" customHeight="1" x14ac:dyDescent="0.25">
      <c r="A72" s="6">
        <v>64</v>
      </c>
      <c r="B72" s="6" t="s">
        <v>137</v>
      </c>
      <c r="C72" s="12" t="s">
        <v>141</v>
      </c>
      <c r="D72" s="12" t="s">
        <v>142</v>
      </c>
      <c r="E72" s="14">
        <v>30000</v>
      </c>
      <c r="F72" s="14">
        <v>30000</v>
      </c>
      <c r="G72" s="33" t="s">
        <v>24</v>
      </c>
      <c r="H72" s="33" t="s">
        <v>28</v>
      </c>
      <c r="I72" s="34" t="s">
        <v>25</v>
      </c>
      <c r="J72" s="25" t="s">
        <v>32</v>
      </c>
      <c r="K72" s="25" t="s">
        <v>32</v>
      </c>
      <c r="L72" s="46" t="s">
        <v>27</v>
      </c>
      <c r="M72" s="17"/>
      <c r="N72" s="6"/>
    </row>
    <row r="73" spans="1:14" ht="30.75" customHeight="1" x14ac:dyDescent="0.25">
      <c r="A73" s="6">
        <v>65</v>
      </c>
      <c r="B73" s="6" t="s">
        <v>137</v>
      </c>
      <c r="C73" s="12" t="s">
        <v>143</v>
      </c>
      <c r="D73" s="12" t="s">
        <v>144</v>
      </c>
      <c r="E73" s="14">
        <v>35000</v>
      </c>
      <c r="F73" s="14">
        <v>42350</v>
      </c>
      <c r="G73" s="28" t="s">
        <v>24</v>
      </c>
      <c r="H73" s="28" t="s">
        <v>28</v>
      </c>
      <c r="I73" s="28" t="s">
        <v>25</v>
      </c>
      <c r="J73" s="25" t="s">
        <v>32</v>
      </c>
      <c r="K73" s="25" t="s">
        <v>32</v>
      </c>
      <c r="L73" s="46" t="s">
        <v>27</v>
      </c>
      <c r="M73" s="17"/>
      <c r="N73" s="6"/>
    </row>
    <row r="74" spans="1:14" ht="15" customHeight="1" x14ac:dyDescent="0.25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</row>
    <row r="75" spans="1:14" x14ac:dyDescent="0.25">
      <c r="A75" s="20" t="s">
        <v>9</v>
      </c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</row>
    <row r="76" spans="1:14" ht="16.5" customHeight="1" x14ac:dyDescent="0.25">
      <c r="A76" s="19" t="s">
        <v>10</v>
      </c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</row>
    <row r="77" spans="1:14" ht="15" customHeight="1" x14ac:dyDescent="0.25">
      <c r="A77" s="19" t="s">
        <v>16</v>
      </c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</row>
    <row r="78" spans="1:14" ht="1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3"/>
      <c r="N78" s="2"/>
    </row>
    <row r="80" spans="1:14" x14ac:dyDescent="0.25">
      <c r="C80" s="4"/>
    </row>
  </sheetData>
  <mergeCells count="11">
    <mergeCell ref="A2:H2"/>
    <mergeCell ref="A5:N5"/>
    <mergeCell ref="A52:I52"/>
    <mergeCell ref="A13:N13"/>
    <mergeCell ref="A28:N28"/>
    <mergeCell ref="C40:C42"/>
    <mergeCell ref="B40:B42"/>
    <mergeCell ref="B36:B38"/>
    <mergeCell ref="C36:C38"/>
    <mergeCell ref="B31:B32"/>
    <mergeCell ref="C31:C32"/>
  </mergeCells>
  <phoneticPr fontId="0" type="noConversion"/>
  <printOptions horizontalCentered="1"/>
  <pageMargins left="0.25" right="0.25" top="0.75" bottom="0.75" header="0.3" footer="0.3"/>
  <pageSetup paperSize="9" scale="61" fitToHeight="0" orientation="landscape" r:id="rId1"/>
  <headerFooter>
    <oddHeader>&amp;LRoční plán veřejných zakázek&amp;ROdbor majetkoprávní a veřejných zakázek</oddHeader>
    <oddFooter>&amp;CStránka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2013-06-28T09:16:13Z</cp:lastPrinted>
  <dcterms:created xsi:type="dcterms:W3CDTF">2006-10-17T13:37:20Z</dcterms:created>
  <dcterms:modified xsi:type="dcterms:W3CDTF">2026-01-29T14:06:00Z</dcterms:modified>
</cp:coreProperties>
</file>