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C0043F7-AF98-47EC-B3C5-C471C1A6CA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říloha č.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T22" i="1"/>
  <c r="O22" i="1"/>
  <c r="P22" i="1"/>
  <c r="Q22" i="1"/>
  <c r="R22" i="1"/>
  <c r="S22" i="1"/>
  <c r="N22" i="1"/>
  <c r="D22" i="1" l="1"/>
  <c r="E22" i="1"/>
  <c r="F22" i="1"/>
  <c r="G22" i="1"/>
  <c r="H22" i="1"/>
  <c r="I22" i="1"/>
  <c r="T43" i="1" l="1"/>
  <c r="S43" i="1"/>
  <c r="R43" i="1"/>
  <c r="Q43" i="1"/>
  <c r="P43" i="1"/>
  <c r="O43" i="1"/>
  <c r="I43" i="1"/>
  <c r="H43" i="1"/>
  <c r="G43" i="1"/>
  <c r="F43" i="1"/>
  <c r="E43" i="1"/>
  <c r="D43" i="1"/>
  <c r="T41" i="1"/>
  <c r="S41" i="1"/>
  <c r="R41" i="1"/>
  <c r="Q41" i="1"/>
  <c r="P41" i="1"/>
  <c r="O41" i="1"/>
  <c r="N41" i="1"/>
  <c r="I41" i="1"/>
  <c r="H41" i="1"/>
  <c r="G41" i="1"/>
  <c r="F41" i="1"/>
  <c r="E41" i="1"/>
  <c r="D41" i="1"/>
  <c r="C41" i="1"/>
  <c r="T40" i="1"/>
  <c r="S40" i="1"/>
  <c r="R40" i="1"/>
  <c r="Q40" i="1"/>
  <c r="P40" i="1"/>
  <c r="O40" i="1"/>
  <c r="N40" i="1"/>
  <c r="I40" i="1"/>
  <c r="H40" i="1"/>
  <c r="G40" i="1"/>
  <c r="F40" i="1"/>
  <c r="E40" i="1"/>
  <c r="D40" i="1"/>
  <c r="C40" i="1"/>
  <c r="T39" i="1"/>
  <c r="S39" i="1"/>
  <c r="R39" i="1"/>
  <c r="Q39" i="1"/>
  <c r="P39" i="1"/>
  <c r="O39" i="1"/>
  <c r="N39" i="1"/>
  <c r="I39" i="1"/>
  <c r="H39" i="1"/>
  <c r="G39" i="1"/>
  <c r="F39" i="1"/>
  <c r="E39" i="1"/>
  <c r="D39" i="1"/>
  <c r="C39" i="1"/>
  <c r="T38" i="1"/>
  <c r="S38" i="1"/>
  <c r="R38" i="1"/>
  <c r="Q38" i="1"/>
  <c r="P38" i="1"/>
  <c r="O38" i="1"/>
  <c r="N38" i="1"/>
  <c r="I38" i="1"/>
  <c r="H38" i="1"/>
  <c r="G38" i="1"/>
  <c r="F38" i="1"/>
  <c r="E38" i="1"/>
  <c r="D38" i="1"/>
  <c r="C38" i="1"/>
  <c r="T37" i="1"/>
  <c r="S37" i="1"/>
  <c r="R37" i="1"/>
  <c r="Q37" i="1"/>
  <c r="P37" i="1"/>
  <c r="O37" i="1"/>
  <c r="N37" i="1"/>
  <c r="I37" i="1"/>
  <c r="H37" i="1"/>
  <c r="G37" i="1"/>
  <c r="F37" i="1"/>
  <c r="E37" i="1"/>
  <c r="D37" i="1"/>
  <c r="C37" i="1"/>
  <c r="T36" i="1"/>
  <c r="S36" i="1"/>
  <c r="R36" i="1"/>
  <c r="Q36" i="1"/>
  <c r="P36" i="1"/>
  <c r="O36" i="1"/>
  <c r="N36" i="1"/>
  <c r="I36" i="1"/>
  <c r="H36" i="1"/>
  <c r="G36" i="1"/>
  <c r="F36" i="1"/>
  <c r="E36" i="1"/>
  <c r="D36" i="1"/>
  <c r="C36" i="1"/>
  <c r="T35" i="1"/>
  <c r="S35" i="1"/>
  <c r="R35" i="1"/>
  <c r="Q35" i="1"/>
  <c r="P35" i="1"/>
  <c r="O35" i="1"/>
  <c r="N35" i="1"/>
  <c r="I35" i="1"/>
  <c r="H35" i="1"/>
  <c r="G35" i="1"/>
  <c r="F35" i="1"/>
  <c r="E35" i="1"/>
  <c r="D35" i="1"/>
  <c r="C35" i="1"/>
  <c r="T34" i="1"/>
  <c r="S34" i="1"/>
  <c r="R34" i="1"/>
  <c r="Q34" i="1"/>
  <c r="P34" i="1"/>
  <c r="O34" i="1"/>
  <c r="N34" i="1"/>
  <c r="I34" i="1"/>
  <c r="H34" i="1"/>
  <c r="G34" i="1"/>
  <c r="F34" i="1"/>
  <c r="E34" i="1"/>
  <c r="D34" i="1"/>
  <c r="C34" i="1"/>
  <c r="T33" i="1"/>
  <c r="S33" i="1"/>
  <c r="R33" i="1"/>
  <c r="Q33" i="1"/>
  <c r="P33" i="1"/>
  <c r="O33" i="1"/>
  <c r="N33" i="1"/>
  <c r="I33" i="1"/>
  <c r="H33" i="1"/>
  <c r="G33" i="1"/>
  <c r="F33" i="1"/>
  <c r="E33" i="1"/>
  <c r="D33" i="1"/>
  <c r="C33" i="1"/>
  <c r="T32" i="1"/>
  <c r="S32" i="1"/>
  <c r="R32" i="1"/>
  <c r="Q32" i="1"/>
  <c r="P32" i="1"/>
  <c r="O32" i="1"/>
  <c r="N32" i="1"/>
  <c r="I32" i="1"/>
  <c r="H32" i="1"/>
  <c r="G32" i="1"/>
  <c r="F32" i="1"/>
  <c r="E32" i="1"/>
  <c r="D32" i="1"/>
  <c r="C32" i="1"/>
  <c r="T31" i="1"/>
  <c r="S31" i="1"/>
  <c r="R31" i="1"/>
  <c r="Q31" i="1"/>
  <c r="P31" i="1"/>
  <c r="O31" i="1"/>
  <c r="N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I28" i="1"/>
  <c r="H28" i="1"/>
  <c r="G28" i="1"/>
  <c r="F28" i="1"/>
  <c r="E28" i="1"/>
  <c r="D28" i="1"/>
  <c r="C28" i="1"/>
  <c r="C22" i="1" l="1"/>
  <c r="C43" i="1" l="1"/>
  <c r="N43" i="1"/>
</calcChain>
</file>

<file path=xl/sharedStrings.xml><?xml version="1.0" encoding="utf-8"?>
<sst xmlns="http://schemas.openxmlformats.org/spreadsheetml/2006/main" count="127" uniqueCount="36">
  <si>
    <t xml:space="preserve">           Závazné ukazatele </t>
  </si>
  <si>
    <t xml:space="preserve">           Orientační ukazatele</t>
  </si>
  <si>
    <t>Kraj</t>
  </si>
  <si>
    <t>NIV</t>
  </si>
  <si>
    <t xml:space="preserve">MP </t>
  </si>
  <si>
    <t xml:space="preserve">Odvody </t>
  </si>
  <si>
    <t>ONIV</t>
  </si>
  <si>
    <t>celkem</t>
  </si>
  <si>
    <t>platy</t>
  </si>
  <si>
    <t>OON</t>
  </si>
  <si>
    <t>pojistné</t>
  </si>
  <si>
    <t>FKSP</t>
  </si>
  <si>
    <t xml:space="preserve">Středočeský </t>
  </si>
  <si>
    <t xml:space="preserve">Jihočeský </t>
  </si>
  <si>
    <t xml:space="preserve">Plzeňský  </t>
  </si>
  <si>
    <t xml:space="preserve">Karlovarský </t>
  </si>
  <si>
    <t xml:space="preserve">Ústecký </t>
  </si>
  <si>
    <t xml:space="preserve">Liberecký </t>
  </si>
  <si>
    <t>Královéhradecký</t>
  </si>
  <si>
    <t xml:space="preserve">Pardubický </t>
  </si>
  <si>
    <t>Vysočina</t>
  </si>
  <si>
    <t>Jihomoravský</t>
  </si>
  <si>
    <t xml:space="preserve">Olomoucký </t>
  </si>
  <si>
    <t xml:space="preserve">Zlínský kraj </t>
  </si>
  <si>
    <t>Moravskoslezský</t>
  </si>
  <si>
    <t>RgŠ celkem:</t>
  </si>
  <si>
    <t>Příděl</t>
  </si>
  <si>
    <t>v tom:</t>
  </si>
  <si>
    <t xml:space="preserve">hl.m.Praha </t>
  </si>
  <si>
    <t>Rozdíl 2025 - 2024</t>
  </si>
  <si>
    <t>Index 2025/2024</t>
  </si>
  <si>
    <t>Rozpis rozpočtu RgŠ ÚSC 2025 ve struktuře závazných ukazatelů (v Kč)</t>
  </si>
  <si>
    <t>Rozpis rozpočtu RgŠ ÚSC 2024 ve struktuře závazných ukazatelů po 7. úpravě (v Kč)</t>
  </si>
  <si>
    <t>Počet</t>
  </si>
  <si>
    <t>zaměstnanců</t>
  </si>
  <si>
    <t>Příloha č. 4 k č.j. MSMT-635/2025-2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</si>
</sst>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2" fillId="2" borderId="0" xfId="1" applyFill="1" applyAlignment="1">
      <alignment horizontal="center"/>
    </xf>
    <xf numFmtId="0" fontId="3" fillId="2" borderId="0" xfId="1" applyFont="1" applyFill="1"/>
    <xf numFmtId="0" fontId="2" fillId="2" borderId="0" xfId="1" applyFill="1"/>
    <xf numFmtId="0" fontId="4" fillId="2" borderId="0" xfId="1" applyFont="1" applyFill="1"/>
    <xf numFmtId="0" fontId="6" fillId="2" borderId="1" xfId="2" applyFont="1" applyFill="1" applyBorder="1" applyAlignment="1">
      <alignment horizontal="center"/>
    </xf>
    <xf numFmtId="0" fontId="7" fillId="2" borderId="2" xfId="2" applyFont="1" applyFill="1" applyBorder="1"/>
    <xf numFmtId="0" fontId="8" fillId="2" borderId="3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left"/>
    </xf>
    <xf numFmtId="0" fontId="8" fillId="2" borderId="3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0" fontId="6" fillId="2" borderId="7" xfId="2" applyFont="1" applyFill="1" applyBorder="1" applyAlignment="1">
      <alignment horizontal="center"/>
    </xf>
    <xf numFmtId="3" fontId="7" fillId="2" borderId="8" xfId="2" applyNumberFormat="1" applyFont="1" applyFill="1" applyBorder="1"/>
    <xf numFmtId="0" fontId="8" fillId="2" borderId="1" xfId="2" applyFont="1" applyFill="1" applyBorder="1" applyAlignment="1">
      <alignment horizontal="center"/>
    </xf>
    <xf numFmtId="0" fontId="8" fillId="2" borderId="9" xfId="2" applyFont="1" applyFill="1" applyBorder="1"/>
    <xf numFmtId="0" fontId="8" fillId="2" borderId="10" xfId="2" applyFont="1" applyFill="1" applyBorder="1"/>
    <xf numFmtId="3" fontId="7" fillId="2" borderId="0" xfId="2" applyNumberFormat="1" applyFont="1" applyFill="1"/>
    <xf numFmtId="0" fontId="8" fillId="2" borderId="5" xfId="2" applyFont="1" applyFill="1" applyBorder="1"/>
    <xf numFmtId="0" fontId="8" fillId="2" borderId="8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3" fontId="2" fillId="2" borderId="0" xfId="1" applyNumberFormat="1" applyFill="1"/>
    <xf numFmtId="3" fontId="7" fillId="2" borderId="16" xfId="2" applyNumberFormat="1" applyFont="1" applyFill="1" applyBorder="1"/>
    <xf numFmtId="0" fontId="6" fillId="2" borderId="18" xfId="2" applyFont="1" applyFill="1" applyBorder="1" applyAlignment="1">
      <alignment horizontal="center"/>
    </xf>
    <xf numFmtId="3" fontId="7" fillId="2" borderId="18" xfId="2" applyNumberFormat="1" applyFont="1" applyFill="1" applyBorder="1"/>
    <xf numFmtId="3" fontId="7" fillId="2" borderId="23" xfId="2" applyNumberFormat="1" applyFont="1" applyFill="1" applyBorder="1"/>
    <xf numFmtId="0" fontId="7" fillId="2" borderId="18" xfId="2" applyFont="1" applyFill="1" applyBorder="1"/>
    <xf numFmtId="0" fontId="6" fillId="2" borderId="25" xfId="2" applyFont="1" applyFill="1" applyBorder="1" applyAlignment="1">
      <alignment horizontal="center"/>
    </xf>
    <xf numFmtId="3" fontId="7" fillId="2" borderId="25" xfId="2" applyNumberFormat="1" applyFont="1" applyFill="1" applyBorder="1"/>
    <xf numFmtId="3" fontId="7" fillId="2" borderId="30" xfId="2" applyNumberFormat="1" applyFont="1" applyFill="1" applyBorder="1"/>
    <xf numFmtId="0" fontId="6" fillId="2" borderId="32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7" fillId="2" borderId="9" xfId="2" applyFont="1" applyFill="1" applyBorder="1"/>
    <xf numFmtId="0" fontId="6" fillId="2" borderId="6" xfId="2" applyFont="1" applyFill="1" applyBorder="1" applyAlignment="1">
      <alignment horizontal="center"/>
    </xf>
    <xf numFmtId="0" fontId="7" fillId="2" borderId="10" xfId="2" applyFont="1" applyFill="1" applyBorder="1"/>
    <xf numFmtId="3" fontId="12" fillId="2" borderId="0" xfId="1" applyNumberFormat="1" applyFont="1" applyFill="1"/>
    <xf numFmtId="3" fontId="13" fillId="2" borderId="0" xfId="1" applyNumberFormat="1" applyFont="1" applyFill="1"/>
    <xf numFmtId="0" fontId="1" fillId="2" borderId="0" xfId="1" applyFont="1" applyFill="1"/>
    <xf numFmtId="0" fontId="2" fillId="2" borderId="32" xfId="1" applyFill="1" applyBorder="1" applyAlignment="1">
      <alignment horizontal="center"/>
    </xf>
    <xf numFmtId="0" fontId="7" fillId="2" borderId="23" xfId="2" applyFont="1" applyFill="1" applyBorder="1"/>
    <xf numFmtId="3" fontId="2" fillId="2" borderId="0" xfId="1" applyNumberFormat="1" applyFill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7" fillId="2" borderId="1" xfId="2" applyFont="1" applyFill="1" applyBorder="1"/>
    <xf numFmtId="3" fontId="7" fillId="2" borderId="32" xfId="2" applyNumberFormat="1" applyFont="1" applyFill="1" applyBorder="1"/>
    <xf numFmtId="3" fontId="7" fillId="2" borderId="35" xfId="2" applyNumberFormat="1" applyFont="1" applyFill="1" applyBorder="1"/>
    <xf numFmtId="0" fontId="8" fillId="2" borderId="36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2" fillId="2" borderId="8" xfId="1" applyFill="1" applyBorder="1"/>
    <xf numFmtId="0" fontId="8" fillId="2" borderId="9" xfId="2" applyFont="1" applyFill="1" applyBorder="1" applyAlignment="1">
      <alignment horizontal="left"/>
    </xf>
    <xf numFmtId="0" fontId="8" fillId="2" borderId="10" xfId="2" applyFont="1" applyFill="1" applyBorder="1" applyAlignment="1">
      <alignment horizontal="center"/>
    </xf>
    <xf numFmtId="0" fontId="13" fillId="2" borderId="0" xfId="0" applyFont="1" applyFill="1"/>
    <xf numFmtId="0" fontId="0" fillId="2" borderId="0" xfId="0" applyFill="1"/>
    <xf numFmtId="3" fontId="9" fillId="2" borderId="17" xfId="2" applyNumberFormat="1" applyFont="1" applyFill="1" applyBorder="1"/>
    <xf numFmtId="3" fontId="9" fillId="2" borderId="13" xfId="2" applyNumberFormat="1" applyFont="1" applyFill="1" applyBorder="1"/>
    <xf numFmtId="3" fontId="9" fillId="2" borderId="15" xfId="2" applyNumberFormat="1" applyFont="1" applyFill="1" applyBorder="1"/>
    <xf numFmtId="4" fontId="9" fillId="2" borderId="15" xfId="2" applyNumberFormat="1" applyFont="1" applyFill="1" applyBorder="1"/>
    <xf numFmtId="3" fontId="11" fillId="2" borderId="13" xfId="2" applyNumberFormat="1" applyFont="1" applyFill="1" applyBorder="1"/>
    <xf numFmtId="3" fontId="11" fillId="2" borderId="15" xfId="2" applyNumberFormat="1" applyFont="1" applyFill="1" applyBorder="1"/>
    <xf numFmtId="3" fontId="9" fillId="2" borderId="24" xfId="2" applyNumberFormat="1" applyFont="1" applyFill="1" applyBorder="1"/>
    <xf numFmtId="3" fontId="9" fillId="2" borderId="20" xfId="2" applyNumberFormat="1" applyFont="1" applyFill="1" applyBorder="1"/>
    <xf numFmtId="3" fontId="9" fillId="2" borderId="22" xfId="2" applyNumberFormat="1" applyFont="1" applyFill="1" applyBorder="1"/>
    <xf numFmtId="4" fontId="9" fillId="2" borderId="22" xfId="2" applyNumberFormat="1" applyFont="1" applyFill="1" applyBorder="1"/>
    <xf numFmtId="3" fontId="11" fillId="2" borderId="20" xfId="2" applyNumberFormat="1" applyFont="1" applyFill="1" applyBorder="1"/>
    <xf numFmtId="3" fontId="11" fillId="2" borderId="22" xfId="2" applyNumberFormat="1" applyFont="1" applyFill="1" applyBorder="1"/>
    <xf numFmtId="3" fontId="9" fillId="2" borderId="31" xfId="2" applyNumberFormat="1" applyFont="1" applyFill="1" applyBorder="1"/>
    <xf numFmtId="3" fontId="9" fillId="2" borderId="27" xfId="2" applyNumberFormat="1" applyFont="1" applyFill="1" applyBorder="1"/>
    <xf numFmtId="3" fontId="9" fillId="2" borderId="29" xfId="2" applyNumberFormat="1" applyFont="1" applyFill="1" applyBorder="1"/>
    <xf numFmtId="4" fontId="9" fillId="2" borderId="29" xfId="2" applyNumberFormat="1" applyFont="1" applyFill="1" applyBorder="1"/>
    <xf numFmtId="3" fontId="11" fillId="2" borderId="27" xfId="2" applyNumberFormat="1" applyFont="1" applyFill="1" applyBorder="1"/>
    <xf numFmtId="3" fontId="11" fillId="2" borderId="29" xfId="2" applyNumberFormat="1" applyFont="1" applyFill="1" applyBorder="1"/>
    <xf numFmtId="3" fontId="9" fillId="2" borderId="33" xfId="2" applyNumberFormat="1" applyFont="1" applyFill="1" applyBorder="1"/>
    <xf numFmtId="3" fontId="9" fillId="2" borderId="0" xfId="2" applyNumberFormat="1" applyFont="1" applyFill="1"/>
    <xf numFmtId="165" fontId="9" fillId="2" borderId="33" xfId="2" applyNumberFormat="1" applyFont="1" applyFill="1" applyBorder="1"/>
    <xf numFmtId="165" fontId="9" fillId="2" borderId="0" xfId="2" applyNumberFormat="1" applyFont="1" applyFill="1"/>
    <xf numFmtId="3" fontId="9" fillId="2" borderId="8" xfId="2" applyNumberFormat="1" applyFont="1" applyFill="1" applyBorder="1"/>
    <xf numFmtId="3" fontId="9" fillId="2" borderId="34" xfId="2" applyNumberFormat="1" applyFont="1" applyFill="1" applyBorder="1"/>
    <xf numFmtId="4" fontId="9" fillId="2" borderId="6" xfId="2" applyNumberFormat="1" applyFont="1" applyFill="1" applyBorder="1"/>
    <xf numFmtId="3" fontId="9" fillId="2" borderId="6" xfId="2" applyNumberFormat="1" applyFont="1" applyFill="1" applyBorder="1"/>
    <xf numFmtId="3" fontId="10" fillId="2" borderId="13" xfId="3" applyNumberFormat="1" applyFont="1" applyFill="1" applyBorder="1"/>
    <xf numFmtId="3" fontId="10" fillId="2" borderId="14" xfId="3" applyNumberFormat="1" applyFont="1" applyFill="1" applyBorder="1"/>
    <xf numFmtId="3" fontId="10" fillId="2" borderId="17" xfId="3" applyNumberFormat="1" applyFont="1" applyFill="1" applyBorder="1"/>
    <xf numFmtId="164" fontId="9" fillId="2" borderId="12" xfId="2" applyNumberFormat="1" applyFont="1" applyFill="1" applyBorder="1"/>
    <xf numFmtId="164" fontId="9" fillId="2" borderId="37" xfId="2" applyNumberFormat="1" applyFont="1" applyFill="1" applyBorder="1"/>
    <xf numFmtId="3" fontId="9" fillId="2" borderId="19" xfId="2" applyNumberFormat="1" applyFont="1" applyFill="1" applyBorder="1"/>
    <xf numFmtId="3" fontId="10" fillId="2" borderId="20" xfId="3" applyNumberFormat="1" applyFont="1" applyFill="1" applyBorder="1"/>
    <xf numFmtId="3" fontId="10" fillId="2" borderId="21" xfId="3" applyNumberFormat="1" applyFont="1" applyFill="1" applyBorder="1"/>
    <xf numFmtId="3" fontId="10" fillId="2" borderId="24" xfId="3" applyNumberFormat="1" applyFont="1" applyFill="1" applyBorder="1"/>
    <xf numFmtId="164" fontId="9" fillId="2" borderId="19" xfId="2" applyNumberFormat="1" applyFont="1" applyFill="1" applyBorder="1"/>
    <xf numFmtId="164" fontId="9" fillId="2" borderId="38" xfId="2" applyNumberFormat="1" applyFont="1" applyFill="1" applyBorder="1"/>
    <xf numFmtId="3" fontId="9" fillId="2" borderId="26" xfId="2" applyNumberFormat="1" applyFont="1" applyFill="1" applyBorder="1"/>
    <xf numFmtId="3" fontId="10" fillId="2" borderId="27" xfId="3" applyNumberFormat="1" applyFont="1" applyFill="1" applyBorder="1"/>
    <xf numFmtId="3" fontId="10" fillId="2" borderId="28" xfId="3" applyNumberFormat="1" applyFont="1" applyFill="1" applyBorder="1"/>
    <xf numFmtId="3" fontId="10" fillId="2" borderId="31" xfId="3" applyNumberFormat="1" applyFont="1" applyFill="1" applyBorder="1"/>
    <xf numFmtId="164" fontId="9" fillId="2" borderId="26" xfId="2" applyNumberFormat="1" applyFont="1" applyFill="1" applyBorder="1"/>
    <xf numFmtId="164" fontId="9" fillId="2" borderId="39" xfId="2" applyNumberFormat="1" applyFont="1" applyFill="1" applyBorder="1"/>
    <xf numFmtId="164" fontId="9" fillId="2" borderId="34" xfId="2" applyNumberFormat="1" applyFont="1" applyFill="1" applyBorder="1"/>
    <xf numFmtId="164" fontId="9" fillId="2" borderId="6" xfId="2" applyNumberFormat="1" applyFont="1" applyFill="1" applyBorder="1"/>
    <xf numFmtId="3" fontId="7" fillId="2" borderId="11" xfId="2" applyNumberFormat="1" applyFont="1" applyFill="1" applyBorder="1"/>
    <xf numFmtId="164" fontId="9" fillId="2" borderId="17" xfId="2" applyNumberFormat="1" applyFont="1" applyFill="1" applyBorder="1"/>
  </cellXfs>
  <cellStyles count="4">
    <cellStyle name="Normální" xfId="0" builtinId="0"/>
    <cellStyle name="Normální 2 3" xfId="1" xr:uid="{799FAF6B-C925-4EE2-AEF8-FE63DEF85369}"/>
    <cellStyle name="normální 3" xfId="3" xr:uid="{6E22D09A-3EEE-4F01-A8EC-127E21DB1033}"/>
    <cellStyle name="normální_Tabč4" xfId="2" xr:uid="{AB66B72B-7EC7-482E-A96A-487A5FFC9049}"/>
  </cellStyles>
  <dxfs count="0"/>
  <tableStyles count="1" defaultTableStyle="TableStyleMedium2" defaultPivotStyle="PivotStyleLight16">
    <tableStyle name="Invisible" pivot="0" table="0" count="0" xr9:uid="{C427F8F2-3962-454A-AF96-5EB997B9EC0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zoomScale="70" zoomScaleNormal="70" workbookViewId="0"/>
  </sheetViews>
  <sheetFormatPr defaultColWidth="9.1796875" defaultRowHeight="14.5" x14ac:dyDescent="0.35"/>
  <cols>
    <col min="1" max="1" width="4.26953125" style="54" bestFit="1" customWidth="1"/>
    <col min="2" max="2" width="26.1796875" style="54" customWidth="1"/>
    <col min="3" max="10" width="22.7265625" style="54" customWidth="1"/>
    <col min="11" max="11" width="9.1796875" style="54" customWidth="1"/>
    <col min="12" max="12" width="4.26953125" style="54" bestFit="1" customWidth="1"/>
    <col min="13" max="13" width="26.1796875" style="54" customWidth="1"/>
    <col min="14" max="20" width="26" style="54" customWidth="1"/>
    <col min="21" max="16384" width="9.1796875" style="54"/>
  </cols>
  <sheetData>
    <row r="1" spans="1:20" ht="21" x14ac:dyDescent="0.5">
      <c r="A1" s="53" t="s">
        <v>35</v>
      </c>
    </row>
    <row r="3" spans="1:20" ht="21.5" thickBot="1" x14ac:dyDescent="0.55000000000000004">
      <c r="A3" s="1"/>
      <c r="B3" s="2" t="s">
        <v>31</v>
      </c>
      <c r="C3" s="3"/>
      <c r="D3" s="3"/>
      <c r="E3" s="3"/>
      <c r="F3" s="3"/>
      <c r="G3" s="3"/>
      <c r="H3" s="3"/>
      <c r="I3" s="3"/>
      <c r="J3" s="3"/>
      <c r="K3" s="3"/>
      <c r="L3" s="1"/>
      <c r="M3" s="2" t="s">
        <v>32</v>
      </c>
      <c r="N3" s="4"/>
      <c r="O3" s="4"/>
      <c r="P3" s="3"/>
      <c r="Q3" s="3"/>
      <c r="R3" s="3"/>
      <c r="S3" s="3"/>
      <c r="T3" s="3"/>
    </row>
    <row r="4" spans="1:20" ht="18.5" thickBot="1" x14ac:dyDescent="0.45">
      <c r="A4" s="5"/>
      <c r="B4" s="6"/>
      <c r="C4" s="7" t="s">
        <v>0</v>
      </c>
      <c r="D4" s="7"/>
      <c r="E4" s="7"/>
      <c r="F4" s="7"/>
      <c r="G4" s="51" t="s">
        <v>1</v>
      </c>
      <c r="H4" s="52"/>
      <c r="I4" s="52"/>
      <c r="J4" s="11"/>
      <c r="K4" s="3"/>
      <c r="L4" s="5"/>
      <c r="M4" s="44"/>
      <c r="N4" s="8" t="s">
        <v>0</v>
      </c>
      <c r="O4" s="7"/>
      <c r="P4" s="7"/>
      <c r="Q4" s="12"/>
      <c r="R4" s="8" t="s">
        <v>1</v>
      </c>
      <c r="S4" s="9"/>
      <c r="T4" s="11"/>
    </row>
    <row r="5" spans="1:20" ht="18.5" thickBot="1" x14ac:dyDescent="0.45">
      <c r="A5" s="13"/>
      <c r="B5" s="14" t="s">
        <v>2</v>
      </c>
      <c r="C5" s="10" t="s">
        <v>3</v>
      </c>
      <c r="D5" s="15" t="s">
        <v>4</v>
      </c>
      <c r="E5" s="16" t="s">
        <v>27</v>
      </c>
      <c r="F5" s="17"/>
      <c r="G5" s="15" t="s">
        <v>5</v>
      </c>
      <c r="H5" s="15" t="s">
        <v>26</v>
      </c>
      <c r="I5" s="15" t="s">
        <v>6</v>
      </c>
      <c r="J5" s="15" t="s">
        <v>33</v>
      </c>
      <c r="K5" s="3"/>
      <c r="L5" s="13"/>
      <c r="M5" s="45" t="s">
        <v>2</v>
      </c>
      <c r="N5" s="15" t="s">
        <v>3</v>
      </c>
      <c r="O5" s="15" t="s">
        <v>4</v>
      </c>
      <c r="P5" s="16" t="s">
        <v>27</v>
      </c>
      <c r="Q5" s="19"/>
      <c r="R5" s="15" t="s">
        <v>5</v>
      </c>
      <c r="S5" s="15" t="s">
        <v>26</v>
      </c>
      <c r="T5" s="15" t="s">
        <v>6</v>
      </c>
    </row>
    <row r="6" spans="1:20" ht="18.5" thickBot="1" x14ac:dyDescent="0.45">
      <c r="A6" s="13"/>
      <c r="B6" s="14"/>
      <c r="C6" s="20" t="s">
        <v>7</v>
      </c>
      <c r="D6" s="21" t="s">
        <v>7</v>
      </c>
      <c r="E6" s="15" t="s">
        <v>8</v>
      </c>
      <c r="F6" s="43" t="s">
        <v>9</v>
      </c>
      <c r="G6" s="47" t="s">
        <v>10</v>
      </c>
      <c r="H6" s="47" t="s">
        <v>11</v>
      </c>
      <c r="I6" s="47"/>
      <c r="J6" s="47" t="s">
        <v>34</v>
      </c>
      <c r="K6" s="3"/>
      <c r="L6" s="13"/>
      <c r="M6" s="46"/>
      <c r="N6" s="47" t="s">
        <v>7</v>
      </c>
      <c r="O6" s="47" t="s">
        <v>7</v>
      </c>
      <c r="P6" s="48" t="s">
        <v>8</v>
      </c>
      <c r="Q6" s="48" t="s">
        <v>9</v>
      </c>
      <c r="R6" s="47" t="s">
        <v>10</v>
      </c>
      <c r="S6" s="47" t="s">
        <v>11</v>
      </c>
      <c r="T6" s="47"/>
    </row>
    <row r="7" spans="1:20" ht="18" x14ac:dyDescent="0.4">
      <c r="A7" s="22">
        <v>1</v>
      </c>
      <c r="B7" s="24" t="s">
        <v>28</v>
      </c>
      <c r="C7" s="55">
        <v>21549732812</v>
      </c>
      <c r="D7" s="56">
        <v>15846323109</v>
      </c>
      <c r="E7" s="56">
        <v>15761821254</v>
      </c>
      <c r="F7" s="57">
        <v>84501855</v>
      </c>
      <c r="G7" s="55">
        <v>5356055381</v>
      </c>
      <c r="H7" s="56">
        <v>157618771</v>
      </c>
      <c r="I7" s="56">
        <v>189735551</v>
      </c>
      <c r="J7" s="58">
        <v>27258.560000000001</v>
      </c>
      <c r="K7" s="42"/>
      <c r="L7" s="22">
        <v>1</v>
      </c>
      <c r="M7" s="24" t="s">
        <v>28</v>
      </c>
      <c r="N7" s="59">
        <v>21192320303</v>
      </c>
      <c r="O7" s="59">
        <v>15539541024</v>
      </c>
      <c r="P7" s="59">
        <v>15407816166</v>
      </c>
      <c r="Q7" s="59">
        <v>131724858</v>
      </c>
      <c r="R7" s="59">
        <v>5252364865</v>
      </c>
      <c r="S7" s="59">
        <v>154079648</v>
      </c>
      <c r="T7" s="60">
        <v>246334766</v>
      </c>
    </row>
    <row r="8" spans="1:20" ht="18" x14ac:dyDescent="0.4">
      <c r="A8" s="25">
        <v>2</v>
      </c>
      <c r="B8" s="27" t="s">
        <v>12</v>
      </c>
      <c r="C8" s="61">
        <v>24825957679</v>
      </c>
      <c r="D8" s="62">
        <v>18228270973</v>
      </c>
      <c r="E8" s="62">
        <v>18105621680</v>
      </c>
      <c r="F8" s="63">
        <v>122649293</v>
      </c>
      <c r="G8" s="61">
        <v>6161152648</v>
      </c>
      <c r="H8" s="62">
        <v>181057076</v>
      </c>
      <c r="I8" s="62">
        <v>255476982</v>
      </c>
      <c r="J8" s="64">
        <v>32078.33</v>
      </c>
      <c r="K8" s="42"/>
      <c r="L8" s="25">
        <v>2</v>
      </c>
      <c r="M8" s="27" t="s">
        <v>12</v>
      </c>
      <c r="N8" s="65">
        <v>24263915247</v>
      </c>
      <c r="O8" s="65">
        <v>17765050553</v>
      </c>
      <c r="P8" s="65">
        <v>17591726571</v>
      </c>
      <c r="Q8" s="65">
        <v>173323982</v>
      </c>
      <c r="R8" s="65">
        <v>6004587087</v>
      </c>
      <c r="S8" s="65">
        <v>175919660</v>
      </c>
      <c r="T8" s="66">
        <v>318357947</v>
      </c>
    </row>
    <row r="9" spans="1:20" ht="18" x14ac:dyDescent="0.4">
      <c r="A9" s="25">
        <v>3</v>
      </c>
      <c r="B9" s="27" t="s">
        <v>13</v>
      </c>
      <c r="C9" s="61">
        <v>11963351075</v>
      </c>
      <c r="D9" s="62">
        <v>8776602751</v>
      </c>
      <c r="E9" s="62">
        <v>8717212976</v>
      </c>
      <c r="F9" s="63">
        <v>59389775</v>
      </c>
      <c r="G9" s="61">
        <v>2966491119</v>
      </c>
      <c r="H9" s="62">
        <v>87172297</v>
      </c>
      <c r="I9" s="62">
        <v>133084908</v>
      </c>
      <c r="J9" s="64">
        <v>15603.49</v>
      </c>
      <c r="K9" s="42"/>
      <c r="L9" s="25">
        <v>3</v>
      </c>
      <c r="M9" s="27" t="s">
        <v>13</v>
      </c>
      <c r="N9" s="65">
        <v>11775764272</v>
      </c>
      <c r="O9" s="65">
        <v>8633122427</v>
      </c>
      <c r="P9" s="65">
        <v>8563908065</v>
      </c>
      <c r="Q9" s="65">
        <v>69214362</v>
      </c>
      <c r="R9" s="65">
        <v>2917995382</v>
      </c>
      <c r="S9" s="65">
        <v>85639676</v>
      </c>
      <c r="T9" s="66">
        <v>139006787</v>
      </c>
    </row>
    <row r="10" spans="1:20" ht="18" x14ac:dyDescent="0.4">
      <c r="A10" s="25">
        <v>4</v>
      </c>
      <c r="B10" s="27" t="s">
        <v>14</v>
      </c>
      <c r="C10" s="61">
        <v>10525507182</v>
      </c>
      <c r="D10" s="62">
        <v>7725416955</v>
      </c>
      <c r="E10" s="62">
        <v>7698459732</v>
      </c>
      <c r="F10" s="63">
        <v>26957223</v>
      </c>
      <c r="G10" s="61">
        <v>2611190687</v>
      </c>
      <c r="H10" s="62">
        <v>76984615</v>
      </c>
      <c r="I10" s="62">
        <v>111914925</v>
      </c>
      <c r="J10" s="64">
        <v>13652.37</v>
      </c>
      <c r="K10" s="42"/>
      <c r="L10" s="25">
        <v>4</v>
      </c>
      <c r="M10" s="27" t="s">
        <v>14</v>
      </c>
      <c r="N10" s="65">
        <v>10342283277</v>
      </c>
      <c r="O10" s="65">
        <v>7577753106</v>
      </c>
      <c r="P10" s="65">
        <v>7523754565</v>
      </c>
      <c r="Q10" s="65">
        <v>53998541</v>
      </c>
      <c r="R10" s="65">
        <v>2561280553</v>
      </c>
      <c r="S10" s="65">
        <v>75237825</v>
      </c>
      <c r="T10" s="66">
        <v>128011793</v>
      </c>
    </row>
    <row r="11" spans="1:20" ht="18" x14ac:dyDescent="0.4">
      <c r="A11" s="25">
        <v>5</v>
      </c>
      <c r="B11" s="27" t="s">
        <v>15</v>
      </c>
      <c r="C11" s="61">
        <v>5045686085</v>
      </c>
      <c r="D11" s="62">
        <v>3708654246</v>
      </c>
      <c r="E11" s="62">
        <v>3673806374</v>
      </c>
      <c r="F11" s="63">
        <v>34847872</v>
      </c>
      <c r="G11" s="61">
        <v>1253524826</v>
      </c>
      <c r="H11" s="62">
        <v>36738195</v>
      </c>
      <c r="I11" s="62">
        <v>46768818</v>
      </c>
      <c r="J11" s="64">
        <v>6489.7</v>
      </c>
      <c r="K11" s="42"/>
      <c r="L11" s="25">
        <v>5</v>
      </c>
      <c r="M11" s="27" t="s">
        <v>15</v>
      </c>
      <c r="N11" s="65">
        <v>5006342959</v>
      </c>
      <c r="O11" s="65">
        <v>3669852515</v>
      </c>
      <c r="P11" s="65">
        <v>3625291927</v>
      </c>
      <c r="Q11" s="65">
        <v>44560588</v>
      </c>
      <c r="R11" s="65">
        <v>1240410154</v>
      </c>
      <c r="S11" s="65">
        <v>36253207</v>
      </c>
      <c r="T11" s="66">
        <v>59827083</v>
      </c>
    </row>
    <row r="12" spans="1:20" ht="18" x14ac:dyDescent="0.4">
      <c r="A12" s="25">
        <v>6</v>
      </c>
      <c r="B12" s="27" t="s">
        <v>16</v>
      </c>
      <c r="C12" s="61">
        <v>14420717362</v>
      </c>
      <c r="D12" s="62">
        <v>10594395337</v>
      </c>
      <c r="E12" s="62">
        <v>10524396308</v>
      </c>
      <c r="F12" s="63">
        <v>69999029</v>
      </c>
      <c r="G12" s="61">
        <v>3580904946</v>
      </c>
      <c r="H12" s="62">
        <v>105244161</v>
      </c>
      <c r="I12" s="62">
        <v>140172918</v>
      </c>
      <c r="J12" s="64">
        <v>18802.650000000001</v>
      </c>
      <c r="K12" s="42"/>
      <c r="L12" s="25">
        <v>6</v>
      </c>
      <c r="M12" s="27" t="s">
        <v>16</v>
      </c>
      <c r="N12" s="65">
        <v>14259798004</v>
      </c>
      <c r="O12" s="65">
        <v>10447701701</v>
      </c>
      <c r="P12" s="65">
        <v>10346412972</v>
      </c>
      <c r="Q12" s="65">
        <v>101288729</v>
      </c>
      <c r="R12" s="65">
        <v>3528283311</v>
      </c>
      <c r="S12" s="65">
        <v>103502258</v>
      </c>
      <c r="T12" s="66">
        <v>180310734</v>
      </c>
    </row>
    <row r="13" spans="1:20" ht="18" x14ac:dyDescent="0.4">
      <c r="A13" s="25">
        <v>7</v>
      </c>
      <c r="B13" s="27" t="s">
        <v>17</v>
      </c>
      <c r="C13" s="61">
        <v>8073390650</v>
      </c>
      <c r="D13" s="62">
        <v>5931282130</v>
      </c>
      <c r="E13" s="62">
        <v>5904373790</v>
      </c>
      <c r="F13" s="63">
        <v>26908340</v>
      </c>
      <c r="G13" s="61">
        <v>2004772799</v>
      </c>
      <c r="H13" s="62">
        <v>59043922</v>
      </c>
      <c r="I13" s="62">
        <v>78291799</v>
      </c>
      <c r="J13" s="64">
        <v>10436.52</v>
      </c>
      <c r="K13" s="42"/>
      <c r="L13" s="25">
        <v>7</v>
      </c>
      <c r="M13" s="27" t="s">
        <v>17</v>
      </c>
      <c r="N13" s="65">
        <v>7951321431</v>
      </c>
      <c r="O13" s="65">
        <v>5832913069</v>
      </c>
      <c r="P13" s="65">
        <v>5793955777</v>
      </c>
      <c r="Q13" s="65">
        <v>38957292</v>
      </c>
      <c r="R13" s="65">
        <v>1971524617</v>
      </c>
      <c r="S13" s="65">
        <v>57940041</v>
      </c>
      <c r="T13" s="66">
        <v>88943704</v>
      </c>
    </row>
    <row r="14" spans="1:20" ht="18" x14ac:dyDescent="0.4">
      <c r="A14" s="25">
        <v>8</v>
      </c>
      <c r="B14" s="27" t="s">
        <v>18</v>
      </c>
      <c r="C14" s="61">
        <v>10337341748</v>
      </c>
      <c r="D14" s="62">
        <v>7595299936</v>
      </c>
      <c r="E14" s="62">
        <v>7550978371</v>
      </c>
      <c r="F14" s="63">
        <v>44321565</v>
      </c>
      <c r="G14" s="61">
        <v>2567210025</v>
      </c>
      <c r="H14" s="62">
        <v>75510295</v>
      </c>
      <c r="I14" s="62">
        <v>99321492</v>
      </c>
      <c r="J14" s="64">
        <v>13537.46</v>
      </c>
      <c r="K14" s="42"/>
      <c r="L14" s="25">
        <v>8</v>
      </c>
      <c r="M14" s="27" t="s">
        <v>18</v>
      </c>
      <c r="N14" s="65">
        <v>10153403281</v>
      </c>
      <c r="O14" s="65">
        <v>7447386649</v>
      </c>
      <c r="P14" s="65">
        <v>7381848484</v>
      </c>
      <c r="Q14" s="65">
        <v>65538165</v>
      </c>
      <c r="R14" s="65">
        <v>2517216683</v>
      </c>
      <c r="S14" s="65">
        <v>73819567</v>
      </c>
      <c r="T14" s="66">
        <v>114980382</v>
      </c>
    </row>
    <row r="15" spans="1:20" ht="18" x14ac:dyDescent="0.4">
      <c r="A15" s="25">
        <v>9</v>
      </c>
      <c r="B15" s="27" t="s">
        <v>19</v>
      </c>
      <c r="C15" s="61">
        <v>10036915286</v>
      </c>
      <c r="D15" s="62">
        <v>7365931130</v>
      </c>
      <c r="E15" s="62">
        <v>7319647698</v>
      </c>
      <c r="F15" s="63">
        <v>46283432</v>
      </c>
      <c r="G15" s="61">
        <v>2489684264</v>
      </c>
      <c r="H15" s="62">
        <v>73196624</v>
      </c>
      <c r="I15" s="62">
        <v>108103268</v>
      </c>
      <c r="J15" s="64">
        <v>13031.66</v>
      </c>
      <c r="K15" s="42"/>
      <c r="L15" s="25">
        <v>9</v>
      </c>
      <c r="M15" s="27" t="s">
        <v>19</v>
      </c>
      <c r="N15" s="65">
        <v>9873049024</v>
      </c>
      <c r="O15" s="65">
        <v>7243599116</v>
      </c>
      <c r="P15" s="65">
        <v>7182581335</v>
      </c>
      <c r="Q15" s="65">
        <v>61017781</v>
      </c>
      <c r="R15" s="65">
        <v>2448336502</v>
      </c>
      <c r="S15" s="65">
        <v>71826333</v>
      </c>
      <c r="T15" s="66">
        <v>109287073</v>
      </c>
    </row>
    <row r="16" spans="1:20" ht="18" x14ac:dyDescent="0.4">
      <c r="A16" s="25">
        <v>10</v>
      </c>
      <c r="B16" s="27" t="s">
        <v>20</v>
      </c>
      <c r="C16" s="61">
        <v>9287887092</v>
      </c>
      <c r="D16" s="62">
        <v>6820344505</v>
      </c>
      <c r="E16" s="62">
        <v>6781159101</v>
      </c>
      <c r="F16" s="63">
        <v>39185404</v>
      </c>
      <c r="G16" s="61">
        <v>2305276101</v>
      </c>
      <c r="H16" s="62">
        <v>67811664</v>
      </c>
      <c r="I16" s="62">
        <v>94454822</v>
      </c>
      <c r="J16" s="64">
        <v>12084.17</v>
      </c>
      <c r="K16" s="42"/>
      <c r="L16" s="25">
        <v>10</v>
      </c>
      <c r="M16" s="27" t="s">
        <v>20</v>
      </c>
      <c r="N16" s="65">
        <v>9075208360</v>
      </c>
      <c r="O16" s="65">
        <v>6656525929</v>
      </c>
      <c r="P16" s="65">
        <v>6602501706</v>
      </c>
      <c r="Q16" s="65">
        <v>54024223</v>
      </c>
      <c r="R16" s="65">
        <v>2249905761</v>
      </c>
      <c r="S16" s="65">
        <v>66025370</v>
      </c>
      <c r="T16" s="66">
        <v>102751300</v>
      </c>
    </row>
    <row r="17" spans="1:20" ht="18" x14ac:dyDescent="0.4">
      <c r="A17" s="25">
        <v>11</v>
      </c>
      <c r="B17" s="41" t="s">
        <v>21</v>
      </c>
      <c r="C17" s="61">
        <v>21652299462</v>
      </c>
      <c r="D17" s="62">
        <v>15913196161</v>
      </c>
      <c r="E17" s="62">
        <v>15859877636</v>
      </c>
      <c r="F17" s="63">
        <v>53318525</v>
      </c>
      <c r="G17" s="61">
        <v>5378657209</v>
      </c>
      <c r="H17" s="62">
        <v>158599899</v>
      </c>
      <c r="I17" s="62">
        <v>201846193</v>
      </c>
      <c r="J17" s="64">
        <v>28329.279999999999</v>
      </c>
      <c r="K17" s="42"/>
      <c r="L17" s="25">
        <v>11</v>
      </c>
      <c r="M17" s="41" t="s">
        <v>21</v>
      </c>
      <c r="N17" s="65">
        <v>21183479089</v>
      </c>
      <c r="O17" s="65">
        <v>15534763801</v>
      </c>
      <c r="P17" s="65">
        <v>15456375554</v>
      </c>
      <c r="Q17" s="65">
        <v>78388247</v>
      </c>
      <c r="R17" s="65">
        <v>5250750185</v>
      </c>
      <c r="S17" s="65">
        <v>154566358</v>
      </c>
      <c r="T17" s="66">
        <v>243398745</v>
      </c>
    </row>
    <row r="18" spans="1:20" ht="18" x14ac:dyDescent="0.4">
      <c r="A18" s="25">
        <v>12</v>
      </c>
      <c r="B18" s="27" t="s">
        <v>22</v>
      </c>
      <c r="C18" s="61">
        <v>11974974838</v>
      </c>
      <c r="D18" s="62">
        <v>8794608502</v>
      </c>
      <c r="E18" s="62">
        <v>8756201598</v>
      </c>
      <c r="F18" s="63">
        <v>38406904</v>
      </c>
      <c r="G18" s="61">
        <v>2972576831</v>
      </c>
      <c r="H18" s="62">
        <v>87562299</v>
      </c>
      <c r="I18" s="62">
        <v>120227206</v>
      </c>
      <c r="J18" s="64">
        <v>15835.79</v>
      </c>
      <c r="K18" s="42"/>
      <c r="L18" s="25">
        <v>12</v>
      </c>
      <c r="M18" s="27" t="s">
        <v>22</v>
      </c>
      <c r="N18" s="65">
        <v>11781337801</v>
      </c>
      <c r="O18" s="65">
        <v>8633523985</v>
      </c>
      <c r="P18" s="65">
        <v>8576158887</v>
      </c>
      <c r="Q18" s="65">
        <v>57365098</v>
      </c>
      <c r="R18" s="65">
        <v>2918131091</v>
      </c>
      <c r="S18" s="65">
        <v>85762431</v>
      </c>
      <c r="T18" s="66">
        <v>143920294</v>
      </c>
    </row>
    <row r="19" spans="1:20" ht="18" x14ac:dyDescent="0.4">
      <c r="A19" s="25">
        <v>13</v>
      </c>
      <c r="B19" s="27" t="s">
        <v>23</v>
      </c>
      <c r="C19" s="61">
        <v>10442254845</v>
      </c>
      <c r="D19" s="62">
        <v>7674868083</v>
      </c>
      <c r="E19" s="62">
        <v>7627109199</v>
      </c>
      <c r="F19" s="63">
        <v>47758884</v>
      </c>
      <c r="G19" s="61">
        <v>2594104530</v>
      </c>
      <c r="H19" s="62">
        <v>76271521</v>
      </c>
      <c r="I19" s="62">
        <v>97010711</v>
      </c>
      <c r="J19" s="64">
        <v>13624.13</v>
      </c>
      <c r="K19" s="42"/>
      <c r="L19" s="25">
        <v>13</v>
      </c>
      <c r="M19" s="27" t="s">
        <v>23</v>
      </c>
      <c r="N19" s="65">
        <v>10293902847</v>
      </c>
      <c r="O19" s="65">
        <v>7545333748</v>
      </c>
      <c r="P19" s="65">
        <v>7463579750</v>
      </c>
      <c r="Q19" s="65">
        <v>81753998</v>
      </c>
      <c r="R19" s="65">
        <v>2550322806</v>
      </c>
      <c r="S19" s="65">
        <v>74636476</v>
      </c>
      <c r="T19" s="66">
        <v>123609817</v>
      </c>
    </row>
    <row r="20" spans="1:20" ht="18.5" thickBot="1" x14ac:dyDescent="0.45">
      <c r="A20" s="29">
        <v>14</v>
      </c>
      <c r="B20" s="31" t="s">
        <v>24</v>
      </c>
      <c r="C20" s="67">
        <v>20174821077</v>
      </c>
      <c r="D20" s="68">
        <v>14826776381</v>
      </c>
      <c r="E20" s="68">
        <v>14779758641</v>
      </c>
      <c r="F20" s="69">
        <v>47017740</v>
      </c>
      <c r="G20" s="67">
        <v>5011448697</v>
      </c>
      <c r="H20" s="68">
        <v>147798301</v>
      </c>
      <c r="I20" s="68">
        <v>188797698</v>
      </c>
      <c r="J20" s="70">
        <v>26229.79</v>
      </c>
      <c r="K20" s="42"/>
      <c r="L20" s="29">
        <v>14</v>
      </c>
      <c r="M20" s="31" t="s">
        <v>24</v>
      </c>
      <c r="N20" s="71">
        <v>19888498627</v>
      </c>
      <c r="O20" s="71">
        <v>14587358109</v>
      </c>
      <c r="P20" s="71">
        <v>14514476350</v>
      </c>
      <c r="Q20" s="71">
        <v>72881759</v>
      </c>
      <c r="R20" s="71">
        <v>4930527042</v>
      </c>
      <c r="S20" s="71">
        <v>145146002</v>
      </c>
      <c r="T20" s="72">
        <v>225467474</v>
      </c>
    </row>
    <row r="21" spans="1:20" ht="18.5" thickBot="1" x14ac:dyDescent="0.45">
      <c r="A21" s="32"/>
      <c r="B21" s="18"/>
      <c r="C21" s="73"/>
      <c r="D21" s="74"/>
      <c r="E21" s="74"/>
      <c r="F21" s="74"/>
      <c r="G21" s="74"/>
      <c r="H21" s="74"/>
      <c r="I21" s="74"/>
      <c r="J21" s="74"/>
      <c r="K21" s="42"/>
      <c r="L21" s="33"/>
      <c r="M21" s="18"/>
      <c r="N21" s="75"/>
      <c r="O21" s="76"/>
      <c r="P21" s="76"/>
      <c r="Q21" s="74"/>
      <c r="R21" s="74"/>
      <c r="S21" s="74"/>
      <c r="T21" s="77"/>
    </row>
    <row r="22" spans="1:20" ht="18.5" thickBot="1" x14ac:dyDescent="0.45">
      <c r="A22" s="33"/>
      <c r="B22" s="34" t="s">
        <v>25</v>
      </c>
      <c r="C22" s="78">
        <f>SUM(C7:C21)</f>
        <v>190310837193</v>
      </c>
      <c r="D22" s="78">
        <f t="shared" ref="D22:J22" si="0">SUM(D7:D21)</f>
        <v>139801970199</v>
      </c>
      <c r="E22" s="78">
        <f t="shared" si="0"/>
        <v>139060424358</v>
      </c>
      <c r="F22" s="78">
        <f t="shared" si="0"/>
        <v>741545841</v>
      </c>
      <c r="G22" s="78">
        <f t="shared" si="0"/>
        <v>47253050063</v>
      </c>
      <c r="H22" s="78">
        <f t="shared" si="0"/>
        <v>1390609640</v>
      </c>
      <c r="I22" s="78">
        <f t="shared" si="0"/>
        <v>1865207291</v>
      </c>
      <c r="J22" s="79">
        <f t="shared" si="0"/>
        <v>246993.90000000005</v>
      </c>
      <c r="K22" s="42"/>
      <c r="L22" s="35"/>
      <c r="M22" s="36" t="s">
        <v>25</v>
      </c>
      <c r="N22" s="78">
        <f>SUM(N7:N21)</f>
        <v>187040624522</v>
      </c>
      <c r="O22" s="78">
        <f t="shared" ref="O22:S22" si="1">SUM(O7:O21)</f>
        <v>137114425732</v>
      </c>
      <c r="P22" s="78">
        <f t="shared" si="1"/>
        <v>136030388109</v>
      </c>
      <c r="Q22" s="78">
        <f t="shared" si="1"/>
        <v>1084037623</v>
      </c>
      <c r="R22" s="78">
        <f t="shared" si="1"/>
        <v>46341636039</v>
      </c>
      <c r="S22" s="78">
        <f t="shared" si="1"/>
        <v>1360354852</v>
      </c>
      <c r="T22" s="80">
        <f>SUM(T7:T21)</f>
        <v>2224207899</v>
      </c>
    </row>
    <row r="23" spans="1:20" x14ac:dyDescent="0.35">
      <c r="A23" s="1"/>
      <c r="B23" s="3"/>
      <c r="C23" s="37"/>
      <c r="D23" s="37"/>
      <c r="E23" s="37"/>
      <c r="F23" s="37"/>
      <c r="G23" s="37"/>
      <c r="H23" s="37"/>
      <c r="I23" s="37"/>
      <c r="J23" s="37"/>
      <c r="K23" s="3"/>
      <c r="L23" s="1"/>
      <c r="M23" s="3"/>
      <c r="N23" s="3"/>
      <c r="O23" s="3"/>
      <c r="P23" s="3"/>
      <c r="Q23" s="3"/>
      <c r="R23" s="3"/>
      <c r="S23" s="3"/>
      <c r="T23" s="3"/>
    </row>
    <row r="24" spans="1:20" ht="21.5" thickBot="1" x14ac:dyDescent="0.55000000000000004">
      <c r="A24" s="1"/>
      <c r="B24" s="38" t="s">
        <v>29</v>
      </c>
      <c r="C24" s="3"/>
      <c r="D24" s="23"/>
      <c r="E24" s="3"/>
      <c r="F24" s="3"/>
      <c r="G24" s="23"/>
      <c r="H24" s="3"/>
      <c r="I24" s="39"/>
      <c r="J24" s="39"/>
      <c r="K24" s="3"/>
      <c r="L24" s="1"/>
      <c r="M24" s="38" t="s">
        <v>30</v>
      </c>
      <c r="N24" s="3"/>
      <c r="O24" s="23"/>
      <c r="P24" s="3"/>
      <c r="Q24" s="3"/>
      <c r="R24" s="23"/>
      <c r="S24" s="3"/>
      <c r="T24" s="39"/>
    </row>
    <row r="25" spans="1:20" ht="18.5" thickBot="1" x14ac:dyDescent="0.45">
      <c r="A25" s="5"/>
      <c r="B25" s="6"/>
      <c r="C25" s="7" t="s">
        <v>0</v>
      </c>
      <c r="D25" s="7"/>
      <c r="E25" s="7"/>
      <c r="F25" s="12"/>
      <c r="G25" s="8" t="s">
        <v>1</v>
      </c>
      <c r="H25" s="9"/>
      <c r="I25" s="11"/>
      <c r="J25" s="49"/>
      <c r="K25" s="3"/>
      <c r="L25" s="5"/>
      <c r="M25" s="6"/>
      <c r="N25" s="8" t="s">
        <v>0</v>
      </c>
      <c r="O25" s="7"/>
      <c r="P25" s="7"/>
      <c r="Q25" s="12"/>
      <c r="R25" s="8" t="s">
        <v>1</v>
      </c>
      <c r="S25" s="9"/>
      <c r="T25" s="11"/>
    </row>
    <row r="26" spans="1:20" ht="18.5" thickBot="1" x14ac:dyDescent="0.45">
      <c r="A26" s="13"/>
      <c r="B26" s="14" t="s">
        <v>2</v>
      </c>
      <c r="C26" s="10" t="s">
        <v>3</v>
      </c>
      <c r="D26" s="15" t="s">
        <v>4</v>
      </c>
      <c r="E26" s="16" t="s">
        <v>27</v>
      </c>
      <c r="F26" s="19"/>
      <c r="G26" s="15" t="s">
        <v>5</v>
      </c>
      <c r="H26" s="15" t="s">
        <v>26</v>
      </c>
      <c r="I26" s="15" t="s">
        <v>6</v>
      </c>
      <c r="J26" s="49"/>
      <c r="K26" s="3"/>
      <c r="L26" s="13"/>
      <c r="M26" s="14" t="s">
        <v>2</v>
      </c>
      <c r="N26" s="15" t="s">
        <v>3</v>
      </c>
      <c r="O26" s="15" t="s">
        <v>4</v>
      </c>
      <c r="P26" s="16" t="s">
        <v>27</v>
      </c>
      <c r="Q26" s="19"/>
      <c r="R26" s="15" t="s">
        <v>5</v>
      </c>
      <c r="S26" s="15" t="s">
        <v>26</v>
      </c>
      <c r="T26" s="15" t="s">
        <v>6</v>
      </c>
    </row>
    <row r="27" spans="1:20" ht="18.5" thickBot="1" x14ac:dyDescent="0.45">
      <c r="A27" s="13"/>
      <c r="B27" s="14"/>
      <c r="C27" s="20" t="s">
        <v>7</v>
      </c>
      <c r="D27" s="21" t="s">
        <v>7</v>
      </c>
      <c r="E27" s="15" t="s">
        <v>8</v>
      </c>
      <c r="F27" s="15" t="s">
        <v>9</v>
      </c>
      <c r="G27" s="21" t="s">
        <v>10</v>
      </c>
      <c r="H27" s="21" t="s">
        <v>11</v>
      </c>
      <c r="I27" s="21"/>
      <c r="J27" s="49"/>
      <c r="K27" s="3"/>
      <c r="L27" s="13"/>
      <c r="M27" s="14"/>
      <c r="N27" s="47" t="s">
        <v>7</v>
      </c>
      <c r="O27" s="47" t="s">
        <v>7</v>
      </c>
      <c r="P27" s="48" t="s">
        <v>8</v>
      </c>
      <c r="Q27" s="48" t="s">
        <v>9</v>
      </c>
      <c r="R27" s="47" t="s">
        <v>10</v>
      </c>
      <c r="S27" s="47" t="s">
        <v>11</v>
      </c>
      <c r="T27" s="47"/>
    </row>
    <row r="28" spans="1:20" ht="18" x14ac:dyDescent="0.4">
      <c r="A28" s="22">
        <v>1</v>
      </c>
      <c r="B28" s="100" t="s">
        <v>28</v>
      </c>
      <c r="C28" s="55">
        <f t="shared" ref="C28:C41" si="2">C7-N7</f>
        <v>357412509</v>
      </c>
      <c r="D28" s="56">
        <f t="shared" ref="D28:D41" si="3">D7-O7</f>
        <v>306782085</v>
      </c>
      <c r="E28" s="81">
        <f t="shared" ref="E28:E41" si="4">E7-P7</f>
        <v>354005088</v>
      </c>
      <c r="F28" s="82">
        <f t="shared" ref="F28:F41" si="5">F7-Q7</f>
        <v>-47223003</v>
      </c>
      <c r="G28" s="83">
        <f t="shared" ref="G28:G41" si="6">G7-R7</f>
        <v>103690516</v>
      </c>
      <c r="H28" s="81">
        <f t="shared" ref="H28:H41" si="7">H7-S7</f>
        <v>3539123</v>
      </c>
      <c r="I28" s="57">
        <f t="shared" ref="I28:I41" si="8">I7-T7</f>
        <v>-56599215</v>
      </c>
      <c r="J28" s="74"/>
      <c r="K28" s="3"/>
      <c r="L28" s="22">
        <v>1</v>
      </c>
      <c r="M28" s="100" t="s">
        <v>28</v>
      </c>
      <c r="N28" s="101">
        <f t="shared" ref="N28:N41" si="9">C7/N7</f>
        <v>1.0168651900259078</v>
      </c>
      <c r="O28" s="84">
        <f t="shared" ref="O28:O41" si="10">D7/O7</f>
        <v>1.0197420299947206</v>
      </c>
      <c r="P28" s="84">
        <f t="shared" ref="P28:P41" si="11">E7/P7</f>
        <v>1.0229756822242708</v>
      </c>
      <c r="Q28" s="84">
        <f t="shared" ref="Q28:Q41" si="12">F7/Q7</f>
        <v>0.64150272228799821</v>
      </c>
      <c r="R28" s="84">
        <f t="shared" ref="R28:R41" si="13">G7/R7</f>
        <v>1.0197416818262111</v>
      </c>
      <c r="S28" s="84">
        <f t="shared" ref="S28:S41" si="14">H7/S7</f>
        <v>1.0229694385075438</v>
      </c>
      <c r="T28" s="85">
        <f t="shared" ref="T28:T41" si="15">I7/T7</f>
        <v>0.77023456364255138</v>
      </c>
    </row>
    <row r="29" spans="1:20" ht="18" x14ac:dyDescent="0.4">
      <c r="A29" s="25">
        <v>2</v>
      </c>
      <c r="B29" s="26" t="s">
        <v>12</v>
      </c>
      <c r="C29" s="86">
        <f t="shared" si="2"/>
        <v>562042432</v>
      </c>
      <c r="D29" s="62">
        <f t="shared" si="3"/>
        <v>463220420</v>
      </c>
      <c r="E29" s="87">
        <f t="shared" si="4"/>
        <v>513895109</v>
      </c>
      <c r="F29" s="88">
        <f t="shared" si="5"/>
        <v>-50674689</v>
      </c>
      <c r="G29" s="89">
        <f t="shared" si="6"/>
        <v>156565561</v>
      </c>
      <c r="H29" s="87">
        <f t="shared" si="7"/>
        <v>5137416</v>
      </c>
      <c r="I29" s="63">
        <f t="shared" si="8"/>
        <v>-62880965</v>
      </c>
      <c r="J29" s="74"/>
      <c r="K29" s="3"/>
      <c r="L29" s="25">
        <v>2</v>
      </c>
      <c r="M29" s="26" t="s">
        <v>12</v>
      </c>
      <c r="N29" s="90">
        <f t="shared" si="9"/>
        <v>1.0231637155948889</v>
      </c>
      <c r="O29" s="90">
        <f t="shared" si="10"/>
        <v>1.026074815752313</v>
      </c>
      <c r="P29" s="90">
        <f t="shared" si="11"/>
        <v>1.0292123178998904</v>
      </c>
      <c r="Q29" s="90">
        <f t="shared" si="12"/>
        <v>0.7076302516520766</v>
      </c>
      <c r="R29" s="90">
        <f t="shared" si="13"/>
        <v>1.0260743259663876</v>
      </c>
      <c r="S29" s="90">
        <f t="shared" si="14"/>
        <v>1.0292031942308211</v>
      </c>
      <c r="T29" s="91">
        <f t="shared" si="15"/>
        <v>0.80248344483764367</v>
      </c>
    </row>
    <row r="30" spans="1:20" ht="18" x14ac:dyDescent="0.4">
      <c r="A30" s="25">
        <v>3</v>
      </c>
      <c r="B30" s="26" t="s">
        <v>13</v>
      </c>
      <c r="C30" s="86">
        <f t="shared" si="2"/>
        <v>187586803</v>
      </c>
      <c r="D30" s="62">
        <f t="shared" si="3"/>
        <v>143480324</v>
      </c>
      <c r="E30" s="87">
        <f t="shared" si="4"/>
        <v>153304911</v>
      </c>
      <c r="F30" s="88">
        <f t="shared" si="5"/>
        <v>-9824587</v>
      </c>
      <c r="G30" s="89">
        <f t="shared" si="6"/>
        <v>48495737</v>
      </c>
      <c r="H30" s="87">
        <f t="shared" si="7"/>
        <v>1532621</v>
      </c>
      <c r="I30" s="63">
        <f t="shared" si="8"/>
        <v>-5921879</v>
      </c>
      <c r="J30" s="74"/>
      <c r="K30" s="3"/>
      <c r="L30" s="25">
        <v>3</v>
      </c>
      <c r="M30" s="26" t="s">
        <v>13</v>
      </c>
      <c r="N30" s="90">
        <f t="shared" si="9"/>
        <v>1.0159299047320467</v>
      </c>
      <c r="O30" s="90">
        <f t="shared" si="10"/>
        <v>1.0166197485571693</v>
      </c>
      <c r="P30" s="90">
        <f t="shared" si="11"/>
        <v>1.0179012793967914</v>
      </c>
      <c r="Q30" s="90">
        <f t="shared" si="12"/>
        <v>0.85805565902637371</v>
      </c>
      <c r="R30" s="90">
        <f t="shared" si="13"/>
        <v>1.0166195386391466</v>
      </c>
      <c r="S30" s="90">
        <f t="shared" si="14"/>
        <v>1.0178961559826545</v>
      </c>
      <c r="T30" s="91">
        <f t="shared" si="15"/>
        <v>0.95739863406813364</v>
      </c>
    </row>
    <row r="31" spans="1:20" ht="18" x14ac:dyDescent="0.4">
      <c r="A31" s="25">
        <v>4</v>
      </c>
      <c r="B31" s="26" t="s">
        <v>14</v>
      </c>
      <c r="C31" s="86">
        <f t="shared" si="2"/>
        <v>183223905</v>
      </c>
      <c r="D31" s="62">
        <f t="shared" si="3"/>
        <v>147663849</v>
      </c>
      <c r="E31" s="87">
        <f t="shared" si="4"/>
        <v>174705167</v>
      </c>
      <c r="F31" s="88">
        <f t="shared" si="5"/>
        <v>-27041318</v>
      </c>
      <c r="G31" s="89">
        <f t="shared" si="6"/>
        <v>49910134</v>
      </c>
      <c r="H31" s="87">
        <f t="shared" si="7"/>
        <v>1746790</v>
      </c>
      <c r="I31" s="63">
        <f t="shared" si="8"/>
        <v>-16096868</v>
      </c>
      <c r="J31" s="74"/>
      <c r="K31" s="3"/>
      <c r="L31" s="25">
        <v>4</v>
      </c>
      <c r="M31" s="26" t="s">
        <v>14</v>
      </c>
      <c r="N31" s="90">
        <f t="shared" si="9"/>
        <v>1.0177160013985953</v>
      </c>
      <c r="O31" s="90">
        <f t="shared" si="10"/>
        <v>1.0194864951304736</v>
      </c>
      <c r="P31" s="90">
        <f t="shared" si="11"/>
        <v>1.0232204766238278</v>
      </c>
      <c r="Q31" s="90">
        <f t="shared" si="12"/>
        <v>0.49922132155385457</v>
      </c>
      <c r="R31" s="90">
        <f t="shared" si="13"/>
        <v>1.0194863986850409</v>
      </c>
      <c r="S31" s="90">
        <f t="shared" si="14"/>
        <v>1.0232169125037838</v>
      </c>
      <c r="T31" s="91">
        <f t="shared" si="15"/>
        <v>0.87425480400856503</v>
      </c>
    </row>
    <row r="32" spans="1:20" ht="18" x14ac:dyDescent="0.4">
      <c r="A32" s="25">
        <v>5</v>
      </c>
      <c r="B32" s="26" t="s">
        <v>15</v>
      </c>
      <c r="C32" s="86">
        <f t="shared" si="2"/>
        <v>39343126</v>
      </c>
      <c r="D32" s="62">
        <f t="shared" si="3"/>
        <v>38801731</v>
      </c>
      <c r="E32" s="87">
        <f t="shared" si="4"/>
        <v>48514447</v>
      </c>
      <c r="F32" s="88">
        <f t="shared" si="5"/>
        <v>-9712716</v>
      </c>
      <c r="G32" s="89">
        <f t="shared" si="6"/>
        <v>13114672</v>
      </c>
      <c r="H32" s="87">
        <f t="shared" si="7"/>
        <v>484988</v>
      </c>
      <c r="I32" s="63">
        <f t="shared" si="8"/>
        <v>-13058265</v>
      </c>
      <c r="J32" s="74"/>
      <c r="K32" s="3"/>
      <c r="L32" s="25">
        <v>5</v>
      </c>
      <c r="M32" s="26" t="s">
        <v>15</v>
      </c>
      <c r="N32" s="90">
        <f t="shared" si="9"/>
        <v>1.0078586557737264</v>
      </c>
      <c r="O32" s="90">
        <f t="shared" si="10"/>
        <v>1.0105731036441936</v>
      </c>
      <c r="P32" s="90">
        <f t="shared" si="11"/>
        <v>1.0133822180328929</v>
      </c>
      <c r="Q32" s="90">
        <f t="shared" si="12"/>
        <v>0.78203348663172934</v>
      </c>
      <c r="R32" s="90">
        <f t="shared" si="13"/>
        <v>1.0105728512119225</v>
      </c>
      <c r="S32" s="90">
        <f t="shared" si="14"/>
        <v>1.0133777957905903</v>
      </c>
      <c r="T32" s="91">
        <f t="shared" si="15"/>
        <v>0.78173321604197221</v>
      </c>
    </row>
    <row r="33" spans="1:20" ht="18" x14ac:dyDescent="0.4">
      <c r="A33" s="25">
        <v>6</v>
      </c>
      <c r="B33" s="26" t="s">
        <v>16</v>
      </c>
      <c r="C33" s="86">
        <f t="shared" si="2"/>
        <v>160919358</v>
      </c>
      <c r="D33" s="62">
        <f t="shared" si="3"/>
        <v>146693636</v>
      </c>
      <c r="E33" s="87">
        <f t="shared" si="4"/>
        <v>177983336</v>
      </c>
      <c r="F33" s="88">
        <f t="shared" si="5"/>
        <v>-31289700</v>
      </c>
      <c r="G33" s="89">
        <f t="shared" si="6"/>
        <v>52621635</v>
      </c>
      <c r="H33" s="87">
        <f t="shared" si="7"/>
        <v>1741903</v>
      </c>
      <c r="I33" s="63">
        <f t="shared" si="8"/>
        <v>-40137816</v>
      </c>
      <c r="J33" s="74"/>
      <c r="K33" s="3"/>
      <c r="L33" s="25">
        <v>6</v>
      </c>
      <c r="M33" s="26" t="s">
        <v>16</v>
      </c>
      <c r="N33" s="90">
        <f t="shared" si="9"/>
        <v>1.0112848273134627</v>
      </c>
      <c r="O33" s="90">
        <f t="shared" si="10"/>
        <v>1.0140407565413128</v>
      </c>
      <c r="P33" s="90">
        <f t="shared" si="11"/>
        <v>1.0172024194744274</v>
      </c>
      <c r="Q33" s="90">
        <f t="shared" si="12"/>
        <v>0.69108408893155326</v>
      </c>
      <c r="R33" s="90">
        <f t="shared" si="13"/>
        <v>1.0149142317556936</v>
      </c>
      <c r="S33" s="90">
        <f t="shared" si="14"/>
        <v>1.0168296135143255</v>
      </c>
      <c r="T33" s="91">
        <f t="shared" si="15"/>
        <v>0.77739641390401082</v>
      </c>
    </row>
    <row r="34" spans="1:20" ht="18" x14ac:dyDescent="0.4">
      <c r="A34" s="25">
        <v>7</v>
      </c>
      <c r="B34" s="26" t="s">
        <v>17</v>
      </c>
      <c r="C34" s="86">
        <f t="shared" si="2"/>
        <v>122069219</v>
      </c>
      <c r="D34" s="62">
        <f t="shared" si="3"/>
        <v>98369061</v>
      </c>
      <c r="E34" s="87">
        <f t="shared" si="4"/>
        <v>110418013</v>
      </c>
      <c r="F34" s="88">
        <f t="shared" si="5"/>
        <v>-12048952</v>
      </c>
      <c r="G34" s="89">
        <f t="shared" si="6"/>
        <v>33248182</v>
      </c>
      <c r="H34" s="87">
        <f t="shared" si="7"/>
        <v>1103881</v>
      </c>
      <c r="I34" s="63">
        <f t="shared" si="8"/>
        <v>-10651905</v>
      </c>
      <c r="J34" s="74"/>
      <c r="K34" s="3"/>
      <c r="L34" s="25">
        <v>7</v>
      </c>
      <c r="M34" s="26" t="s">
        <v>17</v>
      </c>
      <c r="N34" s="90">
        <f t="shared" si="9"/>
        <v>1.0153520669563283</v>
      </c>
      <c r="O34" s="90">
        <f t="shared" si="10"/>
        <v>1.0168644826069497</v>
      </c>
      <c r="P34" s="90">
        <f t="shared" si="11"/>
        <v>1.0190574483564963</v>
      </c>
      <c r="Q34" s="90">
        <f t="shared" si="12"/>
        <v>0.69071382066289411</v>
      </c>
      <c r="R34" s="90">
        <f t="shared" si="13"/>
        <v>1.0168641982521083</v>
      </c>
      <c r="S34" s="90">
        <f t="shared" si="14"/>
        <v>1.0190521266631483</v>
      </c>
      <c r="T34" s="91">
        <f t="shared" si="15"/>
        <v>0.88023992119779493</v>
      </c>
    </row>
    <row r="35" spans="1:20" ht="18" x14ac:dyDescent="0.4">
      <c r="A35" s="25">
        <v>8</v>
      </c>
      <c r="B35" s="26" t="s">
        <v>18</v>
      </c>
      <c r="C35" s="86">
        <f t="shared" si="2"/>
        <v>183938467</v>
      </c>
      <c r="D35" s="62">
        <f t="shared" si="3"/>
        <v>147913287</v>
      </c>
      <c r="E35" s="87">
        <f t="shared" si="4"/>
        <v>169129887</v>
      </c>
      <c r="F35" s="88">
        <f t="shared" si="5"/>
        <v>-21216600</v>
      </c>
      <c r="G35" s="89">
        <f t="shared" si="6"/>
        <v>49993342</v>
      </c>
      <c r="H35" s="87">
        <f t="shared" si="7"/>
        <v>1690728</v>
      </c>
      <c r="I35" s="63">
        <f t="shared" si="8"/>
        <v>-15658890</v>
      </c>
      <c r="J35" s="74"/>
      <c r="K35" s="3"/>
      <c r="L35" s="25">
        <v>8</v>
      </c>
      <c r="M35" s="26" t="s">
        <v>18</v>
      </c>
      <c r="N35" s="90">
        <f t="shared" si="9"/>
        <v>1.0181159422027688</v>
      </c>
      <c r="O35" s="90">
        <f t="shared" si="10"/>
        <v>1.0198610994663291</v>
      </c>
      <c r="P35" s="90">
        <f t="shared" si="11"/>
        <v>1.0229115901479942</v>
      </c>
      <c r="Q35" s="90">
        <f t="shared" si="12"/>
        <v>0.67627107045185042</v>
      </c>
      <c r="R35" s="90">
        <f t="shared" si="13"/>
        <v>1.0198605635889948</v>
      </c>
      <c r="S35" s="90">
        <f t="shared" si="14"/>
        <v>1.0229035209594226</v>
      </c>
      <c r="T35" s="91">
        <f t="shared" si="15"/>
        <v>0.86381250672832166</v>
      </c>
    </row>
    <row r="36" spans="1:20" ht="18" x14ac:dyDescent="0.4">
      <c r="A36" s="25">
        <v>9</v>
      </c>
      <c r="B36" s="26" t="s">
        <v>19</v>
      </c>
      <c r="C36" s="86">
        <f t="shared" si="2"/>
        <v>163866262</v>
      </c>
      <c r="D36" s="62">
        <f t="shared" si="3"/>
        <v>122332014</v>
      </c>
      <c r="E36" s="87">
        <f t="shared" si="4"/>
        <v>137066363</v>
      </c>
      <c r="F36" s="88">
        <f t="shared" si="5"/>
        <v>-14734349</v>
      </c>
      <c r="G36" s="89">
        <f t="shared" si="6"/>
        <v>41347762</v>
      </c>
      <c r="H36" s="87">
        <f t="shared" si="7"/>
        <v>1370291</v>
      </c>
      <c r="I36" s="63">
        <f t="shared" si="8"/>
        <v>-1183805</v>
      </c>
      <c r="J36" s="74"/>
      <c r="K36" s="3"/>
      <c r="L36" s="25">
        <v>9</v>
      </c>
      <c r="M36" s="26" t="s">
        <v>19</v>
      </c>
      <c r="N36" s="90">
        <f t="shared" si="9"/>
        <v>1.0165973309361338</v>
      </c>
      <c r="O36" s="90">
        <f t="shared" si="10"/>
        <v>1.0168882915855721</v>
      </c>
      <c r="P36" s="90">
        <f t="shared" si="11"/>
        <v>1.0190831619729928</v>
      </c>
      <c r="Q36" s="90">
        <f t="shared" si="12"/>
        <v>0.75852368344892773</v>
      </c>
      <c r="R36" s="90">
        <f t="shared" si="13"/>
        <v>1.0168881042153413</v>
      </c>
      <c r="S36" s="90">
        <f t="shared" si="14"/>
        <v>1.0190778359797374</v>
      </c>
      <c r="T36" s="91">
        <f t="shared" si="15"/>
        <v>0.98916793205725251</v>
      </c>
    </row>
    <row r="37" spans="1:20" ht="18" x14ac:dyDescent="0.4">
      <c r="A37" s="25">
        <v>10</v>
      </c>
      <c r="B37" s="26" t="s">
        <v>20</v>
      </c>
      <c r="C37" s="86">
        <f t="shared" si="2"/>
        <v>212678732</v>
      </c>
      <c r="D37" s="62">
        <f t="shared" si="3"/>
        <v>163818576</v>
      </c>
      <c r="E37" s="87">
        <f t="shared" si="4"/>
        <v>178657395</v>
      </c>
      <c r="F37" s="88">
        <f t="shared" si="5"/>
        <v>-14838819</v>
      </c>
      <c r="G37" s="89">
        <f t="shared" si="6"/>
        <v>55370340</v>
      </c>
      <c r="H37" s="87">
        <f t="shared" si="7"/>
        <v>1786294</v>
      </c>
      <c r="I37" s="63">
        <f t="shared" si="8"/>
        <v>-8296478</v>
      </c>
      <c r="J37" s="74"/>
      <c r="K37" s="3"/>
      <c r="L37" s="25">
        <v>10</v>
      </c>
      <c r="M37" s="26" t="s">
        <v>20</v>
      </c>
      <c r="N37" s="90">
        <f t="shared" si="9"/>
        <v>1.0234351348821262</v>
      </c>
      <c r="O37" s="90">
        <f t="shared" si="10"/>
        <v>1.0246102212696722</v>
      </c>
      <c r="P37" s="90">
        <f t="shared" si="11"/>
        <v>1.027059045639874</v>
      </c>
      <c r="Q37" s="90">
        <f t="shared" si="12"/>
        <v>0.7253302652774849</v>
      </c>
      <c r="R37" s="90">
        <f t="shared" si="13"/>
        <v>1.024610070768204</v>
      </c>
      <c r="S37" s="90">
        <f t="shared" si="14"/>
        <v>1.027054660958356</v>
      </c>
      <c r="T37" s="91">
        <f t="shared" si="15"/>
        <v>0.91925671013408106</v>
      </c>
    </row>
    <row r="38" spans="1:20" ht="18" x14ac:dyDescent="0.4">
      <c r="A38" s="25">
        <v>11</v>
      </c>
      <c r="B38" s="28" t="s">
        <v>21</v>
      </c>
      <c r="C38" s="86">
        <f t="shared" si="2"/>
        <v>468820373</v>
      </c>
      <c r="D38" s="62">
        <f t="shared" si="3"/>
        <v>378432360</v>
      </c>
      <c r="E38" s="87">
        <f t="shared" si="4"/>
        <v>403502082</v>
      </c>
      <c r="F38" s="88">
        <f t="shared" si="5"/>
        <v>-25069722</v>
      </c>
      <c r="G38" s="89">
        <f t="shared" si="6"/>
        <v>127907024</v>
      </c>
      <c r="H38" s="87">
        <f t="shared" si="7"/>
        <v>4033541</v>
      </c>
      <c r="I38" s="63">
        <f t="shared" si="8"/>
        <v>-41552552</v>
      </c>
      <c r="J38" s="74"/>
      <c r="K38" s="3"/>
      <c r="L38" s="25">
        <v>11</v>
      </c>
      <c r="M38" s="28" t="s">
        <v>21</v>
      </c>
      <c r="N38" s="90">
        <f t="shared" si="9"/>
        <v>1.0221314152897314</v>
      </c>
      <c r="O38" s="90">
        <f t="shared" si="10"/>
        <v>1.0243603549334712</v>
      </c>
      <c r="P38" s="90">
        <f t="shared" si="11"/>
        <v>1.0261058668372984</v>
      </c>
      <c r="Q38" s="90">
        <f t="shared" si="12"/>
        <v>0.68018519408910882</v>
      </c>
      <c r="R38" s="90">
        <f t="shared" si="13"/>
        <v>1.0243597618422975</v>
      </c>
      <c r="S38" s="90">
        <f t="shared" si="14"/>
        <v>1.0260958532774642</v>
      </c>
      <c r="T38" s="91">
        <f t="shared" si="15"/>
        <v>0.82928197924767444</v>
      </c>
    </row>
    <row r="39" spans="1:20" ht="18" x14ac:dyDescent="0.4">
      <c r="A39" s="25">
        <v>12</v>
      </c>
      <c r="B39" s="26" t="s">
        <v>22</v>
      </c>
      <c r="C39" s="86">
        <f t="shared" si="2"/>
        <v>193637037</v>
      </c>
      <c r="D39" s="62">
        <f t="shared" si="3"/>
        <v>161084517</v>
      </c>
      <c r="E39" s="87">
        <f t="shared" si="4"/>
        <v>180042711</v>
      </c>
      <c r="F39" s="88">
        <f t="shared" si="5"/>
        <v>-18958194</v>
      </c>
      <c r="G39" s="89">
        <f t="shared" si="6"/>
        <v>54445740</v>
      </c>
      <c r="H39" s="87">
        <f t="shared" si="7"/>
        <v>1799868</v>
      </c>
      <c r="I39" s="63">
        <f t="shared" si="8"/>
        <v>-23693088</v>
      </c>
      <c r="J39" s="74"/>
      <c r="K39" s="3"/>
      <c r="L39" s="25">
        <v>12</v>
      </c>
      <c r="M39" s="26" t="s">
        <v>22</v>
      </c>
      <c r="N39" s="90">
        <f t="shared" si="9"/>
        <v>1.0164359124804625</v>
      </c>
      <c r="O39" s="90">
        <f t="shared" si="10"/>
        <v>1.018658026233537</v>
      </c>
      <c r="P39" s="90">
        <f t="shared" si="11"/>
        <v>1.0209933973206717</v>
      </c>
      <c r="Q39" s="90">
        <f t="shared" si="12"/>
        <v>0.66951692473357227</v>
      </c>
      <c r="R39" s="90">
        <f t="shared" si="13"/>
        <v>1.0186577430218675</v>
      </c>
      <c r="S39" s="90">
        <f t="shared" si="14"/>
        <v>1.0209866718913321</v>
      </c>
      <c r="T39" s="91">
        <f t="shared" si="15"/>
        <v>0.835373543636591</v>
      </c>
    </row>
    <row r="40" spans="1:20" ht="18" x14ac:dyDescent="0.4">
      <c r="A40" s="25">
        <v>13</v>
      </c>
      <c r="B40" s="26" t="s">
        <v>23</v>
      </c>
      <c r="C40" s="86">
        <f t="shared" si="2"/>
        <v>148351998</v>
      </c>
      <c r="D40" s="62">
        <f t="shared" si="3"/>
        <v>129534335</v>
      </c>
      <c r="E40" s="87">
        <f t="shared" si="4"/>
        <v>163529449</v>
      </c>
      <c r="F40" s="88">
        <f t="shared" si="5"/>
        <v>-33995114</v>
      </c>
      <c r="G40" s="89">
        <f t="shared" si="6"/>
        <v>43781724</v>
      </c>
      <c r="H40" s="87">
        <f t="shared" si="7"/>
        <v>1635045</v>
      </c>
      <c r="I40" s="63">
        <f t="shared" si="8"/>
        <v>-26599106</v>
      </c>
      <c r="J40" s="74"/>
      <c r="K40" s="3"/>
      <c r="L40" s="25">
        <v>13</v>
      </c>
      <c r="M40" s="26" t="s">
        <v>23</v>
      </c>
      <c r="N40" s="90">
        <f t="shared" si="9"/>
        <v>1.0144116376660028</v>
      </c>
      <c r="O40" s="90">
        <f t="shared" si="10"/>
        <v>1.0171674758633884</v>
      </c>
      <c r="P40" s="90">
        <f t="shared" si="11"/>
        <v>1.021910323796031</v>
      </c>
      <c r="Q40" s="90">
        <f t="shared" si="12"/>
        <v>0.58417796277070144</v>
      </c>
      <c r="R40" s="90">
        <f t="shared" si="13"/>
        <v>1.0171671303322847</v>
      </c>
      <c r="S40" s="90">
        <f t="shared" si="14"/>
        <v>1.0219067818796803</v>
      </c>
      <c r="T40" s="91">
        <f t="shared" si="15"/>
        <v>0.78481396829509098</v>
      </c>
    </row>
    <row r="41" spans="1:20" ht="18.5" thickBot="1" x14ac:dyDescent="0.45">
      <c r="A41" s="29">
        <v>14</v>
      </c>
      <c r="B41" s="30" t="s">
        <v>24</v>
      </c>
      <c r="C41" s="92">
        <f t="shared" si="2"/>
        <v>286322450</v>
      </c>
      <c r="D41" s="68">
        <f t="shared" si="3"/>
        <v>239418272</v>
      </c>
      <c r="E41" s="93">
        <f t="shared" si="4"/>
        <v>265282291</v>
      </c>
      <c r="F41" s="94">
        <f t="shared" si="5"/>
        <v>-25864019</v>
      </c>
      <c r="G41" s="95">
        <f t="shared" si="6"/>
        <v>80921655</v>
      </c>
      <c r="H41" s="93">
        <f t="shared" si="7"/>
        <v>2652299</v>
      </c>
      <c r="I41" s="69">
        <f t="shared" si="8"/>
        <v>-36669776</v>
      </c>
      <c r="J41" s="74"/>
      <c r="K41" s="3"/>
      <c r="L41" s="29">
        <v>14</v>
      </c>
      <c r="M41" s="30" t="s">
        <v>24</v>
      </c>
      <c r="N41" s="96">
        <f t="shared" si="9"/>
        <v>1.0143963833253506</v>
      </c>
      <c r="O41" s="96">
        <f t="shared" si="10"/>
        <v>1.0164127232779927</v>
      </c>
      <c r="P41" s="96">
        <f t="shared" si="11"/>
        <v>1.0182770831412047</v>
      </c>
      <c r="Q41" s="96">
        <f t="shared" si="12"/>
        <v>0.64512356239920066</v>
      </c>
      <c r="R41" s="96">
        <f t="shared" si="13"/>
        <v>1.0164123742372124</v>
      </c>
      <c r="S41" s="96">
        <f t="shared" si="14"/>
        <v>1.0182733176488044</v>
      </c>
      <c r="T41" s="97">
        <f t="shared" si="15"/>
        <v>0.83736112642127702</v>
      </c>
    </row>
    <row r="42" spans="1:20" ht="18.5" thickBot="1" x14ac:dyDescent="0.45">
      <c r="A42" s="32"/>
      <c r="B42" s="18"/>
      <c r="C42" s="75"/>
      <c r="D42" s="76"/>
      <c r="E42" s="76"/>
      <c r="F42" s="74"/>
      <c r="G42" s="74"/>
      <c r="H42" s="74"/>
      <c r="I42" s="74"/>
      <c r="J42" s="74"/>
      <c r="K42" s="3"/>
      <c r="L42" s="40"/>
      <c r="M42" s="3"/>
      <c r="N42" s="3"/>
      <c r="O42" s="3"/>
      <c r="P42" s="3"/>
      <c r="Q42" s="3"/>
      <c r="R42" s="3"/>
      <c r="S42" s="3"/>
      <c r="T42" s="50"/>
    </row>
    <row r="43" spans="1:20" ht="18.5" thickBot="1" x14ac:dyDescent="0.45">
      <c r="A43" s="33"/>
      <c r="B43" s="34" t="s">
        <v>25</v>
      </c>
      <c r="C43" s="78">
        <f t="shared" ref="C43:I43" si="16">C22-N22</f>
        <v>3270212671</v>
      </c>
      <c r="D43" s="78">
        <f t="shared" si="16"/>
        <v>2687544467</v>
      </c>
      <c r="E43" s="78">
        <f t="shared" si="16"/>
        <v>3030036249</v>
      </c>
      <c r="F43" s="78">
        <f t="shared" si="16"/>
        <v>-342491782</v>
      </c>
      <c r="G43" s="78">
        <f t="shared" si="16"/>
        <v>911414024</v>
      </c>
      <c r="H43" s="78">
        <f t="shared" si="16"/>
        <v>30254788</v>
      </c>
      <c r="I43" s="80">
        <f t="shared" si="16"/>
        <v>-359000608</v>
      </c>
      <c r="J43" s="74"/>
      <c r="K43" s="3"/>
      <c r="L43" s="33"/>
      <c r="M43" s="34" t="s">
        <v>25</v>
      </c>
      <c r="N43" s="98">
        <f t="shared" ref="N43:T43" si="17">C22/N22</f>
        <v>1.0174839700164462</v>
      </c>
      <c r="O43" s="98">
        <f t="shared" si="17"/>
        <v>1.0196007418814779</v>
      </c>
      <c r="P43" s="98">
        <f t="shared" si="17"/>
        <v>1.0222747011981768</v>
      </c>
      <c r="Q43" s="98">
        <f t="shared" si="17"/>
        <v>0.68405913712461619</v>
      </c>
      <c r="R43" s="98">
        <f t="shared" si="17"/>
        <v>1.0196672819930865</v>
      </c>
      <c r="S43" s="98">
        <f t="shared" si="17"/>
        <v>1.0222403646780245</v>
      </c>
      <c r="T43" s="99">
        <f t="shared" si="17"/>
        <v>0.8385939515090266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2025-01-30T20:39:46Z</dcterms:modified>
</cp:coreProperties>
</file>