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900" firstSheet="9" activeTab="31"/>
  </bookViews>
  <sheets>
    <sheet name="3_1" sheetId="1" r:id="rId1"/>
    <sheet name="3_2" sheetId="2" r:id="rId2"/>
    <sheet name="3_3" sheetId="3" r:id="rId3"/>
    <sheet name="3_4" sheetId="4" r:id="rId4"/>
    <sheet name="3_5" sheetId="5" r:id="rId5"/>
    <sheet name="3_6" sheetId="6" r:id="rId6"/>
    <sheet name="4_1" sheetId="15" r:id="rId7"/>
    <sheet name="4_2" sheetId="16" r:id="rId8"/>
    <sheet name="4_3" sheetId="17" r:id="rId9"/>
    <sheet name="4_4" sheetId="18" r:id="rId10"/>
    <sheet name="5_1" sheetId="19" r:id="rId11"/>
    <sheet name="6_1" sheetId="7" r:id="rId12"/>
    <sheet name="6_2" sheetId="8" r:id="rId13"/>
    <sheet name="7_1" sheetId="9" r:id="rId14"/>
    <sheet name="7_2" sheetId="12" r:id="rId15"/>
    <sheet name="7_3" sheetId="11" r:id="rId16"/>
    <sheet name="7_4" sheetId="10" r:id="rId17"/>
    <sheet name="7_5" sheetId="13" r:id="rId18"/>
    <sheet name="7_6" sheetId="14" r:id="rId19"/>
    <sheet name="8_1" sheetId="20" r:id="rId20"/>
    <sheet name="8_2" sheetId="21" r:id="rId21"/>
    <sheet name="9_1" sheetId="22" r:id="rId22"/>
    <sheet name="10_1" sheetId="23" r:id="rId23"/>
    <sheet name="10_2" sheetId="24" r:id="rId24"/>
    <sheet name="11_1" sheetId="26" r:id="rId25"/>
    <sheet name="11_2" sheetId="27" r:id="rId26"/>
    <sheet name="11_3" sheetId="28" r:id="rId27"/>
    <sheet name="11_4" sheetId="29" r:id="rId28"/>
    <sheet name="12_1" sheetId="30" r:id="rId29"/>
    <sheet name="12_2" sheetId="31" r:id="rId30"/>
    <sheet name="12_3" sheetId="32" r:id="rId31"/>
    <sheet name="15_1" sheetId="33" r:id="rId32"/>
    <sheet name="15_2" sheetId="34" r:id="rId33"/>
    <sheet name="15_3" sheetId="35" r:id="rId34"/>
  </sheets>
  <calcPr calcId="145621"/>
</workbook>
</file>

<file path=xl/calcChain.xml><?xml version="1.0" encoding="utf-8"?>
<calcChain xmlns="http://schemas.openxmlformats.org/spreadsheetml/2006/main">
  <c r="Q13" i="12" l="1"/>
  <c r="Q12" i="12"/>
  <c r="Q11" i="12"/>
  <c r="Q10" i="12"/>
  <c r="Q9" i="12"/>
  <c r="Q8" i="12"/>
  <c r="Q7" i="12"/>
  <c r="I19" i="23" l="1"/>
  <c r="D32" i="35" l="1"/>
  <c r="C32" i="35"/>
  <c r="B32" i="35"/>
  <c r="C32" i="34" l="1"/>
  <c r="B32" i="34"/>
  <c r="D32" i="33" l="1"/>
  <c r="C32" i="33"/>
  <c r="B32" i="33"/>
  <c r="E31" i="32" l="1"/>
  <c r="D31" i="32"/>
  <c r="C31" i="32"/>
  <c r="B31" i="32"/>
  <c r="B31" i="29" l="1"/>
  <c r="B31" i="28" l="1"/>
  <c r="B31" i="27" l="1"/>
  <c r="D31" i="26" l="1"/>
  <c r="C31" i="26"/>
  <c r="B31" i="26"/>
  <c r="J32" i="24" l="1"/>
  <c r="H32" i="24"/>
  <c r="G32" i="24"/>
  <c r="F32" i="24"/>
  <c r="E32" i="24"/>
  <c r="D32" i="24"/>
  <c r="C32" i="24"/>
  <c r="B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32" i="24" l="1"/>
  <c r="I10" i="23"/>
  <c r="H32" i="23"/>
  <c r="G32" i="23"/>
  <c r="F32" i="23"/>
  <c r="E32" i="23"/>
  <c r="D32" i="23"/>
  <c r="C32" i="23"/>
  <c r="B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8" i="23"/>
  <c r="I17" i="23"/>
  <c r="I16" i="23"/>
  <c r="I15" i="23"/>
  <c r="I14" i="23"/>
  <c r="I13" i="23"/>
  <c r="I12" i="23"/>
  <c r="I11" i="23"/>
  <c r="I9" i="23"/>
  <c r="I8" i="23"/>
  <c r="I7" i="23"/>
  <c r="I6" i="23"/>
  <c r="I32" i="23" l="1"/>
  <c r="E32" i="22"/>
  <c r="D32" i="22"/>
  <c r="C32" i="22"/>
  <c r="B32" i="22"/>
  <c r="F18" i="21" l="1"/>
  <c r="F8" i="21" l="1"/>
  <c r="I32" i="21"/>
  <c r="H32" i="21"/>
  <c r="G32" i="21"/>
  <c r="F32" i="21"/>
  <c r="E32" i="21"/>
  <c r="D32" i="21"/>
  <c r="C32" i="21"/>
  <c r="B32" i="21"/>
  <c r="G18" i="20" l="1"/>
  <c r="M32" i="20" l="1"/>
  <c r="M31" i="20"/>
  <c r="M30" i="20"/>
  <c r="M29" i="20"/>
  <c r="M28" i="20"/>
  <c r="M27" i="20"/>
  <c r="M26" i="20"/>
  <c r="M25" i="20"/>
  <c r="M24" i="20"/>
  <c r="M23" i="20"/>
  <c r="M22" i="20"/>
  <c r="M21" i="20"/>
  <c r="M20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L33" i="20"/>
  <c r="K33" i="20"/>
  <c r="J33" i="20"/>
  <c r="I33" i="20"/>
  <c r="H33" i="20"/>
  <c r="G33" i="20"/>
  <c r="F33" i="20"/>
  <c r="E33" i="20"/>
  <c r="D33" i="20"/>
  <c r="C33" i="20"/>
  <c r="B33" i="20"/>
  <c r="M33" i="20" l="1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C33" i="15"/>
  <c r="D33" i="15"/>
  <c r="E33" i="15"/>
  <c r="F33" i="15"/>
  <c r="G33" i="15"/>
  <c r="H33" i="15"/>
  <c r="I33" i="15"/>
  <c r="J33" i="15"/>
  <c r="K33" i="15"/>
  <c r="L33" i="15"/>
  <c r="M33" i="15"/>
  <c r="N33" i="15"/>
  <c r="B33" i="15"/>
  <c r="G32" i="14" l="1"/>
  <c r="F32" i="14"/>
  <c r="E32" i="14"/>
  <c r="D32" i="14"/>
  <c r="C32" i="14"/>
  <c r="B32" i="14"/>
  <c r="D32" i="13" l="1"/>
  <c r="E32" i="13" s="1"/>
  <c r="B32" i="13"/>
  <c r="C32" i="13" s="1"/>
  <c r="B31" i="10" l="1"/>
  <c r="J15" i="9" l="1"/>
  <c r="J30" i="9" l="1"/>
  <c r="J28" i="9"/>
  <c r="J25" i="9"/>
  <c r="J21" i="9"/>
  <c r="J20" i="9"/>
  <c r="J13" i="9"/>
  <c r="J12" i="9"/>
  <c r="J11" i="9"/>
  <c r="J9" i="9"/>
  <c r="J7" i="9"/>
  <c r="B31" i="9"/>
  <c r="J31" i="9" s="1"/>
  <c r="B30" i="9"/>
  <c r="B29" i="9"/>
  <c r="J29" i="9" s="1"/>
  <c r="B28" i="9"/>
  <c r="B27" i="9"/>
  <c r="J27" i="9" s="1"/>
  <c r="B26" i="9"/>
  <c r="J26" i="9" s="1"/>
  <c r="B25" i="9"/>
  <c r="B24" i="9"/>
  <c r="J24" i="9" s="1"/>
  <c r="B23" i="9"/>
  <c r="J23" i="9" s="1"/>
  <c r="B22" i="9"/>
  <c r="J22" i="9" s="1"/>
  <c r="B21" i="9"/>
  <c r="B20" i="9"/>
  <c r="B19" i="9"/>
  <c r="J19" i="9" s="1"/>
  <c r="B18" i="9"/>
  <c r="J18" i="9" s="1"/>
  <c r="B17" i="9"/>
  <c r="J17" i="9" s="1"/>
  <c r="B16" i="9"/>
  <c r="J16" i="9" s="1"/>
  <c r="B15" i="9"/>
  <c r="B14" i="9"/>
  <c r="J14" i="9" s="1"/>
  <c r="B13" i="9"/>
  <c r="B12" i="9"/>
  <c r="B11" i="9"/>
  <c r="B10" i="9"/>
  <c r="J10" i="9" s="1"/>
  <c r="B9" i="9"/>
  <c r="B8" i="9"/>
  <c r="J8" i="9" s="1"/>
  <c r="B7" i="9"/>
  <c r="J6" i="9"/>
  <c r="B6" i="9"/>
  <c r="I32" i="9"/>
  <c r="H32" i="9"/>
  <c r="G32" i="9"/>
  <c r="F32" i="9"/>
  <c r="E32" i="9"/>
  <c r="D32" i="9"/>
  <c r="C32" i="9"/>
  <c r="E32" i="8"/>
  <c r="E31" i="8"/>
  <c r="E30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32" i="8"/>
  <c r="C31" i="8"/>
  <c r="C30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7" i="8"/>
  <c r="J32" i="9" l="1"/>
  <c r="B32" i="9"/>
  <c r="D33" i="8"/>
  <c r="B33" i="8"/>
  <c r="M32" i="7" l="1"/>
  <c r="E33" i="8" s="1"/>
  <c r="L32" i="7"/>
  <c r="K32" i="7"/>
  <c r="J32" i="7"/>
  <c r="C33" i="8" s="1"/>
  <c r="I32" i="7"/>
  <c r="H32" i="7"/>
  <c r="G32" i="7"/>
  <c r="F32" i="7"/>
  <c r="E32" i="7"/>
  <c r="D32" i="7"/>
  <c r="C32" i="7"/>
  <c r="B32" i="7"/>
  <c r="I6" i="6" l="1"/>
  <c r="C32" i="6"/>
  <c r="D32" i="6"/>
  <c r="E32" i="6"/>
  <c r="F32" i="6"/>
  <c r="G32" i="6"/>
  <c r="H32" i="6"/>
  <c r="B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32" i="6" l="1"/>
  <c r="B31" i="5"/>
  <c r="E31" i="4" l="1"/>
  <c r="D31" i="4"/>
  <c r="C31" i="4"/>
  <c r="B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1" i="4" l="1"/>
  <c r="E31" i="3" l="1"/>
  <c r="D31" i="3"/>
  <c r="C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B31" i="3" l="1"/>
  <c r="F31" i="3" s="1"/>
  <c r="H50" i="2"/>
  <c r="G50" i="2"/>
  <c r="F50" i="2"/>
  <c r="E50" i="2"/>
  <c r="D50" i="2"/>
  <c r="C50" i="2"/>
  <c r="B50" i="2"/>
  <c r="I50" i="2" s="1"/>
  <c r="I49" i="2"/>
  <c r="I48" i="2"/>
  <c r="I47" i="2"/>
  <c r="I46" i="2"/>
  <c r="I45" i="2"/>
  <c r="I44" i="2"/>
  <c r="I43" i="2"/>
  <c r="I42" i="2"/>
  <c r="I41" i="2"/>
  <c r="I40" i="2"/>
  <c r="H32" i="2"/>
  <c r="G32" i="2"/>
  <c r="F32" i="2"/>
  <c r="E32" i="2"/>
  <c r="D32" i="2"/>
  <c r="C32" i="2"/>
  <c r="B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19" i="1"/>
  <c r="I20" i="1"/>
  <c r="I18" i="1"/>
  <c r="H50" i="1"/>
  <c r="G50" i="1"/>
  <c r="F50" i="1"/>
  <c r="E50" i="1"/>
  <c r="D50" i="1"/>
  <c r="C50" i="1"/>
  <c r="B50" i="1"/>
  <c r="H32" i="1"/>
  <c r="G32" i="1"/>
  <c r="F32" i="1"/>
  <c r="E32" i="1"/>
  <c r="D32" i="1"/>
  <c r="C32" i="1"/>
  <c r="B32" i="1"/>
  <c r="I31" i="1"/>
  <c r="I30" i="1"/>
  <c r="I29" i="1"/>
  <c r="I28" i="1"/>
  <c r="I27" i="1"/>
  <c r="I26" i="1"/>
  <c r="I25" i="1"/>
  <c r="I24" i="1"/>
  <c r="I23" i="1"/>
  <c r="I22" i="1"/>
  <c r="I21" i="1"/>
  <c r="I17" i="1"/>
  <c r="I16" i="1"/>
  <c r="I15" i="1"/>
  <c r="I14" i="1"/>
  <c r="I13" i="1"/>
  <c r="I12" i="1"/>
  <c r="I11" i="1"/>
  <c r="I10" i="1"/>
  <c r="I9" i="1"/>
  <c r="I8" i="1"/>
  <c r="I7" i="1"/>
  <c r="I6" i="1"/>
  <c r="I50" i="1" l="1"/>
  <c r="I32" i="2"/>
  <c r="I32" i="1"/>
</calcChain>
</file>

<file path=xl/comments1.xml><?xml version="1.0" encoding="utf-8"?>
<comments xmlns="http://schemas.openxmlformats.org/spreadsheetml/2006/main">
  <authors>
    <author>Vojtěch Vladimír</author>
  </authors>
  <commentLis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odhadovaná hodnota vycházející z textu VZČ UHK 2012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Vojtěch Vladimír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odhad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38"/>
          </rPr>
          <t>odhad</t>
        </r>
      </text>
    </comment>
  </commentList>
</comments>
</file>

<file path=xl/comments3.xml><?xml version="1.0" encoding="utf-8"?>
<comments xmlns="http://schemas.openxmlformats.org/spreadsheetml/2006/main">
  <authors>
    <author>Vojtěch Vladimír</author>
  </authors>
  <commentLis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odhad dle výroční zprávy Knihovny UP OL 2012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Vojtěch Vladimír</author>
  </authors>
  <commentLis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spíše odhad, neboť některé fakulty UP OL počty odborníků z aplikační sféry nesledují.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<sst xmlns="http://schemas.openxmlformats.org/spreadsheetml/2006/main" count="1734" uniqueCount="510">
  <si>
    <t>Tabulka 3.1 Akreditované studijní programy</t>
  </si>
  <si>
    <t>Veřejná vysoká škola</t>
  </si>
  <si>
    <t>Bakalářské studium</t>
  </si>
  <si>
    <t>Magisterské studium</t>
  </si>
  <si>
    <t>Navazující magisterské studium</t>
  </si>
  <si>
    <t>Doktorské studium</t>
  </si>
  <si>
    <t>Celkem</t>
  </si>
  <si>
    <t>prezenční</t>
  </si>
  <si>
    <t>kombinované/distanční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</si>
  <si>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</si>
  <si>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</si>
  <si>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</si>
  <si>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</si>
  <si>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</si>
  <si>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</si>
  <si>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</si>
  <si>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</si>
  <si>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</si>
  <si>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</si>
  <si>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</si>
  <si>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</si>
  <si>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J. E.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</si>
  <si>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</si>
  <si>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</si>
  <si>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</si>
  <si>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</si>
  <si>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</si>
  <si>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báňská-Technická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</si>
  <si>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</si>
  <si>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</si>
  <si>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</si>
  <si>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</si>
  <si>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</si>
  <si>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</si>
  <si>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</si>
  <si>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CELKEM</t>
  </si>
  <si>
    <t>ekonomie</t>
  </si>
  <si>
    <t>obory z oblasti psychologie</t>
  </si>
  <si>
    <t>pedagogika, učitelství a social. péče</t>
  </si>
  <si>
    <t>právo, právní a veřejnoprávní činnost</t>
  </si>
  <si>
    <t>přírodní vědy a nauky</t>
  </si>
  <si>
    <t>společenské vědy, nauky a služby</t>
  </si>
  <si>
    <t>technické vědy a nauky</t>
  </si>
  <si>
    <t>vědy a nauky o kultuře a umění</t>
  </si>
  <si>
    <t>zdravot., lékař. a farm vědy a nauky</t>
  </si>
  <si>
    <t>zeměděl.-les. a veter. vědy a nauky</t>
  </si>
  <si>
    <t>Tabulka 3.2 Studijní programy v cizím jazyce</t>
  </si>
  <si>
    <t>Tabulka 3.3 Joint/Double/Multiple Degree studijní programy</t>
  </si>
  <si>
    <t>Tabulka 3.4 Akreditované studijní programy uskutečňované společně s jinou vysokou školou</t>
  </si>
  <si>
    <t>Poznámka</t>
  </si>
  <si>
    <t>1. LF UK</t>
  </si>
  <si>
    <t>FTVS UK</t>
  </si>
  <si>
    <t>MU a VUT</t>
  </si>
  <si>
    <t>FM VŠE, PedF UK, PedF OU, PedF UHK, PedF ZČU, FZS UPa</t>
  </si>
  <si>
    <t>ZČU, JČU, UHK, Ústav geoniky AV ČR</t>
  </si>
  <si>
    <t>Ústav termomechaniky AV ČR, Ústav makromolekulární chemie AV ČR, UHK, UPa</t>
  </si>
  <si>
    <t>UPA, TUL, JČU, OU, ZČU</t>
  </si>
  <si>
    <t>UHK, TUL, JČU, UO</t>
  </si>
  <si>
    <t>OU</t>
  </si>
  <si>
    <t>ČVUT</t>
  </si>
  <si>
    <t>LF MU</t>
  </si>
  <si>
    <t xml:space="preserve">Tabulka 3.5 Akreditované studijní programy uskutečňované společně s vyšší odbornou školou </t>
  </si>
  <si>
    <t>Počet bakalářských programů</t>
  </si>
  <si>
    <t>Česká zahradnická akademie Mělník, Česká zemědělská akademie Humpolec</t>
  </si>
  <si>
    <t>SŠ hotelnictví a služeb a VOŠ Opava</t>
  </si>
  <si>
    <t>FAV ZČU, Ústav anorganické chemie AV ČR</t>
  </si>
  <si>
    <t>SPŠ a VOŠ Chomutov</t>
  </si>
  <si>
    <t>Caritas - VOŠ sociální v Olomouci</t>
  </si>
  <si>
    <t xml:space="preserve">Vyšší odborná škola potravinářská a Střední průmyslová škola mlékárenská, Obchodní akademie Tomáše Bati a Vyšší odborná škola ekonomická Zlín (VOŠE), Vyšší odborná škola filmová Zlín, s.r.o., Střední zdravotnická škola a Vyšší odborná škola zdravotnická Zlín, </t>
  </si>
  <si>
    <t>VOŠ informačních služeb Praha</t>
  </si>
  <si>
    <t>Střední uměleckoprůmyslová škola a Vyšší odborná škola Turnov; Vyšší odborná škola, Gymnázium, Střední sklářská škola, Střední odborné učiliště Světlá nad Sázavou;  Vyšší odborná škola textilních řemesel a Střední umělecká škola textilních řemesel Praha</t>
  </si>
  <si>
    <t xml:space="preserve">Tabulka 3.6 Akreditované studijní programy nebo jejich části, které vysoká škola uskutečňuje mimo obec, ve které má sídlo (mimo odbornou praxi) </t>
  </si>
  <si>
    <t>Kladno, Děčín</t>
  </si>
  <si>
    <t>Březnice, Karlovy Vary, Jičín, Trutnov, Hradec Králové, Cheb, Klatovy, Litoměřice, Šumperk, Most, Sezimovo Ústí - Tábor</t>
  </si>
  <si>
    <t>Zlín, Švýcarsko</t>
  </si>
  <si>
    <t>Tábor, Trutnov</t>
  </si>
  <si>
    <t>Jičín, Česká Lípa, Jihlava, Mladá Boleslav</t>
  </si>
  <si>
    <t>Česká Třebová, Praha</t>
  </si>
  <si>
    <t>Most, Litvínov, Chomutov, Varnsdorf</t>
  </si>
  <si>
    <t>Jihlava, Hradec Králové, Valašské Meziříčí, Mladá Boleslav</t>
  </si>
  <si>
    <t>Kroměříž, Uherské Hradiště, Praha, Brno, Prostějov</t>
  </si>
  <si>
    <t>Praha, Lázně Bohdaneč, Šumperk, Uherský Brod, Chomutov, Uherské Hradiště, Valašské Meziříčí, Most</t>
  </si>
  <si>
    <t>Počet přihlášek</t>
  </si>
  <si>
    <t>Počet přijatých</t>
  </si>
  <si>
    <t>Počet zapsaných ke studiu</t>
  </si>
  <si>
    <t xml:space="preserve">Tabulka 6.1 Zájem o studium na vysoké škole (počet přihlášek do bakalářských, magisterských, navazujících magisterských a doktorských studijních programů </t>
  </si>
  <si>
    <t>Tabulka 6.2 Studenti navazujícího magisterského a doktorského studia, kteří absolvovali předchozí stupeň studia na jiné vysoké škole</t>
  </si>
  <si>
    <t>Počet zapsaných studentů do prvního ročníku, kteří přechozí studium absolvovali na jiné vysoké škole</t>
  </si>
  <si>
    <t>navazující magisterské studium</t>
  </si>
  <si>
    <t>doktorské studium</t>
  </si>
  <si>
    <t>x</t>
  </si>
  <si>
    <t>x - vyplnění údaje by nedávalo smysl</t>
  </si>
  <si>
    <t>absolutně</t>
  </si>
  <si>
    <t>v %</t>
  </si>
  <si>
    <t>Tabulka 7.1 Přepočtené počty akademických a vědeckých pracovníků ve struktuře dle vnitřního kvalifikačního řádu vysoké školy</t>
  </si>
  <si>
    <t>Akademičtí pracovníci</t>
  </si>
  <si>
    <t>Vědečtí pracovníci</t>
  </si>
  <si>
    <t>celkem</t>
  </si>
  <si>
    <t>Profesoři</t>
  </si>
  <si>
    <t>Docenti</t>
  </si>
  <si>
    <t>Odborní asistenti</t>
  </si>
  <si>
    <t>Asistenti</t>
  </si>
  <si>
    <t>Lektoři</t>
  </si>
  <si>
    <t>Ped. věd. pracovníci</t>
  </si>
  <si>
    <t>Pozn.: Vědeckým pracovníkem se v tomto případě rozumí osoba, která není akademickým pracovníkem (dle § 70 zákona č. 111/1998 Sb., o vysokých školách)</t>
  </si>
  <si>
    <t>Tab. 7.4 Akademičtí pracovníci s cizím státní občanstvím (počty fyzických osob)</t>
  </si>
  <si>
    <t>Akademičtí pracovníci s cizím státním občanstvím</t>
  </si>
  <si>
    <t>Pozn.: Osoby, které mají s vysokou školou uzavřený pracovněprávní vztah</t>
  </si>
  <si>
    <t>Tabulka 7.5 Nově jmenovaní docenti a profesoři (počty)</t>
  </si>
  <si>
    <t>Nově jmenovaní profesoři</t>
  </si>
  <si>
    <t>počet</t>
  </si>
  <si>
    <t>průměrný věk</t>
  </si>
  <si>
    <t>Nově jmenovaní docenti</t>
  </si>
  <si>
    <t>Tabulka 7.6 Přehled kurzů dalšího vzdělávání akademických pracovníků</t>
  </si>
  <si>
    <t>Kurzy orientované na pedagogické dovednosti</t>
  </si>
  <si>
    <t xml:space="preserve">Kurzy orientované na obecné dovednosti </t>
  </si>
  <si>
    <t>Kurzy odborné</t>
  </si>
  <si>
    <t>počet kurzů</t>
  </si>
  <si>
    <t>počet účastníků</t>
  </si>
  <si>
    <t>Pozn.: Jedná se o všechny kurzy dalšího vzdělávání, které buď realizuje sama vysoká škola anebo přispívá svým zaměstnancům na účast v nich (v případě, že se jedná o kurzy zajištěné externě).</t>
  </si>
  <si>
    <t>Tabulka 4.1 Studia akreditovaných studijních programů</t>
  </si>
  <si>
    <t>Typ studia / Forma studia</t>
  </si>
  <si>
    <t>bakalářské studium</t>
  </si>
  <si>
    <t>magisterské studium</t>
  </si>
  <si>
    <t>P</t>
  </si>
  <si>
    <t>K</t>
  </si>
  <si>
    <t>D</t>
  </si>
  <si>
    <t>Univerzita Jana Evangelisty Purkyně v Ústí nad Labem</t>
  </si>
  <si>
    <t>Vysoká škola báňská - Technická univerzita Ostrava</t>
  </si>
  <si>
    <t>Vysoká škola uměleckoprůmyslová v Praze</t>
  </si>
  <si>
    <t xml:space="preserve">ekonomie </t>
  </si>
  <si>
    <t xml:space="preserve">právo, právní a veřejnoprávní činnost </t>
  </si>
  <si>
    <t xml:space="preserve">přírodní vědy a nauky </t>
  </si>
  <si>
    <t xml:space="preserve">společenské vědy, nauky a služby </t>
  </si>
  <si>
    <t xml:space="preserve">technické vědy a nauky </t>
  </si>
  <si>
    <t xml:space="preserve">vědy a nauky o kultuře a umění </t>
  </si>
  <si>
    <t xml:space="preserve">zeměděl.-les. a veter. vědy a nauky </t>
  </si>
  <si>
    <t>zdravot., lékař. a farm. vědy a nauky</t>
  </si>
  <si>
    <t xml:space="preserve">pedagogika, učitelství a sociál. péče </t>
  </si>
  <si>
    <t>Tabulka 4.2 Studia samoplátců</t>
  </si>
  <si>
    <t>Tabulka 4.3 Studia osob ve věku 30 let a vyšším</t>
  </si>
  <si>
    <t>Tabulka 4.4 Neúspěšná studia v akreditovaných studijních programech</t>
  </si>
  <si>
    <t>Tabulka 5.1 Absolvovaná studia v akreditovaných studijních programech</t>
  </si>
  <si>
    <t>Účel stipendia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</si>
  <si>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</si>
  <si>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</si>
  <si>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</si>
  <si>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</si>
  <si>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případě tíživé sociální situace studenta dle § 91 odst. 3</t>
  </si>
  <si>
    <t>Tabulka 8.1 Stipendia studentům podle účelu stipendia (počty studentů)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</si>
  <si>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</si>
  <si>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</si>
  <si>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</si>
  <si>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</si>
  <si>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</si>
  <si>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z toho ubytovací stip.</t>
  </si>
  <si>
    <t>7680 FO, které pobíraly stipendium</t>
  </si>
  <si>
    <t>7023 FO, které pobíraly stipendium</t>
  </si>
  <si>
    <t>Tabulka 8.2 Ubytování, stravování</t>
  </si>
  <si>
    <t>Lůžková kapacita kolejí VŠ celková</t>
  </si>
  <si>
    <t>Počet lůžek v pronajatých zařízeních</t>
  </si>
  <si>
    <t>Počet podaných žádostí o ubytování k 31/12/2012</t>
  </si>
  <si>
    <t>Počet kladně vyřízených žádostí o ubytování k 31/12/2012</t>
  </si>
  <si>
    <t>Počet lůžkodnů v roce 2012</t>
  </si>
  <si>
    <t>vydaná studentům</t>
  </si>
  <si>
    <t>vydaná zaměstnancům VŠ</t>
  </si>
  <si>
    <t>vydaná ostatním strávníkům</t>
  </si>
  <si>
    <t>Počet hlavních jídel v roce 2012</t>
  </si>
  <si>
    <t>Tabulka 9.1 Vysokoškolské knihovny</t>
  </si>
  <si>
    <t xml:space="preserve">Knihovní fond </t>
  </si>
  <si>
    <t>Počet odebíraných titulů periodik</t>
  </si>
  <si>
    <t>fyzicky</t>
  </si>
  <si>
    <t>elektronicky</t>
  </si>
  <si>
    <t>v obou formách</t>
  </si>
  <si>
    <t>přírůstek v roce 2012</t>
  </si>
  <si>
    <t>Tabulka 10.1 Kurzy celoživotního vzdělávání na vysoké škole (počty kurzů)</t>
  </si>
  <si>
    <t>Kurzy orientované na výkon povolání</t>
  </si>
  <si>
    <t>Kurzy zájmové</t>
  </si>
  <si>
    <t>do 15 hod</t>
  </si>
  <si>
    <t>do 100 hod</t>
  </si>
  <si>
    <t>více</t>
  </si>
  <si>
    <t>Univerzita třetího věku</t>
  </si>
  <si>
    <t>Tabulka 10.2 Kurzy celoživotního vzdělávání na vysoké škole (počty účastníků)</t>
  </si>
  <si>
    <t>Z toho počet účastníků, jež byli přijímaní do akreditovaných studijních programů podle § 60 zákona o vysokých školách</t>
  </si>
  <si>
    <t>Tabulka 11.1 Vědecké konference (spolu)pořádané vysokou školou (počty)</t>
  </si>
  <si>
    <t>Celkový počet</t>
  </si>
  <si>
    <t>v tom s počtem účastníků vyšším než 60 (z celku)</t>
  </si>
  <si>
    <t>v tom s mezinárodní účastí (z celku)</t>
  </si>
  <si>
    <t>Tabulka 11.2 Odborníci z aplikační sféry podílející se na výuce v akreditovaných studijních programech** (počty)</t>
  </si>
  <si>
    <t>Počet osob</t>
  </si>
  <si>
    <t>.</t>
  </si>
  <si>
    <t>. chybí údaje</t>
  </si>
  <si>
    <t>Pozn.: Osoby, které se v daném roce podílely na výuce alespoň v jednom předmětu, přičemž jejich zapojení odpovídá alespoň 50 % celkové hodinové dotace tohoto předmětu</t>
  </si>
  <si>
    <t>Tabulka 11.3 Studijní obory, které mají ve své obsahové náplni povinné absolvování odborné praxe po dobu alespoň 1 měsíce (počty)</t>
  </si>
  <si>
    <t>Počet oborů</t>
  </si>
  <si>
    <t>Tabulka 11.4 Spin-off/start-up podniky podpořené vysokou školou v roce 2012 (počty)</t>
  </si>
  <si>
    <r>
      <t xml:space="preserve">Počet </t>
    </r>
    <r>
      <rPr>
        <i/>
        <sz val="11"/>
        <color theme="1"/>
        <rFont val="Calibri"/>
        <family val="2"/>
        <charset val="238"/>
        <scheme val="minor"/>
      </rPr>
      <t>spin-off/start-up</t>
    </r>
    <r>
      <rPr>
        <sz val="11"/>
        <color theme="1"/>
        <rFont val="Calibri"/>
        <family val="2"/>
        <charset val="238"/>
        <scheme val="minor"/>
      </rPr>
      <t xml:space="preserve"> podniků</t>
    </r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</si>
  <si>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</si>
  <si>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</si>
  <si>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</si>
  <si>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</si>
  <si>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Pozn.: * = Vyjíždějící studenti – studenti, kteří v roce 2012 absolvovali zahraniční pobyt, započítávají se i ti studenti, jejichž pobyt začal v roce 2011. Započítávají se pouze studenti, jejichž pobyt trval více než 4 týdny (28 dní). Pokud VŠ uvádí i jinak dlouhé výjezdy, uvede to v poznámce k tabulce.</t>
  </si>
  <si>
    <t>Pozn.: ** = Přijíždějící studenti – studenti, kteří přijeli v roce 2012, započítávají se i ti studenti, jejichž pobyt začal v roce 2011.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</si>
  <si>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2012 absolvovali zahraniční pobyt, započítávají se i ti pracovníci, jejichž pobyt začal v roce 2011.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</si>
  <si>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2012, započítávají se i ti pracovníci, jejichž pobyt začal v roce 2011. Započítávají se pouze pracovníci, jejichž pobyt trval více než 5 pracovních dní. Pokud VŠ uvádí i jinak dlouhé výjezdy, uvede to v poznámce k tabulce.</t>
  </si>
  <si>
    <t>Tabulka 12.3 Mobilita studentů a akademických pracovníků podle zemí</t>
  </si>
  <si>
    <t>Tabulka 15.1 Zapojení vysoké školy do Centralizovaných rozvojových projektů MŠMT v roce 2012 (pouze veřejné vysoké školy)*</t>
  </si>
  <si>
    <t>Počet přijatých projektů**</t>
  </si>
  <si>
    <t>Poskytnuté finanční prostředky v tis. Kč***</t>
  </si>
  <si>
    <t>kapitálové</t>
  </si>
  <si>
    <t>běžné</t>
  </si>
  <si>
    <t xml:space="preserve">** Všechny projekty, ve kterých je vysoká škola zapojena (tj. nejen které koordinovala) </t>
  </si>
  <si>
    <t>*** Finanční prostředky, které byly vysoké škole poskytnuty tj. nikoliv celková částka projektu, jehož je vysoká škola koordinátorem</t>
  </si>
  <si>
    <t xml:space="preserve">Tabulka 15.2 Institucionální rozvojový plán vysoké školy v roce 2012 </t>
  </si>
  <si>
    <t>Tabulka 15.3 Zapojení vysoké školy do Fondu rozvoje vysokých škol v roce 2012</t>
  </si>
  <si>
    <t>JČU</t>
  </si>
  <si>
    <t>JABOK - Vyšší sociálně pedagogická a teologická škola Praha 2; Evangelikální teologický seminář - Vyšší odborná škola teologická Praha 9; Vyšší odborná škola informačních služeb Praha 4; Collegium Marianum - Týnská vyšší odbroná škola, s. r. o.;</t>
  </si>
  <si>
    <t>ženy</t>
  </si>
  <si>
    <t>do 29 let</t>
  </si>
  <si>
    <t>30-39 let</t>
  </si>
  <si>
    <t>40-49 let</t>
  </si>
  <si>
    <t>50-59 let</t>
  </si>
  <si>
    <t>60-69 let</t>
  </si>
  <si>
    <t>nad 70 let</t>
  </si>
  <si>
    <t>Věk</t>
  </si>
  <si>
    <t>Tabulka 7.2: Věková struktura akademických a vědeckých pracovníků (počty fyzických osob)</t>
  </si>
  <si>
    <t>profesoři</t>
  </si>
  <si>
    <t>docenti</t>
  </si>
  <si>
    <t>odborní asistenti</t>
  </si>
  <si>
    <t>asistenti</t>
  </si>
  <si>
    <t>lektoři</t>
  </si>
  <si>
    <t>ped.-věd. pracovníci</t>
  </si>
  <si>
    <t>Ženy</t>
  </si>
  <si>
    <t>Tabulka 7.3 Počty akademických pracovníků podle rozsahu pracovních úvazků a nejvyšší dosažené kvalifikace (počty fyzických osob)</t>
  </si>
  <si>
    <t>Rozsah úvazku</t>
  </si>
  <si>
    <t>DrSc., CSc., Dr., Ph.D., Th.D.</t>
  </si>
  <si>
    <t>ostatní</t>
  </si>
  <si>
    <t>do 0,3</t>
  </si>
  <si>
    <t>do 0,5</t>
  </si>
  <si>
    <t>do 0,7</t>
  </si>
  <si>
    <t>do 1,0</t>
  </si>
  <si>
    <t xml:space="preserve">Tabulka 12.1 Zapojení vysoké školy do mezinárodních vzdělávacích programů vč. mobilit </t>
  </si>
  <si>
    <t>Programy EU pro vzdělávání a přípravu na povolání</t>
  </si>
  <si>
    <t>Ceepus</t>
  </si>
  <si>
    <t>Aktion</t>
  </si>
  <si>
    <t>Rozvojové programy MŠMT</t>
  </si>
  <si>
    <t>Ostatní</t>
  </si>
  <si>
    <t>Erasmus</t>
  </si>
  <si>
    <t>Comenius</t>
  </si>
  <si>
    <t>Leonardo</t>
  </si>
  <si>
    <t>Jean Monnet</t>
  </si>
  <si>
    <t>Erasmus Mundus</t>
  </si>
  <si>
    <t>Tempus</t>
  </si>
  <si>
    <t>Další</t>
  </si>
  <si>
    <t>Počet projektů</t>
  </si>
  <si>
    <t>Počet vyslaných ostatních pracovníků</t>
  </si>
  <si>
    <t>Počet přijatých ostatních pracovníků</t>
  </si>
  <si>
    <t>Dotace v tis. Kč</t>
  </si>
  <si>
    <t>Grundtvig</t>
  </si>
  <si>
    <t xml:space="preserve">Tabulka 12.2 Zapojení vysoké školy do mezinárodních programů výzkumu a vývoje vč. mobilit </t>
  </si>
  <si>
    <t>7. rámcový program EK</t>
  </si>
  <si>
    <t>z toho Marie-Curie Actions</t>
  </si>
  <si>
    <t>Počet vyslaných akademických a vědeckých pracovníků***</t>
  </si>
  <si>
    <t>Počet přijatých akademických a vědeckých pracovníků****</t>
  </si>
  <si>
    <t>Pozn.: bez Vysokého učení technického v Brně a Slezské univerzity v Opavě</t>
  </si>
  <si>
    <t>Afghánistán</t>
  </si>
  <si>
    <t>Albánie</t>
  </si>
  <si>
    <t>Alžírsko</t>
  </si>
  <si>
    <t>Americká Samoa</t>
  </si>
  <si>
    <t>Americké Panenské ostrovy</t>
  </si>
  <si>
    <t>Andorra</t>
  </si>
  <si>
    <t>Angola</t>
  </si>
  <si>
    <t>Anguilla</t>
  </si>
  <si>
    <t>Antigua a Barbuda</t>
  </si>
  <si>
    <t>Argentina</t>
  </si>
  <si>
    <t>Arménie</t>
  </si>
  <si>
    <t>Aruba</t>
  </si>
  <si>
    <t>Austrálie</t>
  </si>
  <si>
    <t>Ázerbájdžán</t>
  </si>
  <si>
    <t>Bahamy</t>
  </si>
  <si>
    <t>Bahrajn</t>
  </si>
  <si>
    <t>Bangladéš</t>
  </si>
  <si>
    <t>Barbados</t>
  </si>
  <si>
    <t>Belgie</t>
  </si>
  <si>
    <t>Belize</t>
  </si>
  <si>
    <t>Bělorusko</t>
  </si>
  <si>
    <t>Benin</t>
  </si>
  <si>
    <t>Bermudy</t>
  </si>
  <si>
    <t>Bhútán</t>
  </si>
  <si>
    <t>Bolívie</t>
  </si>
  <si>
    <t>Bosna a Hercegovina</t>
  </si>
  <si>
    <t>Botswana</t>
  </si>
  <si>
    <t>Brazílie</t>
  </si>
  <si>
    <t>Britské indickooceánské území</t>
  </si>
  <si>
    <t>Britské Panenské ostrovy</t>
  </si>
  <si>
    <t>Brunej</t>
  </si>
  <si>
    <t>Bulharsko</t>
  </si>
  <si>
    <t>Burkina Faso</t>
  </si>
  <si>
    <t>Burundi</t>
  </si>
  <si>
    <t>Cookovy ostrovy</t>
  </si>
  <si>
    <t>Curaçao</t>
  </si>
  <si>
    <t>Čad</t>
  </si>
  <si>
    <t>Černá Hora</t>
  </si>
  <si>
    <t>Čína</t>
  </si>
  <si>
    <t>Dánsko</t>
  </si>
  <si>
    <t>Demokratická republika Kongo</t>
  </si>
  <si>
    <t>Dominika</t>
  </si>
  <si>
    <t>Dominikánská republika</t>
  </si>
  <si>
    <t>Džibutsko</t>
  </si>
  <si>
    <t>Egypt</t>
  </si>
  <si>
    <t>Ekvádor</t>
  </si>
  <si>
    <t>Eritrea</t>
  </si>
  <si>
    <t>Estonsko</t>
  </si>
  <si>
    <t>Etiopie</t>
  </si>
  <si>
    <t>Faerské ostrovy</t>
  </si>
  <si>
    <t>Falklandy (Malvíny)</t>
  </si>
  <si>
    <t>Fidži</t>
  </si>
  <si>
    <t>Filipíny</t>
  </si>
  <si>
    <t>Finsko</t>
  </si>
  <si>
    <t>Francie</t>
  </si>
  <si>
    <t>Francouzská Guyana</t>
  </si>
  <si>
    <t>Francouzská Polynésie</t>
  </si>
  <si>
    <t>Gabon</t>
  </si>
  <si>
    <t>Gambie</t>
  </si>
  <si>
    <t>Ghana</t>
  </si>
  <si>
    <t>Gibraltar</t>
  </si>
  <si>
    <t>Grenada</t>
  </si>
  <si>
    <t>Grónsko</t>
  </si>
  <si>
    <t>Gruzie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</si>
  <si>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</si>
  <si>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</si>
  <si>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</si>
  <si>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</si>
  <si>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</si>
  <si>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</si>
  <si>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</si>
  <si>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</si>
  <si>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</si>
  <si>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</si>
  <si>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</si>
  <si>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</si>
  <si>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</si>
  <si>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</si>
  <si>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</si>
  <si>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</si>
  <si>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</si>
  <si>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</si>
  <si>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</t>
  </si>
  <si>
    <t>Izrael</t>
  </si>
  <si>
    <t>Jamajka</t>
  </si>
  <si>
    <t>Japonsko</t>
  </si>
  <si>
    <t>Jemen</t>
  </si>
  <si>
    <t>Jersey</t>
  </si>
  <si>
    <t>Jižní Afrika</t>
  </si>
  <si>
    <t>Jižní Súdán</t>
  </si>
  <si>
    <t>Jordánsko</t>
  </si>
  <si>
    <t>Kajmanské ostrovy</t>
  </si>
  <si>
    <t>Kambodža</t>
  </si>
  <si>
    <t>Kamerun</t>
  </si>
  <si>
    <t>Kanada</t>
  </si>
  <si>
    <t>Kapverdy</t>
  </si>
  <si>
    <t>Karibské Nizozemsko (Bonaire, Sv. Eustach a Saba)</t>
  </si>
  <si>
    <t>Katar</t>
  </si>
  <si>
    <t>Kazachstán</t>
  </si>
  <si>
    <t>Keňa</t>
  </si>
  <si>
    <t>Kiribati</t>
  </si>
  <si>
    <t>Kokosové (Keelingovy) ostrovy</t>
  </si>
  <si>
    <t>Kolumbie</t>
  </si>
  <si>
    <t>Komory</t>
  </si>
  <si>
    <t>Konžská republika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</si>
  <si>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</si>
  <si>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</si>
  <si>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</si>
  <si>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</si>
  <si>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</si>
  <si>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</si>
  <si>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</si>
  <si>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</si>
  <si>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</si>
  <si>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</si>
  <si>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</si>
  <si>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</si>
  <si>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</si>
  <si>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</si>
  <si>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</si>
  <si>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</si>
  <si>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</si>
  <si>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</si>
  <si>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</si>
  <si>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</si>
  <si>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</si>
  <si>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</si>
  <si>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</si>
  <si>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</si>
  <si>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</si>
  <si>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</si>
  <si>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Man</t>
  </si>
  <si>
    <t>Maroko</t>
  </si>
  <si>
    <t>Marshallovy ostrovy</t>
  </si>
  <si>
    <t>Martinik</t>
  </si>
  <si>
    <t>Mauricius</t>
  </si>
  <si>
    <t>Mauritánie</t>
  </si>
  <si>
    <t>Mayotte</t>
  </si>
  <si>
    <t>Mexiko</t>
  </si>
  <si>
    <t>Mikronésie</t>
  </si>
  <si>
    <t>Moldavsko</t>
  </si>
  <si>
    <t>Monako</t>
  </si>
  <si>
    <t>Mongolsko</t>
  </si>
  <si>
    <t>Montserrat</t>
  </si>
  <si>
    <t>Mosambik</t>
  </si>
  <si>
    <t>Myanmar (Barma)</t>
  </si>
  <si>
    <t>Namibie</t>
  </si>
  <si>
    <t>Nauru</t>
  </si>
  <si>
    <t>Německo</t>
  </si>
  <si>
    <t>Nepál</t>
  </si>
  <si>
    <t>Niger</t>
  </si>
  <si>
    <t>Nigérie</t>
  </si>
  <si>
    <t>Nikaragua</t>
  </si>
  <si>
    <t>Niue</t>
  </si>
  <si>
    <t>Nizozemsko</t>
  </si>
  <si>
    <t>Norfolk</t>
  </si>
  <si>
    <t>Norsko</t>
  </si>
  <si>
    <t>Nová Kaledonie</t>
  </si>
  <si>
    <t>Nový Zéland</t>
  </si>
  <si>
    <t>Okupované palestinské území</t>
  </si>
  <si>
    <t>Omán</t>
  </si>
  <si>
    <t>Pákistán</t>
  </si>
  <si>
    <t>Palau</t>
  </si>
  <si>
    <t>Panama</t>
  </si>
  <si>
    <t>Papua-Nová Guinea</t>
  </si>
  <si>
    <t>Paraguay</t>
  </si>
  <si>
    <t>Peru</t>
  </si>
  <si>
    <t>Pitcairn</t>
  </si>
  <si>
    <t>Pobřeží slonoviny</t>
  </si>
  <si>
    <t>Polsko</t>
  </si>
  <si>
    <t>Portoriko</t>
  </si>
  <si>
    <t>Portugalsko</t>
  </si>
  <si>
    <t>Rakousko</t>
  </si>
  <si>
    <t>Réunion</t>
  </si>
  <si>
    <t>Rovníková Guinea</t>
  </si>
  <si>
    <t>Rumunsko</t>
  </si>
  <si>
    <t>Rusko</t>
  </si>
  <si>
    <t>Rwanda</t>
  </si>
  <si>
    <t>Řecko</t>
  </si>
  <si>
    <t>Saint Pierre a Miquelon</t>
  </si>
  <si>
    <t>Salvador</t>
  </si>
  <si>
    <t>Samoa</t>
  </si>
  <si>
    <t>San Marino</t>
  </si>
  <si>
    <t>Saúdská Arábie</t>
  </si>
  <si>
    <t>Senegal</t>
  </si>
  <si>
    <t>Severní Mariany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</si>
  <si>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</si>
  <si>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</si>
  <si>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</si>
  <si>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</si>
  <si>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</si>
  <si>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</si>
  <si>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</si>
  <si>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Spojené království</t>
  </si>
  <si>
    <t>Spojené státy americké</t>
  </si>
  <si>
    <t>Srbsko</t>
  </si>
  <si>
    <t>Středoafrická republika</t>
  </si>
  <si>
    <t>Súdán</t>
  </si>
  <si>
    <t>Surinam</t>
  </si>
  <si>
    <t>Svalbard</t>
  </si>
  <si>
    <t>Svatá Helena</t>
  </si>
  <si>
    <t>Svatá Lucie</t>
  </si>
  <si>
    <t>Svatý Bartoloměj</t>
  </si>
  <si>
    <t>Svatý Kryštof a Nevis</t>
  </si>
  <si>
    <t>Svatý Martin (francouzská část)</t>
  </si>
  <si>
    <t>Svatý Martin (nizozemská část)</t>
  </si>
  <si>
    <t>Svatý Tomáš a Princův ostrov</t>
  </si>
  <si>
    <t>Svatý Vincenc a Grenadiny</t>
  </si>
  <si>
    <t>Svazijsko</t>
  </si>
  <si>
    <t>Sýrie</t>
  </si>
  <si>
    <t>Šalomounovy ostrovy</t>
  </si>
  <si>
    <t>Španělsko</t>
  </si>
  <si>
    <t>Šrí Lanka</t>
  </si>
  <si>
    <t>Švédsko</t>
  </si>
  <si>
    <t>Švýcarsko</t>
  </si>
  <si>
    <t>Tádžikistán</t>
  </si>
  <si>
    <t>Tanzanie</t>
  </si>
  <si>
    <t>Thajsko</t>
  </si>
  <si>
    <t>Tchaj-wan</t>
  </si>
  <si>
    <t>Togo</t>
  </si>
  <si>
    <t>Tokelau</t>
  </si>
  <si>
    <t>Tonga</t>
  </si>
  <si>
    <t>Trinidad a Tobago</t>
  </si>
  <si>
    <t>Tunisko</t>
  </si>
  <si>
    <t>Turecko</t>
  </si>
  <si>
    <t>Turkmenistán</t>
  </si>
  <si>
    <t>Turks a Caicos</t>
  </si>
  <si>
    <t>Tuvalu</t>
  </si>
  <si>
    <t>Uganda</t>
  </si>
  <si>
    <t>Ukrajina</t>
  </si>
  <si>
    <t>Uruguay</t>
  </si>
  <si>
    <t>Uzbekistán</t>
  </si>
  <si>
    <t>Vánoční ostrov</t>
  </si>
  <si>
    <t>Vanuatu</t>
  </si>
  <si>
    <t>Vatikán</t>
  </si>
  <si>
    <t>Venezuela</t>
  </si>
  <si>
    <t>Vietnam</t>
  </si>
  <si>
    <t>Východní Timor</t>
  </si>
  <si>
    <t>Wallis a Futuna</t>
  </si>
  <si>
    <t>Zambie</t>
  </si>
  <si>
    <t>Západní Sahara</t>
  </si>
  <si>
    <t>Zimbabwe</t>
  </si>
  <si>
    <t>Ostatní země</t>
  </si>
  <si>
    <t>Tabulka 12.3 Mobilita studentů a akademických pracovníků podle škol celkem</t>
  </si>
  <si>
    <t>UJEP, UHK, OU a JČU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</si>
</sst>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</font>
    <font>
      <sz val="10"/>
      <color indexed="8"/>
      <name val="Times New Roman"/>
      <family val="2"/>
    </font>
    <font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6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0" applyNumberFormat="0" applyBorder="0" applyAlignment="0" applyProtection="0"/>
    <xf numFmtId="0" fontId="23" fillId="12" borderId="11" applyNumberFormat="0" applyAlignment="0" applyProtection="0"/>
    <xf numFmtId="0" fontId="2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13" borderId="15" applyNumberFormat="0" applyAlignment="0" applyProtection="0"/>
    <xf numFmtId="0" fontId="22" fillId="6" borderId="11" applyNumberFormat="0" applyAlignment="0" applyProtection="0"/>
    <xf numFmtId="0" fontId="20" fillId="0" borderId="16" applyNumberFormat="0" applyFill="0" applyAlignment="0" applyProtection="0"/>
    <xf numFmtId="0" fontId="19" fillId="14" borderId="0" applyNumberFormat="0" applyBorder="0" applyAlignment="0" applyProtection="0"/>
    <xf numFmtId="0" fontId="7" fillId="0" borderId="0"/>
    <xf numFmtId="0" fontId="1" fillId="0" borderId="0"/>
    <xf numFmtId="0" fontId="13" fillId="0" borderId="0"/>
    <xf numFmtId="0" fontId="3" fillId="0" borderId="0"/>
    <xf numFmtId="0" fontId="26" fillId="0" borderId="0"/>
    <xf numFmtId="0" fontId="7" fillId="0" borderId="0"/>
    <xf numFmtId="0" fontId="7" fillId="0" borderId="0"/>
    <xf numFmtId="0" fontId="7" fillId="15" borderId="10" applyNumberFormat="0" applyFont="0" applyAlignment="0" applyProtection="0"/>
    <xf numFmtId="0" fontId="24" fillId="12" borderId="17" applyNumberFormat="0" applyAlignment="0" applyProtection="0"/>
    <xf numFmtId="9" fontId="3" fillId="0" borderId="0" applyFill="0" applyBorder="0" applyAlignment="0" applyProtection="0"/>
    <xf numFmtId="0" fontId="9" fillId="5" borderId="0">
      <alignment horizontal="left" vertical="top"/>
    </xf>
    <xf numFmtId="0" fontId="7" fillId="0" borderId="0"/>
    <xf numFmtId="0" fontId="12" fillId="0" borderId="0"/>
    <xf numFmtId="0" fontId="28" fillId="0" borderId="0"/>
    <xf numFmtId="9" fontId="3" fillId="0" borderId="0" applyFont="0" applyFill="0" applyBorder="0" applyAlignment="0" applyProtection="0"/>
    <xf numFmtId="0" fontId="12" fillId="0" borderId="0"/>
    <xf numFmtId="0" fontId="29" fillId="0" borderId="0"/>
    <xf numFmtId="0" fontId="28" fillId="0" borderId="0"/>
    <xf numFmtId="0" fontId="12" fillId="0" borderId="0"/>
    <xf numFmtId="0" fontId="26" fillId="0" borderId="0" applyFill="0" applyBorder="0"/>
    <xf numFmtId="0" fontId="7" fillId="0" borderId="0"/>
    <xf numFmtId="0" fontId="12" fillId="0" borderId="0"/>
    <xf numFmtId="0" fontId="28" fillId="0" borderId="0"/>
    <xf numFmtId="0" fontId="13" fillId="0" borderId="0"/>
  </cellStyleXfs>
  <cellXfs count="161">
    <xf numFmtId="0" fontId="0" fillId="0" borderId="0" xfId="0"/>
    <xf numFmtId="0" fontId="2" fillId="0" borderId="0" xfId="0" applyFont="1"/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33" fillId="16" borderId="1" xfId="0" applyNumberFormat="1" applyFon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33" fillId="16" borderId="1" xfId="0" applyNumberFormat="1" applyFon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/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 applyAlignment="1">
      <alignment vertical="center" wrapText="1"/>
    </xf>
    <xf numFmtId="3" fontId="33" fillId="18" borderId="1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30" fillId="18" borderId="1" xfId="0" applyFont="1" applyFill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vertical="center"/>
    </xf>
    <xf numFmtId="3" fontId="39" fillId="0" borderId="1" xfId="0" applyNumberFormat="1" applyFont="1" applyFill="1" applyBorder="1" applyAlignment="1">
      <alignment vertical="center"/>
    </xf>
    <xf numFmtId="3" fontId="39" fillId="0" borderId="7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3" fontId="39" fillId="0" borderId="5" xfId="0" applyNumberFormat="1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3" fontId="39" fillId="0" borderId="1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3" fontId="39" fillId="0" borderId="7" xfId="0" applyNumberFormat="1" applyFont="1" applyBorder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0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0" fillId="0" borderId="7" xfId="0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7" xfId="0" applyNumberFormat="1" applyBorder="1"/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9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9" fillId="0" borderId="3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56">
    <cellStyle name="Accent1 2" xfId="11"/>
    <cellStyle name="Accent2 2" xfId="12"/>
    <cellStyle name="Accent3 2" xfId="13"/>
    <cellStyle name="Accent4 2" xfId="14"/>
    <cellStyle name="Accent5 2" xfId="15"/>
    <cellStyle name="Accent6 2" xfId="16"/>
    <cellStyle name="Bad 2" xfId="17"/>
    <cellStyle name="Calculation 2" xfId="18"/>
    <cellStyle name="Excel Built-in Normal" xfId="3"/>
    <cellStyle name="Excel Built-in Normal 2" xfId="44"/>
    <cellStyle name="Explanatory Text 2" xfId="19"/>
    <cellStyle name="Good 2" xfId="20"/>
    <cellStyle name="Heading 1 2" xfId="21"/>
    <cellStyle name="Heading 2 2" xfId="22"/>
    <cellStyle name="Heading 3 2" xfId="23"/>
    <cellStyle name="Heading 4 2" xfId="24"/>
    <cellStyle name="Hypertextový odkaz 2" xfId="25"/>
    <cellStyle name="Hypertextový odkaz 3" xfId="26"/>
    <cellStyle name="Hypertextový odkaz 4" xfId="27"/>
    <cellStyle name="Check Cell 2" xfId="28"/>
    <cellStyle name="Input 2" xfId="29"/>
    <cellStyle name="Linked Cell 2" xfId="30"/>
    <cellStyle name="Neutral 2" xfId="31"/>
    <cellStyle name="Normal 2" xfId="32"/>
    <cellStyle name="Normal 2 2" xfId="33"/>
    <cellStyle name="Normální" xfId="0" builtinId="0"/>
    <cellStyle name="Normální 2" xfId="1"/>
    <cellStyle name="normální 2 2" xfId="4"/>
    <cellStyle name="normální 2 2 2" xfId="8"/>
    <cellStyle name="Normální 2 2 2 2" xfId="55"/>
    <cellStyle name="Normální 2 2 3" xfId="34"/>
    <cellStyle name="Normální 2 3" xfId="48"/>
    <cellStyle name="normální 2 5" xfId="43"/>
    <cellStyle name="normální 3" xfId="5"/>
    <cellStyle name="Normální 3 2" xfId="7"/>
    <cellStyle name="Normální 3 2 2" xfId="45"/>
    <cellStyle name="normální 3 3" xfId="6"/>
    <cellStyle name="Normální 3 3 2" xfId="52"/>
    <cellStyle name="normální 3 4" xfId="9"/>
    <cellStyle name="normální 3 4 2" xfId="53"/>
    <cellStyle name="Normální 3 5" xfId="35"/>
    <cellStyle name="normální 3 6" xfId="47"/>
    <cellStyle name="normální 3 7" xfId="50"/>
    <cellStyle name="normální 4" xfId="36"/>
    <cellStyle name="Normální 4 2" xfId="54"/>
    <cellStyle name="Normální 5" xfId="37"/>
    <cellStyle name="Normální 6" xfId="38"/>
    <cellStyle name="Normální 7" xfId="49"/>
    <cellStyle name="Normální 8" xfId="51"/>
    <cellStyle name="Note 2" xfId="39"/>
    <cellStyle name="Output 2" xfId="40"/>
    <cellStyle name="procent 2" xfId="46"/>
    <cellStyle name="Procenta 2" xfId="2"/>
    <cellStyle name="Procenta 2 2" xfId="10"/>
    <cellStyle name="Procenta 2 3" xfId="41"/>
    <cellStyle name="S2M1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55" zoomScaleNormal="55" workbookViewId="0">
      <selection activeCell="A66" sqref="A66"/>
    </sheetView>
  </sheetViews>
  <sheetFormatPr defaultRowHeight="15" x14ac:dyDescent="0.25"/>
  <cols>
    <col min="1" max="1" width="49.7109375" style="10" customWidth="1"/>
    <col min="2" max="9" width="12.85546875" style="10" customWidth="1"/>
    <col min="10" max="16384" width="9.140625" style="10"/>
  </cols>
  <sheetData>
    <row r="1" spans="1:9" x14ac:dyDescent="0.25">
      <c r="A1" s="16" t="s">
        <v>0</v>
      </c>
    </row>
    <row r="4" spans="1:9" x14ac:dyDescent="0.25">
      <c r="A4" s="111" t="s">
        <v>1</v>
      </c>
      <c r="B4" s="109" t="s">
        <v>2</v>
      </c>
      <c r="C4" s="110"/>
      <c r="D4" s="109" t="s">
        <v>3</v>
      </c>
      <c r="E4" s="110"/>
      <c r="F4" s="109" t="s">
        <v>4</v>
      </c>
      <c r="G4" s="110"/>
      <c r="H4" s="113" t="s">
        <v>5</v>
      </c>
      <c r="I4" s="107" t="s">
        <v>6</v>
      </c>
    </row>
    <row r="5" spans="1:9" ht="30.75" thickBot="1" x14ac:dyDescent="0.3">
      <c r="A5" s="112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14"/>
      <c r="I5" s="108"/>
    </row>
    <row r="6" spans="1:9" ht="15.75" thickTop="1" x14ac:dyDescent="0.25">
      <c r="A6" s="11" t="s">
        <v>9</v>
      </c>
      <c r="B6" s="27">
        <v>5</v>
      </c>
      <c r="C6" s="27">
        <v>1</v>
      </c>
      <c r="D6" s="27">
        <v>1</v>
      </c>
      <c r="E6" s="27">
        <v>0</v>
      </c>
      <c r="F6" s="27">
        <v>5</v>
      </c>
      <c r="G6" s="27">
        <v>1</v>
      </c>
      <c r="H6" s="35">
        <v>4</v>
      </c>
      <c r="I6" s="30">
        <f>SUM(B6:H6)</f>
        <v>17</v>
      </c>
    </row>
    <row r="7" spans="1:9" x14ac:dyDescent="0.25">
      <c r="A7" s="12" t="s">
        <v>10</v>
      </c>
      <c r="B7" s="27">
        <v>0</v>
      </c>
      <c r="C7" s="27">
        <v>0</v>
      </c>
      <c r="D7" s="27">
        <v>8</v>
      </c>
      <c r="E7" s="27">
        <v>1</v>
      </c>
      <c r="F7" s="27">
        <v>0</v>
      </c>
      <c r="G7" s="27">
        <v>0</v>
      </c>
      <c r="H7" s="35">
        <v>6</v>
      </c>
      <c r="I7" s="28">
        <f t="shared" ref="I7:I32" si="0">SUM(B7:H7)</f>
        <v>15</v>
      </c>
    </row>
    <row r="8" spans="1:9" x14ac:dyDescent="0.25">
      <c r="A8" s="12" t="s">
        <v>11</v>
      </c>
      <c r="B8" s="27">
        <v>21</v>
      </c>
      <c r="C8" s="27">
        <v>19</v>
      </c>
      <c r="D8" s="27">
        <v>0</v>
      </c>
      <c r="E8" s="27">
        <v>0</v>
      </c>
      <c r="F8" s="27">
        <v>29</v>
      </c>
      <c r="G8" s="27">
        <v>20</v>
      </c>
      <c r="H8" s="35">
        <v>17</v>
      </c>
      <c r="I8" s="28">
        <f t="shared" si="0"/>
        <v>106</v>
      </c>
    </row>
    <row r="9" spans="1:9" x14ac:dyDescent="0.25">
      <c r="A9" s="12" t="s">
        <v>12</v>
      </c>
      <c r="B9" s="27">
        <v>37</v>
      </c>
      <c r="C9" s="27">
        <v>24</v>
      </c>
      <c r="D9" s="27">
        <v>2</v>
      </c>
      <c r="E9" s="27">
        <v>1</v>
      </c>
      <c r="F9" s="27">
        <v>52</v>
      </c>
      <c r="G9" s="27">
        <v>26</v>
      </c>
      <c r="H9" s="35">
        <v>34</v>
      </c>
      <c r="I9" s="28">
        <f t="shared" si="0"/>
        <v>176</v>
      </c>
    </row>
    <row r="10" spans="1:9" x14ac:dyDescent="0.25">
      <c r="A10" s="12" t="s">
        <v>13</v>
      </c>
      <c r="B10" s="27">
        <v>2</v>
      </c>
      <c r="C10" s="27">
        <v>2</v>
      </c>
      <c r="D10" s="27">
        <v>2</v>
      </c>
      <c r="E10" s="27">
        <v>1</v>
      </c>
      <c r="F10" s="27">
        <v>2</v>
      </c>
      <c r="G10" s="27">
        <v>1</v>
      </c>
      <c r="H10" s="35">
        <v>2</v>
      </c>
      <c r="I10" s="28">
        <f t="shared" si="0"/>
        <v>12</v>
      </c>
    </row>
    <row r="11" spans="1:9" x14ac:dyDescent="0.25">
      <c r="A11" s="12" t="s">
        <v>14</v>
      </c>
      <c r="B11" s="27">
        <v>46</v>
      </c>
      <c r="C11" s="27">
        <v>24</v>
      </c>
      <c r="D11" s="27">
        <v>11</v>
      </c>
      <c r="E11" s="27">
        <v>5</v>
      </c>
      <c r="F11" s="27">
        <v>34</v>
      </c>
      <c r="G11" s="27">
        <v>15</v>
      </c>
      <c r="H11" s="35">
        <v>29</v>
      </c>
      <c r="I11" s="28">
        <f t="shared" si="0"/>
        <v>164</v>
      </c>
    </row>
    <row r="12" spans="1:9" x14ac:dyDescent="0.25">
      <c r="A12" s="12" t="s">
        <v>15</v>
      </c>
      <c r="B12" s="27">
        <v>51</v>
      </c>
      <c r="C12" s="27">
        <v>37</v>
      </c>
      <c r="D12" s="27">
        <v>12</v>
      </c>
      <c r="E12" s="27">
        <v>4</v>
      </c>
      <c r="F12" s="27">
        <v>43</v>
      </c>
      <c r="G12" s="27">
        <v>22</v>
      </c>
      <c r="H12" s="35">
        <v>60</v>
      </c>
      <c r="I12" s="28">
        <f t="shared" si="0"/>
        <v>229</v>
      </c>
    </row>
    <row r="13" spans="1:9" x14ac:dyDescent="0.25">
      <c r="A13" s="12" t="s">
        <v>16</v>
      </c>
      <c r="B13" s="27">
        <v>27</v>
      </c>
      <c r="C13" s="27">
        <v>10</v>
      </c>
      <c r="D13" s="27">
        <v>0</v>
      </c>
      <c r="E13" s="27">
        <v>0</v>
      </c>
      <c r="F13" s="27">
        <v>25</v>
      </c>
      <c r="G13" s="27">
        <v>10</v>
      </c>
      <c r="H13" s="35">
        <v>21</v>
      </c>
      <c r="I13" s="28">
        <f t="shared" si="0"/>
        <v>93</v>
      </c>
    </row>
    <row r="14" spans="1:9" x14ac:dyDescent="0.25">
      <c r="A14" s="12" t="s">
        <v>17</v>
      </c>
      <c r="B14" s="27">
        <v>31</v>
      </c>
      <c r="C14" s="27">
        <v>22</v>
      </c>
      <c r="D14" s="27">
        <v>10</v>
      </c>
      <c r="E14" s="27">
        <v>1</v>
      </c>
      <c r="F14" s="27">
        <v>30</v>
      </c>
      <c r="G14" s="27">
        <v>10</v>
      </c>
      <c r="H14" s="35">
        <v>16</v>
      </c>
      <c r="I14" s="28">
        <f t="shared" si="0"/>
        <v>120</v>
      </c>
    </row>
    <row r="15" spans="1:9" x14ac:dyDescent="0.25">
      <c r="A15" s="12" t="s">
        <v>18</v>
      </c>
      <c r="B15" s="27">
        <v>20</v>
      </c>
      <c r="C15" s="27">
        <v>11</v>
      </c>
      <c r="D15" s="27">
        <v>7</v>
      </c>
      <c r="E15" s="27">
        <v>0</v>
      </c>
      <c r="F15" s="27">
        <v>12</v>
      </c>
      <c r="G15" s="27">
        <v>4</v>
      </c>
      <c r="H15" s="35">
        <v>9</v>
      </c>
      <c r="I15" s="28">
        <f t="shared" si="0"/>
        <v>63</v>
      </c>
    </row>
    <row r="16" spans="1:9" x14ac:dyDescent="0.25">
      <c r="A16" s="12" t="s">
        <v>19</v>
      </c>
      <c r="B16" s="27">
        <v>32</v>
      </c>
      <c r="C16" s="27">
        <v>17</v>
      </c>
      <c r="D16" s="27">
        <v>6</v>
      </c>
      <c r="E16" s="27">
        <v>5</v>
      </c>
      <c r="F16" s="27">
        <v>27</v>
      </c>
      <c r="G16" s="27">
        <v>9</v>
      </c>
      <c r="H16" s="35">
        <v>16</v>
      </c>
      <c r="I16" s="28">
        <f t="shared" si="0"/>
        <v>112</v>
      </c>
    </row>
    <row r="17" spans="1:9" x14ac:dyDescent="0.25">
      <c r="A17" s="12" t="s">
        <v>20</v>
      </c>
      <c r="B17" s="27">
        <v>22</v>
      </c>
      <c r="C17" s="27">
        <v>15</v>
      </c>
      <c r="D17" s="27">
        <v>4</v>
      </c>
      <c r="E17" s="27">
        <v>3</v>
      </c>
      <c r="F17" s="27">
        <v>16</v>
      </c>
      <c r="G17" s="27">
        <v>9</v>
      </c>
      <c r="H17" s="35">
        <v>7</v>
      </c>
      <c r="I17" s="28">
        <f t="shared" si="0"/>
        <v>76</v>
      </c>
    </row>
    <row r="18" spans="1:9" x14ac:dyDescent="0.25">
      <c r="A18" s="13" t="s">
        <v>21</v>
      </c>
      <c r="B18" s="27">
        <v>32</v>
      </c>
      <c r="C18" s="27">
        <v>17</v>
      </c>
      <c r="D18" s="27">
        <v>5</v>
      </c>
      <c r="E18" s="27">
        <v>2</v>
      </c>
      <c r="F18" s="27">
        <v>22</v>
      </c>
      <c r="G18" s="27">
        <v>6</v>
      </c>
      <c r="H18" s="35">
        <v>22</v>
      </c>
      <c r="I18" s="28">
        <f t="shared" si="0"/>
        <v>106</v>
      </c>
    </row>
    <row r="19" spans="1:9" s="34" customFormat="1" x14ac:dyDescent="0.25">
      <c r="A19" s="13" t="s">
        <v>22</v>
      </c>
      <c r="B19" s="71">
        <v>54</v>
      </c>
      <c r="C19" s="71">
        <v>28</v>
      </c>
      <c r="D19" s="71">
        <v>30</v>
      </c>
      <c r="E19" s="71">
        <v>8</v>
      </c>
      <c r="F19" s="71">
        <v>52</v>
      </c>
      <c r="G19" s="71">
        <v>20</v>
      </c>
      <c r="H19" s="71">
        <v>161</v>
      </c>
      <c r="I19" s="28">
        <f t="shared" si="0"/>
        <v>353</v>
      </c>
    </row>
    <row r="20" spans="1:9" x14ac:dyDescent="0.25">
      <c r="A20" s="13" t="s">
        <v>23</v>
      </c>
      <c r="B20" s="28">
        <v>39</v>
      </c>
      <c r="C20" s="28">
        <v>20</v>
      </c>
      <c r="D20" s="28">
        <v>11</v>
      </c>
      <c r="E20" s="28">
        <v>7</v>
      </c>
      <c r="F20" s="28">
        <v>36</v>
      </c>
      <c r="G20" s="28">
        <v>13</v>
      </c>
      <c r="H20" s="36">
        <v>118</v>
      </c>
      <c r="I20" s="28">
        <f t="shared" si="0"/>
        <v>244</v>
      </c>
    </row>
    <row r="21" spans="1:9" x14ac:dyDescent="0.25">
      <c r="A21" s="13" t="s">
        <v>24</v>
      </c>
      <c r="B21" s="28">
        <v>27</v>
      </c>
      <c r="C21" s="28">
        <v>9</v>
      </c>
      <c r="D21" s="28">
        <v>1</v>
      </c>
      <c r="E21" s="28">
        <v>0</v>
      </c>
      <c r="F21" s="28">
        <v>21</v>
      </c>
      <c r="G21" s="28">
        <v>6</v>
      </c>
      <c r="H21" s="36">
        <v>18</v>
      </c>
      <c r="I21" s="28">
        <f t="shared" si="0"/>
        <v>82</v>
      </c>
    </row>
    <row r="22" spans="1:9" x14ac:dyDescent="0.25">
      <c r="A22" s="13" t="s">
        <v>25</v>
      </c>
      <c r="B22" s="28">
        <v>23</v>
      </c>
      <c r="C22" s="28">
        <v>15</v>
      </c>
      <c r="D22" s="28">
        <v>0</v>
      </c>
      <c r="E22" s="28">
        <v>0</v>
      </c>
      <c r="F22" s="28">
        <v>17</v>
      </c>
      <c r="G22" s="28">
        <v>13</v>
      </c>
      <c r="H22" s="36">
        <v>32</v>
      </c>
      <c r="I22" s="28">
        <f t="shared" si="0"/>
        <v>100</v>
      </c>
    </row>
    <row r="23" spans="1:9" x14ac:dyDescent="0.25">
      <c r="A23" s="13" t="s">
        <v>26</v>
      </c>
      <c r="B23" s="28">
        <v>1</v>
      </c>
      <c r="C23" s="28">
        <v>1</v>
      </c>
      <c r="D23" s="28">
        <v>3</v>
      </c>
      <c r="E23" s="28"/>
      <c r="F23" s="28">
        <v>1</v>
      </c>
      <c r="G23" s="28"/>
      <c r="H23" s="36">
        <v>3</v>
      </c>
      <c r="I23" s="28">
        <f t="shared" si="0"/>
        <v>9</v>
      </c>
    </row>
    <row r="24" spans="1:9" x14ac:dyDescent="0.25">
      <c r="A24" s="13" t="s">
        <v>27</v>
      </c>
      <c r="B24" s="28">
        <v>26</v>
      </c>
      <c r="C24" s="28">
        <v>19</v>
      </c>
      <c r="D24" s="28">
        <v>5</v>
      </c>
      <c r="E24" s="28">
        <v>5</v>
      </c>
      <c r="F24" s="28">
        <v>24</v>
      </c>
      <c r="G24" s="28">
        <v>19</v>
      </c>
      <c r="H24" s="36">
        <v>26</v>
      </c>
      <c r="I24" s="28">
        <f t="shared" si="0"/>
        <v>124</v>
      </c>
    </row>
    <row r="25" spans="1:9" x14ac:dyDescent="0.25">
      <c r="A25" s="13" t="s">
        <v>28</v>
      </c>
      <c r="B25" s="28">
        <v>13</v>
      </c>
      <c r="C25" s="28">
        <v>3</v>
      </c>
      <c r="D25" s="28">
        <v>4</v>
      </c>
      <c r="E25" s="28">
        <v>1</v>
      </c>
      <c r="F25" s="28">
        <v>19</v>
      </c>
      <c r="G25" s="28">
        <v>6</v>
      </c>
      <c r="H25" s="28">
        <v>42</v>
      </c>
      <c r="I25" s="28">
        <f t="shared" si="0"/>
        <v>88</v>
      </c>
    </row>
    <row r="26" spans="1:9" s="34" customFormat="1" x14ac:dyDescent="0.25">
      <c r="A26" s="13" t="s">
        <v>29</v>
      </c>
      <c r="B26" s="28">
        <v>18</v>
      </c>
      <c r="C26" s="28">
        <v>5</v>
      </c>
      <c r="D26" s="28"/>
      <c r="E26" s="28"/>
      <c r="F26" s="28">
        <v>13</v>
      </c>
      <c r="G26" s="28">
        <v>9</v>
      </c>
      <c r="H26" s="36">
        <v>17</v>
      </c>
      <c r="I26" s="28">
        <f t="shared" si="0"/>
        <v>62</v>
      </c>
    </row>
    <row r="27" spans="1:9" x14ac:dyDescent="0.25">
      <c r="A27" s="13" t="s">
        <v>30</v>
      </c>
      <c r="B27" s="28">
        <v>4</v>
      </c>
      <c r="C27" s="28">
        <v>4</v>
      </c>
      <c r="D27" s="28">
        <v>0</v>
      </c>
      <c r="E27" s="28">
        <v>0</v>
      </c>
      <c r="F27" s="28">
        <v>0</v>
      </c>
      <c r="G27" s="28">
        <v>0</v>
      </c>
      <c r="H27" s="36">
        <v>0</v>
      </c>
      <c r="I27" s="28">
        <f t="shared" si="0"/>
        <v>8</v>
      </c>
    </row>
    <row r="28" spans="1:9" x14ac:dyDescent="0.25">
      <c r="A28" s="13" t="s">
        <v>31</v>
      </c>
      <c r="B28" s="28">
        <v>5</v>
      </c>
      <c r="C28" s="28">
        <v>3</v>
      </c>
      <c r="D28" s="28">
        <v>0</v>
      </c>
      <c r="E28" s="28">
        <v>0</v>
      </c>
      <c r="F28" s="28">
        <v>0</v>
      </c>
      <c r="G28" s="28">
        <v>0</v>
      </c>
      <c r="H28" s="36">
        <v>0</v>
      </c>
      <c r="I28" s="28">
        <f t="shared" si="0"/>
        <v>8</v>
      </c>
    </row>
    <row r="29" spans="1:9" x14ac:dyDescent="0.25">
      <c r="A29" s="13" t="s">
        <v>32</v>
      </c>
      <c r="B29" s="28">
        <v>1</v>
      </c>
      <c r="C29" s="28">
        <v>0</v>
      </c>
      <c r="D29" s="28">
        <v>1</v>
      </c>
      <c r="E29" s="28">
        <v>0</v>
      </c>
      <c r="F29" s="28">
        <v>3</v>
      </c>
      <c r="G29" s="28">
        <v>0</v>
      </c>
      <c r="H29" s="36">
        <v>2</v>
      </c>
      <c r="I29" s="28">
        <f t="shared" si="0"/>
        <v>7</v>
      </c>
    </row>
    <row r="30" spans="1:9" x14ac:dyDescent="0.25">
      <c r="A30" s="13" t="s">
        <v>33</v>
      </c>
      <c r="B30" s="28">
        <v>16</v>
      </c>
      <c r="C30" s="28">
        <v>9</v>
      </c>
      <c r="D30" s="28">
        <v>0</v>
      </c>
      <c r="E30" s="28">
        <v>1</v>
      </c>
      <c r="F30" s="28">
        <v>20</v>
      </c>
      <c r="G30" s="28">
        <v>9</v>
      </c>
      <c r="H30" s="36">
        <v>19</v>
      </c>
      <c r="I30" s="28">
        <f t="shared" si="0"/>
        <v>74</v>
      </c>
    </row>
    <row r="31" spans="1:9" ht="15.75" thickBot="1" x14ac:dyDescent="0.3">
      <c r="A31" s="14" t="s">
        <v>34</v>
      </c>
      <c r="B31" s="29">
        <v>37</v>
      </c>
      <c r="C31" s="29">
        <v>17</v>
      </c>
      <c r="D31" s="29">
        <v>4</v>
      </c>
      <c r="E31" s="29">
        <v>2</v>
      </c>
      <c r="F31" s="29">
        <v>26</v>
      </c>
      <c r="G31" s="29">
        <v>11</v>
      </c>
      <c r="H31" s="29">
        <v>34</v>
      </c>
      <c r="I31" s="29">
        <f t="shared" si="0"/>
        <v>131</v>
      </c>
    </row>
    <row r="32" spans="1:9" ht="15.75" thickTop="1" x14ac:dyDescent="0.25">
      <c r="A32" s="15" t="s">
        <v>6</v>
      </c>
      <c r="B32" s="30">
        <f>SUM(B6:B31)</f>
        <v>590</v>
      </c>
      <c r="C32" s="30">
        <f t="shared" ref="C32:H32" si="1">SUM(C6:C31)</f>
        <v>332</v>
      </c>
      <c r="D32" s="30">
        <f t="shared" si="1"/>
        <v>127</v>
      </c>
      <c r="E32" s="30">
        <f t="shared" si="1"/>
        <v>47</v>
      </c>
      <c r="F32" s="30">
        <f t="shared" si="1"/>
        <v>529</v>
      </c>
      <c r="G32" s="30">
        <f t="shared" si="1"/>
        <v>239</v>
      </c>
      <c r="H32" s="30">
        <f t="shared" si="1"/>
        <v>715</v>
      </c>
      <c r="I32" s="30">
        <f t="shared" si="0"/>
        <v>2579</v>
      </c>
    </row>
    <row r="38" spans="1:9" x14ac:dyDescent="0.25">
      <c r="A38" s="111" t="s">
        <v>1</v>
      </c>
      <c r="B38" s="115" t="s">
        <v>2</v>
      </c>
      <c r="C38" s="116"/>
      <c r="D38" s="115" t="s">
        <v>3</v>
      </c>
      <c r="E38" s="116"/>
      <c r="F38" s="115" t="s">
        <v>4</v>
      </c>
      <c r="G38" s="116"/>
      <c r="H38" s="115" t="s">
        <v>5</v>
      </c>
      <c r="I38" s="107" t="s">
        <v>6</v>
      </c>
    </row>
    <row r="39" spans="1:9" ht="30.75" thickBot="1" x14ac:dyDescent="0.3">
      <c r="A39" s="112"/>
      <c r="B39" s="3" t="s">
        <v>7</v>
      </c>
      <c r="C39" s="3" t="s">
        <v>8</v>
      </c>
      <c r="D39" s="3" t="s">
        <v>7</v>
      </c>
      <c r="E39" s="3" t="s">
        <v>8</v>
      </c>
      <c r="F39" s="3" t="s">
        <v>7</v>
      </c>
      <c r="G39" s="3" t="s">
        <v>8</v>
      </c>
      <c r="H39" s="117"/>
      <c r="I39" s="108"/>
    </row>
    <row r="40" spans="1:9" ht="15.75" thickTop="1" x14ac:dyDescent="0.25">
      <c r="A40" s="11" t="s">
        <v>36</v>
      </c>
      <c r="B40" s="11">
        <v>63</v>
      </c>
      <c r="C40" s="11">
        <v>38</v>
      </c>
      <c r="D40" s="11">
        <v>12</v>
      </c>
      <c r="E40" s="11">
        <v>4</v>
      </c>
      <c r="F40" s="11">
        <v>57</v>
      </c>
      <c r="G40" s="11">
        <v>29</v>
      </c>
      <c r="H40" s="11">
        <v>75</v>
      </c>
      <c r="I40" s="15">
        <v>263</v>
      </c>
    </row>
    <row r="41" spans="1:9" x14ac:dyDescent="0.25">
      <c r="A41" s="12" t="s">
        <v>37</v>
      </c>
      <c r="B41" s="12">
        <v>6</v>
      </c>
      <c r="C41" s="12">
        <v>3</v>
      </c>
      <c r="D41" s="12">
        <v>4</v>
      </c>
      <c r="E41" s="12">
        <v>3</v>
      </c>
      <c r="F41" s="12">
        <v>3</v>
      </c>
      <c r="G41" s="12">
        <v>1</v>
      </c>
      <c r="H41" s="12">
        <v>8</v>
      </c>
      <c r="I41" s="13">
        <v>28</v>
      </c>
    </row>
    <row r="42" spans="1:9" x14ac:dyDescent="0.25">
      <c r="A42" s="12" t="s">
        <v>38</v>
      </c>
      <c r="B42" s="12">
        <v>54</v>
      </c>
      <c r="C42" s="12">
        <v>47</v>
      </c>
      <c r="D42" s="12">
        <v>35</v>
      </c>
      <c r="E42" s="12">
        <v>21</v>
      </c>
      <c r="F42" s="12">
        <v>61</v>
      </c>
      <c r="G42" s="12">
        <v>41</v>
      </c>
      <c r="H42" s="12">
        <v>40</v>
      </c>
      <c r="I42" s="13">
        <v>290</v>
      </c>
    </row>
    <row r="43" spans="1:9" x14ac:dyDescent="0.25">
      <c r="A43" s="12" t="s">
        <v>39</v>
      </c>
      <c r="B43" s="12">
        <v>2</v>
      </c>
      <c r="C43" s="12">
        <v>2</v>
      </c>
      <c r="D43" s="12">
        <v>4</v>
      </c>
      <c r="E43" s="12">
        <v>1</v>
      </c>
      <c r="F43" s="12">
        <v>0</v>
      </c>
      <c r="G43" s="12">
        <v>1</v>
      </c>
      <c r="H43" s="12">
        <v>7</v>
      </c>
      <c r="I43" s="13">
        <v>17</v>
      </c>
    </row>
    <row r="44" spans="1:9" x14ac:dyDescent="0.25">
      <c r="A44" s="12" t="s">
        <v>40</v>
      </c>
      <c r="B44" s="12">
        <v>105</v>
      </c>
      <c r="C44" s="12">
        <v>40</v>
      </c>
      <c r="D44" s="12">
        <v>10</v>
      </c>
      <c r="E44" s="12">
        <v>0</v>
      </c>
      <c r="F44" s="12">
        <v>81</v>
      </c>
      <c r="G44" s="12">
        <v>17</v>
      </c>
      <c r="H44" s="12">
        <v>155</v>
      </c>
      <c r="I44" s="13">
        <v>404</v>
      </c>
    </row>
    <row r="45" spans="1:9" x14ac:dyDescent="0.25">
      <c r="A45" s="12" t="s">
        <v>41</v>
      </c>
      <c r="B45" s="12">
        <v>108</v>
      </c>
      <c r="C45" s="12">
        <v>57</v>
      </c>
      <c r="D45" s="12">
        <v>17</v>
      </c>
      <c r="E45" s="12">
        <v>4</v>
      </c>
      <c r="F45" s="12">
        <v>92</v>
      </c>
      <c r="G45" s="12">
        <v>29</v>
      </c>
      <c r="H45" s="12">
        <v>77</v>
      </c>
      <c r="I45" s="13">
        <v>374</v>
      </c>
    </row>
    <row r="46" spans="1:9" x14ac:dyDescent="0.25">
      <c r="A46" s="12" t="s">
        <v>42</v>
      </c>
      <c r="B46" s="12">
        <v>145</v>
      </c>
      <c r="C46" s="12">
        <v>87</v>
      </c>
      <c r="D46" s="12">
        <v>9</v>
      </c>
      <c r="E46" s="12">
        <v>9</v>
      </c>
      <c r="F46" s="12">
        <v>151</v>
      </c>
      <c r="G46" s="12">
        <v>90</v>
      </c>
      <c r="H46" s="12">
        <v>146</v>
      </c>
      <c r="I46" s="13">
        <v>622</v>
      </c>
    </row>
    <row r="47" spans="1:9" x14ac:dyDescent="0.25">
      <c r="A47" s="12" t="s">
        <v>43</v>
      </c>
      <c r="B47" s="12">
        <v>30</v>
      </c>
      <c r="C47" s="12">
        <v>8</v>
      </c>
      <c r="D47" s="12">
        <v>14</v>
      </c>
      <c r="E47" s="12">
        <v>3</v>
      </c>
      <c r="F47" s="12">
        <v>30</v>
      </c>
      <c r="G47" s="12">
        <v>5</v>
      </c>
      <c r="H47" s="12">
        <v>35</v>
      </c>
      <c r="I47" s="13">
        <v>125</v>
      </c>
    </row>
    <row r="48" spans="1:9" x14ac:dyDescent="0.25">
      <c r="A48" s="12" t="s">
        <v>44</v>
      </c>
      <c r="B48" s="12">
        <v>47</v>
      </c>
      <c r="C48" s="12">
        <v>31</v>
      </c>
      <c r="D48" s="12">
        <v>17</v>
      </c>
      <c r="E48" s="12">
        <v>1</v>
      </c>
      <c r="F48" s="12">
        <v>18</v>
      </c>
      <c r="G48" s="12">
        <v>7</v>
      </c>
      <c r="H48" s="12">
        <v>149</v>
      </c>
      <c r="I48" s="13">
        <v>267</v>
      </c>
    </row>
    <row r="49" spans="1:9" ht="15.75" thickBot="1" x14ac:dyDescent="0.3">
      <c r="A49" s="37" t="s">
        <v>45</v>
      </c>
      <c r="B49" s="37">
        <v>30</v>
      </c>
      <c r="C49" s="37">
        <v>19</v>
      </c>
      <c r="D49" s="37">
        <v>5</v>
      </c>
      <c r="E49" s="37">
        <v>1</v>
      </c>
      <c r="F49" s="37">
        <v>36</v>
      </c>
      <c r="G49" s="37">
        <v>19</v>
      </c>
      <c r="H49" s="37">
        <v>23</v>
      </c>
      <c r="I49" s="14">
        <v>118</v>
      </c>
    </row>
    <row r="50" spans="1:9" ht="15.75" thickTop="1" x14ac:dyDescent="0.25">
      <c r="A50" s="15" t="s">
        <v>6</v>
      </c>
      <c r="B50" s="30">
        <f>SUM(B40:B49)</f>
        <v>590</v>
      </c>
      <c r="C50" s="30">
        <f t="shared" ref="C50:H50" si="2">SUM(C40:C49)</f>
        <v>332</v>
      </c>
      <c r="D50" s="30">
        <f t="shared" si="2"/>
        <v>127</v>
      </c>
      <c r="E50" s="30">
        <f t="shared" si="2"/>
        <v>47</v>
      </c>
      <c r="F50" s="30">
        <f t="shared" si="2"/>
        <v>529</v>
      </c>
      <c r="G50" s="30">
        <f t="shared" si="2"/>
        <v>239</v>
      </c>
      <c r="H50" s="30">
        <f t="shared" si="2"/>
        <v>715</v>
      </c>
      <c r="I50" s="30">
        <f t="shared" ref="I50" si="3">SUM(B50:H50)</f>
        <v>2579</v>
      </c>
    </row>
  </sheetData>
  <mergeCells count="12">
    <mergeCell ref="I38:I39"/>
    <mergeCell ref="A38:A39"/>
    <mergeCell ref="B38:C38"/>
    <mergeCell ref="D38:E38"/>
    <mergeCell ref="F38:G38"/>
    <mergeCell ref="H38:H39"/>
    <mergeCell ref="I4:I5"/>
    <mergeCell ref="B4:C4"/>
    <mergeCell ref="D4:E4"/>
    <mergeCell ref="F4:G4"/>
    <mergeCell ref="A4:A5"/>
    <mergeCell ref="H4:H5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55" zoomScaleNormal="55" workbookViewId="0">
      <selection activeCell="A4" sqref="A4:N51"/>
    </sheetView>
  </sheetViews>
  <sheetFormatPr defaultRowHeight="15" x14ac:dyDescent="0.25"/>
  <cols>
    <col min="1" max="1" width="49.85546875" style="10" customWidth="1"/>
    <col min="2" max="16384" width="9.140625" style="10"/>
  </cols>
  <sheetData>
    <row r="1" spans="1:14" x14ac:dyDescent="0.25">
      <c r="A1" s="16" t="s">
        <v>141</v>
      </c>
    </row>
    <row r="4" spans="1:14" x14ac:dyDescent="0.25">
      <c r="A4" s="120" t="s">
        <v>1</v>
      </c>
      <c r="B4" s="120" t="s">
        <v>121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6</v>
      </c>
    </row>
    <row r="5" spans="1:14" x14ac:dyDescent="0.25">
      <c r="A5" s="120"/>
      <c r="B5" s="120" t="s">
        <v>122</v>
      </c>
      <c r="C5" s="120"/>
      <c r="D5" s="120"/>
      <c r="E5" s="120" t="s">
        <v>123</v>
      </c>
      <c r="F5" s="120"/>
      <c r="G5" s="120"/>
      <c r="H5" s="120" t="s">
        <v>88</v>
      </c>
      <c r="I5" s="120"/>
      <c r="J5" s="120"/>
      <c r="K5" s="120" t="s">
        <v>89</v>
      </c>
      <c r="L5" s="120"/>
      <c r="M5" s="120"/>
      <c r="N5" s="120"/>
    </row>
    <row r="6" spans="1:14" ht="15.75" thickBot="1" x14ac:dyDescent="0.3">
      <c r="A6" s="121"/>
      <c r="B6" s="54" t="s">
        <v>124</v>
      </c>
      <c r="C6" s="54" t="s">
        <v>125</v>
      </c>
      <c r="D6" s="54" t="s">
        <v>126</v>
      </c>
      <c r="E6" s="54" t="s">
        <v>124</v>
      </c>
      <c r="F6" s="54" t="s">
        <v>125</v>
      </c>
      <c r="G6" s="54" t="s">
        <v>126</v>
      </c>
      <c r="H6" s="54" t="s">
        <v>124</v>
      </c>
      <c r="I6" s="54" t="s">
        <v>125</v>
      </c>
      <c r="J6" s="54" t="s">
        <v>126</v>
      </c>
      <c r="K6" s="54" t="s">
        <v>124</v>
      </c>
      <c r="L6" s="54" t="s">
        <v>125</v>
      </c>
      <c r="M6" s="54" t="s">
        <v>126</v>
      </c>
      <c r="N6" s="121"/>
    </row>
    <row r="7" spans="1:14" ht="15.75" thickTop="1" x14ac:dyDescent="0.25">
      <c r="A7" s="31" t="s">
        <v>9</v>
      </c>
      <c r="B7" s="43">
        <v>41</v>
      </c>
      <c r="C7" s="43">
        <v>1</v>
      </c>
      <c r="D7" s="43">
        <v>0</v>
      </c>
      <c r="E7" s="43">
        <v>7</v>
      </c>
      <c r="F7" s="43">
        <v>0</v>
      </c>
      <c r="G7" s="43">
        <v>0</v>
      </c>
      <c r="H7" s="43">
        <v>26</v>
      </c>
      <c r="I7" s="43">
        <v>1</v>
      </c>
      <c r="J7" s="43">
        <v>0</v>
      </c>
      <c r="K7" s="43">
        <v>5</v>
      </c>
      <c r="L7" s="43">
        <v>3</v>
      </c>
      <c r="M7" s="43">
        <v>0</v>
      </c>
      <c r="N7" s="43">
        <v>84</v>
      </c>
    </row>
    <row r="8" spans="1:14" x14ac:dyDescent="0.25">
      <c r="A8" s="32" t="s">
        <v>10</v>
      </c>
      <c r="B8" s="45">
        <v>0</v>
      </c>
      <c r="C8" s="45">
        <v>0</v>
      </c>
      <c r="D8" s="45">
        <v>0</v>
      </c>
      <c r="E8" s="45">
        <v>2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3</v>
      </c>
      <c r="L8" s="45">
        <v>0</v>
      </c>
      <c r="M8" s="45">
        <v>0</v>
      </c>
      <c r="N8" s="45">
        <v>5</v>
      </c>
    </row>
    <row r="9" spans="1:14" x14ac:dyDescent="0.25">
      <c r="A9" s="32" t="s">
        <v>11</v>
      </c>
      <c r="B9" s="45">
        <v>1943</v>
      </c>
      <c r="C9" s="45">
        <v>1085</v>
      </c>
      <c r="D9" s="45">
        <v>0</v>
      </c>
      <c r="E9" s="45">
        <v>0</v>
      </c>
      <c r="F9" s="45">
        <v>0</v>
      </c>
      <c r="G9" s="45">
        <v>0</v>
      </c>
      <c r="H9" s="45">
        <v>359</v>
      </c>
      <c r="I9" s="45">
        <v>414</v>
      </c>
      <c r="J9" s="45">
        <v>0</v>
      </c>
      <c r="K9" s="45">
        <v>97</v>
      </c>
      <c r="L9" s="45">
        <v>85</v>
      </c>
      <c r="M9" s="45">
        <v>0</v>
      </c>
      <c r="N9" s="45">
        <v>3983</v>
      </c>
    </row>
    <row r="10" spans="1:14" x14ac:dyDescent="0.25">
      <c r="A10" s="32" t="s">
        <v>12</v>
      </c>
      <c r="B10" s="45">
        <v>3856</v>
      </c>
      <c r="C10" s="45">
        <v>712</v>
      </c>
      <c r="D10" s="45">
        <v>0</v>
      </c>
      <c r="E10" s="45">
        <v>0</v>
      </c>
      <c r="F10" s="45">
        <v>0</v>
      </c>
      <c r="G10" s="45">
        <v>0</v>
      </c>
      <c r="H10" s="45">
        <v>392</v>
      </c>
      <c r="I10" s="45">
        <v>187</v>
      </c>
      <c r="J10" s="45">
        <v>0</v>
      </c>
      <c r="K10" s="45">
        <v>152</v>
      </c>
      <c r="L10" s="45">
        <v>186</v>
      </c>
      <c r="M10" s="45">
        <v>7</v>
      </c>
      <c r="N10" s="45">
        <v>5492</v>
      </c>
    </row>
    <row r="11" spans="1:14" x14ac:dyDescent="0.25">
      <c r="A11" s="32" t="s">
        <v>13</v>
      </c>
      <c r="B11" s="45">
        <v>18</v>
      </c>
      <c r="C11" s="45">
        <v>0</v>
      </c>
      <c r="D11" s="45">
        <v>0</v>
      </c>
      <c r="E11" s="45">
        <v>1</v>
      </c>
      <c r="F11" s="45">
        <v>0</v>
      </c>
      <c r="G11" s="45">
        <v>0</v>
      </c>
      <c r="H11" s="45">
        <v>4</v>
      </c>
      <c r="I11" s="45">
        <v>0</v>
      </c>
      <c r="J11" s="45">
        <v>0</v>
      </c>
      <c r="K11" s="45">
        <v>6</v>
      </c>
      <c r="L11" s="45">
        <v>7</v>
      </c>
      <c r="M11" s="45">
        <v>0</v>
      </c>
      <c r="N11" s="45">
        <v>36</v>
      </c>
    </row>
    <row r="12" spans="1:14" x14ac:dyDescent="0.25">
      <c r="A12" s="32" t="s">
        <v>14</v>
      </c>
      <c r="B12" s="45">
        <v>1321</v>
      </c>
      <c r="C12" s="45">
        <v>635</v>
      </c>
      <c r="D12" s="45">
        <v>0</v>
      </c>
      <c r="E12" s="45">
        <v>54</v>
      </c>
      <c r="F12" s="45">
        <v>12</v>
      </c>
      <c r="G12" s="45">
        <v>0</v>
      </c>
      <c r="H12" s="45">
        <v>107</v>
      </c>
      <c r="I12" s="45">
        <v>133</v>
      </c>
      <c r="J12" s="45">
        <v>0</v>
      </c>
      <c r="K12" s="45">
        <v>43</v>
      </c>
      <c r="L12" s="45">
        <v>49</v>
      </c>
      <c r="M12" s="45">
        <v>0</v>
      </c>
      <c r="N12" s="45">
        <v>2354</v>
      </c>
    </row>
    <row r="13" spans="1:14" x14ac:dyDescent="0.25">
      <c r="A13" s="32" t="s">
        <v>15</v>
      </c>
      <c r="B13" s="45">
        <v>3592</v>
      </c>
      <c r="C13" s="45">
        <v>1791</v>
      </c>
      <c r="D13" s="45">
        <v>0</v>
      </c>
      <c r="E13" s="45">
        <v>529</v>
      </c>
      <c r="F13" s="45">
        <v>86</v>
      </c>
      <c r="G13" s="45">
        <v>0</v>
      </c>
      <c r="H13" s="45">
        <v>1059</v>
      </c>
      <c r="I13" s="45">
        <v>497</v>
      </c>
      <c r="J13" s="45">
        <v>0</v>
      </c>
      <c r="K13" s="45">
        <v>134</v>
      </c>
      <c r="L13" s="45">
        <v>227</v>
      </c>
      <c r="M13" s="45">
        <v>0</v>
      </c>
      <c r="N13" s="45">
        <v>7915</v>
      </c>
    </row>
    <row r="14" spans="1:14" x14ac:dyDescent="0.25">
      <c r="A14" s="32" t="s">
        <v>16</v>
      </c>
      <c r="B14" s="45">
        <v>1226</v>
      </c>
      <c r="C14" s="45">
        <v>398</v>
      </c>
      <c r="D14" s="45">
        <v>0</v>
      </c>
      <c r="E14" s="45">
        <v>0</v>
      </c>
      <c r="F14" s="45">
        <v>1</v>
      </c>
      <c r="G14" s="45">
        <v>0</v>
      </c>
      <c r="H14" s="45">
        <v>197</v>
      </c>
      <c r="I14" s="45">
        <v>131</v>
      </c>
      <c r="J14" s="45">
        <v>0</v>
      </c>
      <c r="K14" s="45">
        <v>53</v>
      </c>
      <c r="L14" s="45">
        <v>55</v>
      </c>
      <c r="M14" s="45">
        <v>0</v>
      </c>
      <c r="N14" s="45">
        <v>2061</v>
      </c>
    </row>
    <row r="15" spans="1:14" x14ac:dyDescent="0.25">
      <c r="A15" s="32" t="s">
        <v>17</v>
      </c>
      <c r="B15" s="45">
        <v>1001</v>
      </c>
      <c r="C15" s="45">
        <v>451</v>
      </c>
      <c r="D15" s="45">
        <v>42</v>
      </c>
      <c r="E15" s="45">
        <v>78</v>
      </c>
      <c r="F15" s="45">
        <v>43</v>
      </c>
      <c r="G15" s="45">
        <v>0</v>
      </c>
      <c r="H15" s="45">
        <v>205</v>
      </c>
      <c r="I15" s="45">
        <v>71</v>
      </c>
      <c r="J15" s="45">
        <v>0</v>
      </c>
      <c r="K15" s="45">
        <v>21</v>
      </c>
      <c r="L15" s="45">
        <v>39</v>
      </c>
      <c r="M15" s="45">
        <v>0</v>
      </c>
      <c r="N15" s="45">
        <v>1951</v>
      </c>
    </row>
    <row r="16" spans="1:14" x14ac:dyDescent="0.25">
      <c r="A16" s="32" t="s">
        <v>18</v>
      </c>
      <c r="B16" s="45">
        <v>1126</v>
      </c>
      <c r="C16" s="45">
        <v>591</v>
      </c>
      <c r="D16" s="45">
        <v>0</v>
      </c>
      <c r="E16" s="45">
        <v>5</v>
      </c>
      <c r="F16" s="45">
        <v>0</v>
      </c>
      <c r="G16" s="45">
        <v>0</v>
      </c>
      <c r="H16" s="45">
        <v>126</v>
      </c>
      <c r="I16" s="45">
        <v>189</v>
      </c>
      <c r="J16" s="45">
        <v>0</v>
      </c>
      <c r="K16" s="45">
        <v>8</v>
      </c>
      <c r="L16" s="45">
        <v>34</v>
      </c>
      <c r="M16" s="45">
        <v>0</v>
      </c>
      <c r="N16" s="45">
        <v>2079</v>
      </c>
    </row>
    <row r="17" spans="1:14" x14ac:dyDescent="0.25">
      <c r="A17" s="32" t="s">
        <v>19</v>
      </c>
      <c r="B17" s="45">
        <v>1404</v>
      </c>
      <c r="C17" s="45">
        <v>533</v>
      </c>
      <c r="D17" s="45">
        <v>0</v>
      </c>
      <c r="E17" s="45">
        <v>35</v>
      </c>
      <c r="F17" s="45">
        <v>37</v>
      </c>
      <c r="G17" s="45">
        <v>0</v>
      </c>
      <c r="H17" s="45">
        <v>146</v>
      </c>
      <c r="I17" s="45">
        <v>91</v>
      </c>
      <c r="J17" s="45">
        <v>0</v>
      </c>
      <c r="K17" s="45">
        <v>39</v>
      </c>
      <c r="L17" s="45">
        <v>34</v>
      </c>
      <c r="M17" s="45">
        <v>0</v>
      </c>
      <c r="N17" s="45">
        <v>2319</v>
      </c>
    </row>
    <row r="18" spans="1:14" x14ac:dyDescent="0.25">
      <c r="A18" s="32" t="s">
        <v>20</v>
      </c>
      <c r="B18" s="45">
        <v>706</v>
      </c>
      <c r="C18" s="45">
        <v>453</v>
      </c>
      <c r="D18" s="45">
        <v>0</v>
      </c>
      <c r="E18" s="45">
        <v>75</v>
      </c>
      <c r="F18" s="45">
        <v>24</v>
      </c>
      <c r="G18" s="45">
        <v>0</v>
      </c>
      <c r="H18" s="45">
        <v>42</v>
      </c>
      <c r="I18" s="45">
        <v>110</v>
      </c>
      <c r="J18" s="45">
        <v>0</v>
      </c>
      <c r="K18" s="45">
        <v>5</v>
      </c>
      <c r="L18" s="45">
        <v>11</v>
      </c>
      <c r="M18" s="45">
        <v>0</v>
      </c>
      <c r="N18" s="45">
        <v>1426</v>
      </c>
    </row>
    <row r="19" spans="1:14" x14ac:dyDescent="0.25">
      <c r="A19" s="32" t="s">
        <v>127</v>
      </c>
      <c r="B19" s="45">
        <v>1587</v>
      </c>
      <c r="C19" s="45">
        <v>737</v>
      </c>
      <c r="D19" s="45">
        <v>0</v>
      </c>
      <c r="E19" s="45">
        <v>84</v>
      </c>
      <c r="F19" s="45">
        <v>29</v>
      </c>
      <c r="G19" s="45">
        <v>0</v>
      </c>
      <c r="H19" s="45">
        <v>145</v>
      </c>
      <c r="I19" s="45">
        <v>8</v>
      </c>
      <c r="J19" s="45">
        <v>0</v>
      </c>
      <c r="K19" s="45">
        <v>8</v>
      </c>
      <c r="L19" s="45">
        <v>11</v>
      </c>
      <c r="M19" s="45">
        <v>0</v>
      </c>
      <c r="N19" s="45">
        <v>2609</v>
      </c>
    </row>
    <row r="20" spans="1:14" x14ac:dyDescent="0.25">
      <c r="A20" s="32" t="s">
        <v>22</v>
      </c>
      <c r="B20" s="45">
        <v>2903</v>
      </c>
      <c r="C20" s="45">
        <v>1066</v>
      </c>
      <c r="D20" s="45">
        <v>0</v>
      </c>
      <c r="E20" s="45">
        <v>1300</v>
      </c>
      <c r="F20" s="45">
        <v>20</v>
      </c>
      <c r="G20" s="45">
        <v>0</v>
      </c>
      <c r="H20" s="45">
        <v>525</v>
      </c>
      <c r="I20" s="45">
        <v>233</v>
      </c>
      <c r="J20" s="45">
        <v>0</v>
      </c>
      <c r="K20" s="45">
        <v>180</v>
      </c>
      <c r="L20" s="45">
        <v>522</v>
      </c>
      <c r="M20" s="45">
        <v>0</v>
      </c>
      <c r="N20" s="45">
        <v>6749</v>
      </c>
    </row>
    <row r="21" spans="1:14" x14ac:dyDescent="0.25">
      <c r="A21" s="32" t="s">
        <v>23</v>
      </c>
      <c r="B21" s="45">
        <v>1775</v>
      </c>
      <c r="C21" s="45">
        <v>680</v>
      </c>
      <c r="D21" s="45">
        <v>0</v>
      </c>
      <c r="E21" s="45">
        <v>378</v>
      </c>
      <c r="F21" s="45">
        <v>42</v>
      </c>
      <c r="G21" s="45">
        <v>0</v>
      </c>
      <c r="H21" s="45">
        <v>270</v>
      </c>
      <c r="I21" s="45">
        <v>99</v>
      </c>
      <c r="J21" s="45">
        <v>0</v>
      </c>
      <c r="K21" s="45">
        <v>56</v>
      </c>
      <c r="L21" s="45">
        <v>126</v>
      </c>
      <c r="M21" s="45">
        <v>0</v>
      </c>
      <c r="N21" s="45">
        <v>3426</v>
      </c>
    </row>
    <row r="22" spans="1:14" x14ac:dyDescent="0.25">
      <c r="A22" s="32" t="s">
        <v>24</v>
      </c>
      <c r="B22" s="45">
        <v>1904</v>
      </c>
      <c r="C22" s="45">
        <v>627</v>
      </c>
      <c r="D22" s="45">
        <v>0</v>
      </c>
      <c r="E22" s="45">
        <v>3</v>
      </c>
      <c r="F22" s="45">
        <v>0</v>
      </c>
      <c r="G22" s="45">
        <v>0</v>
      </c>
      <c r="H22" s="45">
        <v>199</v>
      </c>
      <c r="I22" s="45">
        <v>145</v>
      </c>
      <c r="J22" s="45">
        <v>0</v>
      </c>
      <c r="K22" s="45">
        <v>15</v>
      </c>
      <c r="L22" s="45">
        <v>55</v>
      </c>
      <c r="M22" s="45">
        <v>0</v>
      </c>
      <c r="N22" s="45">
        <v>2948</v>
      </c>
    </row>
    <row r="23" spans="1:14" x14ac:dyDescent="0.25">
      <c r="A23" s="32" t="s">
        <v>25</v>
      </c>
      <c r="B23" s="45">
        <v>1013</v>
      </c>
      <c r="C23" s="45">
        <v>670</v>
      </c>
      <c r="D23" s="45">
        <v>0</v>
      </c>
      <c r="E23" s="45">
        <v>0</v>
      </c>
      <c r="F23" s="45">
        <v>0</v>
      </c>
      <c r="G23" s="45">
        <v>0</v>
      </c>
      <c r="H23" s="45">
        <v>138</v>
      </c>
      <c r="I23" s="45">
        <v>288</v>
      </c>
      <c r="J23" s="45">
        <v>0</v>
      </c>
      <c r="K23" s="45">
        <v>18</v>
      </c>
      <c r="L23" s="45">
        <v>26</v>
      </c>
      <c r="M23" s="45">
        <v>0</v>
      </c>
      <c r="N23" s="45">
        <v>2153</v>
      </c>
    </row>
    <row r="24" spans="1:14" x14ac:dyDescent="0.25">
      <c r="A24" s="32" t="s">
        <v>26</v>
      </c>
      <c r="B24" s="45">
        <v>53</v>
      </c>
      <c r="C24" s="45">
        <v>31</v>
      </c>
      <c r="D24" s="45">
        <v>0</v>
      </c>
      <c r="E24" s="45">
        <v>191</v>
      </c>
      <c r="F24" s="45">
        <v>0</v>
      </c>
      <c r="G24" s="45">
        <v>0</v>
      </c>
      <c r="H24" s="45">
        <v>3</v>
      </c>
      <c r="I24" s="45">
        <v>0</v>
      </c>
      <c r="J24" s="45">
        <v>0</v>
      </c>
      <c r="K24" s="45">
        <v>10</v>
      </c>
      <c r="L24" s="45">
        <v>35</v>
      </c>
      <c r="M24" s="45">
        <v>0</v>
      </c>
      <c r="N24" s="45">
        <v>323</v>
      </c>
    </row>
    <row r="25" spans="1:14" x14ac:dyDescent="0.25">
      <c r="A25" s="32" t="s">
        <v>128</v>
      </c>
      <c r="B25" s="45">
        <v>2667</v>
      </c>
      <c r="C25" s="45">
        <v>1305</v>
      </c>
      <c r="D25" s="45">
        <v>0</v>
      </c>
      <c r="E25" s="45">
        <v>1</v>
      </c>
      <c r="F25" s="45">
        <v>0</v>
      </c>
      <c r="G25" s="45">
        <v>0</v>
      </c>
      <c r="H25" s="45">
        <v>366</v>
      </c>
      <c r="I25" s="45">
        <v>473</v>
      </c>
      <c r="J25" s="45">
        <v>0</v>
      </c>
      <c r="K25" s="45">
        <v>64</v>
      </c>
      <c r="L25" s="45">
        <v>196</v>
      </c>
      <c r="M25" s="45">
        <v>0</v>
      </c>
      <c r="N25" s="45">
        <v>5072</v>
      </c>
    </row>
    <row r="26" spans="1:14" x14ac:dyDescent="0.25">
      <c r="A26" s="32" t="s">
        <v>28</v>
      </c>
      <c r="B26" s="45">
        <v>1895</v>
      </c>
      <c r="C26" s="45">
        <v>138</v>
      </c>
      <c r="D26" s="45">
        <v>0</v>
      </c>
      <c r="E26" s="45">
        <v>4</v>
      </c>
      <c r="F26" s="45">
        <v>0</v>
      </c>
      <c r="G26" s="45">
        <v>0</v>
      </c>
      <c r="H26" s="45">
        <v>338</v>
      </c>
      <c r="I26" s="45">
        <v>57</v>
      </c>
      <c r="J26" s="45">
        <v>50</v>
      </c>
      <c r="K26" s="45">
        <v>37</v>
      </c>
      <c r="L26" s="45">
        <v>98</v>
      </c>
      <c r="M26" s="45">
        <v>6</v>
      </c>
      <c r="N26" s="45">
        <v>2623</v>
      </c>
    </row>
    <row r="27" spans="1:14" x14ac:dyDescent="0.25">
      <c r="A27" s="32" t="s">
        <v>29</v>
      </c>
      <c r="B27" s="45">
        <v>759</v>
      </c>
      <c r="C27" s="45">
        <v>101</v>
      </c>
      <c r="D27" s="45">
        <v>0</v>
      </c>
      <c r="E27" s="45">
        <v>0</v>
      </c>
      <c r="F27" s="45">
        <v>0</v>
      </c>
      <c r="G27" s="45">
        <v>0</v>
      </c>
      <c r="H27" s="45">
        <v>55</v>
      </c>
      <c r="I27" s="45">
        <v>23</v>
      </c>
      <c r="J27" s="45">
        <v>0</v>
      </c>
      <c r="K27" s="45">
        <v>35</v>
      </c>
      <c r="L27" s="45">
        <v>57</v>
      </c>
      <c r="M27" s="45">
        <v>0</v>
      </c>
      <c r="N27" s="45">
        <v>1030</v>
      </c>
    </row>
    <row r="28" spans="1:14" x14ac:dyDescent="0.25">
      <c r="A28" s="32" t="s">
        <v>30</v>
      </c>
      <c r="B28" s="45">
        <v>359</v>
      </c>
      <c r="C28" s="45">
        <v>350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709</v>
      </c>
    </row>
    <row r="29" spans="1:14" x14ac:dyDescent="0.25">
      <c r="A29" s="32" t="s">
        <v>31</v>
      </c>
      <c r="B29" s="45">
        <v>382</v>
      </c>
      <c r="C29" s="45">
        <v>368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750</v>
      </c>
    </row>
    <row r="30" spans="1:14" x14ac:dyDescent="0.25">
      <c r="A30" s="32" t="s">
        <v>129</v>
      </c>
      <c r="B30" s="45">
        <v>7</v>
      </c>
      <c r="C30" s="45">
        <v>0</v>
      </c>
      <c r="D30" s="45">
        <v>0</v>
      </c>
      <c r="E30" s="45">
        <v>7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2</v>
      </c>
      <c r="L30" s="45">
        <v>0</v>
      </c>
      <c r="M30" s="45">
        <v>0</v>
      </c>
      <c r="N30" s="45">
        <v>16</v>
      </c>
    </row>
    <row r="31" spans="1:14" x14ac:dyDescent="0.25">
      <c r="A31" s="32" t="s">
        <v>33</v>
      </c>
      <c r="B31" s="45">
        <v>2716</v>
      </c>
      <c r="C31" s="45">
        <v>616</v>
      </c>
      <c r="D31" s="45">
        <v>0</v>
      </c>
      <c r="E31" s="45">
        <v>0</v>
      </c>
      <c r="F31" s="45">
        <v>0</v>
      </c>
      <c r="G31" s="45">
        <v>0</v>
      </c>
      <c r="H31" s="45">
        <v>608</v>
      </c>
      <c r="I31" s="45">
        <v>300</v>
      </c>
      <c r="J31" s="45">
        <v>0</v>
      </c>
      <c r="K31" s="45">
        <v>105</v>
      </c>
      <c r="L31" s="45">
        <v>179</v>
      </c>
      <c r="M31" s="45">
        <v>0</v>
      </c>
      <c r="N31" s="45">
        <v>4524</v>
      </c>
    </row>
    <row r="32" spans="1:14" ht="15.75" thickBot="1" x14ac:dyDescent="0.3">
      <c r="A32" s="33" t="s">
        <v>34</v>
      </c>
      <c r="B32" s="47">
        <v>2534</v>
      </c>
      <c r="C32" s="47">
        <v>675</v>
      </c>
      <c r="D32" s="47">
        <v>0</v>
      </c>
      <c r="E32" s="47">
        <v>183</v>
      </c>
      <c r="F32" s="47">
        <v>24</v>
      </c>
      <c r="G32" s="47">
        <v>0</v>
      </c>
      <c r="H32" s="47">
        <v>339</v>
      </c>
      <c r="I32" s="47">
        <v>172</v>
      </c>
      <c r="J32" s="47">
        <v>0</v>
      </c>
      <c r="K32" s="47">
        <v>36</v>
      </c>
      <c r="L32" s="47">
        <v>132</v>
      </c>
      <c r="M32" s="47">
        <v>0</v>
      </c>
      <c r="N32" s="47">
        <v>4095</v>
      </c>
    </row>
    <row r="33" spans="1:14" ht="15.75" thickTop="1" x14ac:dyDescent="0.25">
      <c r="A33" s="31" t="s">
        <v>6</v>
      </c>
      <c r="B33" s="43">
        <f t="shared" ref="B33:N33" si="0">SUM(B7:B32)</f>
        <v>36788</v>
      </c>
      <c r="C33" s="43">
        <f t="shared" si="0"/>
        <v>14014</v>
      </c>
      <c r="D33" s="43">
        <f t="shared" si="0"/>
        <v>42</v>
      </c>
      <c r="E33" s="43">
        <f t="shared" si="0"/>
        <v>2937</v>
      </c>
      <c r="F33" s="43">
        <f t="shared" si="0"/>
        <v>318</v>
      </c>
      <c r="G33" s="43">
        <f t="shared" si="0"/>
        <v>0</v>
      </c>
      <c r="H33" s="43">
        <f t="shared" si="0"/>
        <v>5649</v>
      </c>
      <c r="I33" s="43">
        <f t="shared" si="0"/>
        <v>3622</v>
      </c>
      <c r="J33" s="43">
        <f t="shared" si="0"/>
        <v>50</v>
      </c>
      <c r="K33" s="43">
        <f t="shared" si="0"/>
        <v>1132</v>
      </c>
      <c r="L33" s="43">
        <f t="shared" si="0"/>
        <v>2167</v>
      </c>
      <c r="M33" s="43">
        <f t="shared" si="0"/>
        <v>13</v>
      </c>
      <c r="N33" s="43">
        <f t="shared" si="0"/>
        <v>66732</v>
      </c>
    </row>
    <row r="38" spans="1:14" x14ac:dyDescent="0.25">
      <c r="A38" s="120" t="s">
        <v>1</v>
      </c>
      <c r="B38" s="120" t="s">
        <v>121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 t="s">
        <v>6</v>
      </c>
    </row>
    <row r="39" spans="1:14" x14ac:dyDescent="0.25">
      <c r="A39" s="120"/>
      <c r="B39" s="120" t="s">
        <v>122</v>
      </c>
      <c r="C39" s="120"/>
      <c r="D39" s="120"/>
      <c r="E39" s="120" t="s">
        <v>123</v>
      </c>
      <c r="F39" s="120"/>
      <c r="G39" s="120"/>
      <c r="H39" s="120" t="s">
        <v>88</v>
      </c>
      <c r="I39" s="120"/>
      <c r="J39" s="120"/>
      <c r="K39" s="120" t="s">
        <v>89</v>
      </c>
      <c r="L39" s="120"/>
      <c r="M39" s="120"/>
      <c r="N39" s="120"/>
    </row>
    <row r="40" spans="1:14" ht="15.75" thickBot="1" x14ac:dyDescent="0.3">
      <c r="A40" s="121"/>
      <c r="B40" s="54" t="s">
        <v>124</v>
      </c>
      <c r="C40" s="54" t="s">
        <v>125</v>
      </c>
      <c r="D40" s="54" t="s">
        <v>126</v>
      </c>
      <c r="E40" s="54" t="s">
        <v>124</v>
      </c>
      <c r="F40" s="54" t="s">
        <v>125</v>
      </c>
      <c r="G40" s="54" t="s">
        <v>126</v>
      </c>
      <c r="H40" s="54" t="s">
        <v>124</v>
      </c>
      <c r="I40" s="54" t="s">
        <v>125</v>
      </c>
      <c r="J40" s="54" t="s">
        <v>126</v>
      </c>
      <c r="K40" s="54" t="s">
        <v>124</v>
      </c>
      <c r="L40" s="54" t="s">
        <v>125</v>
      </c>
      <c r="M40" s="54" t="s">
        <v>126</v>
      </c>
      <c r="N40" s="121"/>
    </row>
    <row r="41" spans="1:14" ht="15.75" thickTop="1" x14ac:dyDescent="0.25">
      <c r="A41" s="31" t="s">
        <v>130</v>
      </c>
      <c r="B41" s="43">
        <v>6371</v>
      </c>
      <c r="C41" s="43">
        <v>3081</v>
      </c>
      <c r="D41" s="43">
        <v>0</v>
      </c>
      <c r="E41" s="43">
        <v>117</v>
      </c>
      <c r="F41" s="43">
        <v>2</v>
      </c>
      <c r="G41" s="43">
        <v>0</v>
      </c>
      <c r="H41" s="43">
        <v>1353</v>
      </c>
      <c r="I41" s="43">
        <v>1091</v>
      </c>
      <c r="J41" s="43">
        <v>44</v>
      </c>
      <c r="K41" s="43">
        <v>125</v>
      </c>
      <c r="L41" s="43">
        <v>294</v>
      </c>
      <c r="M41" s="43">
        <v>6</v>
      </c>
      <c r="N41" s="43">
        <v>12484</v>
      </c>
    </row>
    <row r="42" spans="1:14" x14ac:dyDescent="0.25">
      <c r="A42" s="32" t="s">
        <v>37</v>
      </c>
      <c r="B42" s="45">
        <v>61</v>
      </c>
      <c r="C42" s="45">
        <v>57</v>
      </c>
      <c r="D42" s="45">
        <v>0</v>
      </c>
      <c r="E42" s="45">
        <v>23</v>
      </c>
      <c r="F42" s="45">
        <v>6</v>
      </c>
      <c r="G42" s="45">
        <v>0</v>
      </c>
      <c r="H42" s="45">
        <v>12</v>
      </c>
      <c r="I42" s="45">
        <v>6</v>
      </c>
      <c r="J42" s="45">
        <v>0</v>
      </c>
      <c r="K42" s="45">
        <v>9</v>
      </c>
      <c r="L42" s="45">
        <v>29</v>
      </c>
      <c r="M42" s="45">
        <v>0</v>
      </c>
      <c r="N42" s="45">
        <v>203</v>
      </c>
    </row>
    <row r="43" spans="1:14" x14ac:dyDescent="0.25">
      <c r="A43" s="32" t="s">
        <v>138</v>
      </c>
      <c r="B43" s="45">
        <v>3525</v>
      </c>
      <c r="C43" s="45">
        <v>1872</v>
      </c>
      <c r="D43" s="45">
        <v>0</v>
      </c>
      <c r="E43" s="45">
        <v>419</v>
      </c>
      <c r="F43" s="45">
        <v>285</v>
      </c>
      <c r="G43" s="45">
        <v>0</v>
      </c>
      <c r="H43" s="45">
        <v>486</v>
      </c>
      <c r="I43" s="45">
        <v>529</v>
      </c>
      <c r="J43" s="45">
        <v>0</v>
      </c>
      <c r="K43" s="45">
        <v>49</v>
      </c>
      <c r="L43" s="45">
        <v>108</v>
      </c>
      <c r="M43" s="45">
        <v>0</v>
      </c>
      <c r="N43" s="45">
        <v>7273</v>
      </c>
    </row>
    <row r="44" spans="1:14" x14ac:dyDescent="0.25">
      <c r="A44" s="32" t="s">
        <v>131</v>
      </c>
      <c r="B44" s="45">
        <v>71</v>
      </c>
      <c r="C44" s="45">
        <v>243</v>
      </c>
      <c r="D44" s="45">
        <v>0</v>
      </c>
      <c r="E44" s="45">
        <v>756</v>
      </c>
      <c r="F44" s="45">
        <v>0</v>
      </c>
      <c r="G44" s="45">
        <v>0</v>
      </c>
      <c r="H44" s="45">
        <v>0</v>
      </c>
      <c r="I44" s="45">
        <v>6</v>
      </c>
      <c r="J44" s="45">
        <v>0</v>
      </c>
      <c r="K44" s="45">
        <v>1</v>
      </c>
      <c r="L44" s="45">
        <v>141</v>
      </c>
      <c r="M44" s="45">
        <v>0</v>
      </c>
      <c r="N44" s="45">
        <v>1218</v>
      </c>
    </row>
    <row r="45" spans="1:14" x14ac:dyDescent="0.25">
      <c r="A45" s="32" t="s">
        <v>132</v>
      </c>
      <c r="B45" s="45">
        <v>5112</v>
      </c>
      <c r="C45" s="45">
        <v>794</v>
      </c>
      <c r="D45" s="45">
        <v>42</v>
      </c>
      <c r="E45" s="45">
        <v>20</v>
      </c>
      <c r="F45" s="45">
        <v>0</v>
      </c>
      <c r="G45" s="45">
        <v>0</v>
      </c>
      <c r="H45" s="45">
        <v>786</v>
      </c>
      <c r="I45" s="45">
        <v>59</v>
      </c>
      <c r="J45" s="45">
        <v>6</v>
      </c>
      <c r="K45" s="45">
        <v>246</v>
      </c>
      <c r="L45" s="45">
        <v>263</v>
      </c>
      <c r="M45" s="45">
        <v>0</v>
      </c>
      <c r="N45" s="45">
        <v>7328</v>
      </c>
    </row>
    <row r="46" spans="1:14" x14ac:dyDescent="0.25">
      <c r="A46" s="32" t="s">
        <v>133</v>
      </c>
      <c r="B46" s="45">
        <v>5042</v>
      </c>
      <c r="C46" s="45">
        <v>1635</v>
      </c>
      <c r="D46" s="45">
        <v>0</v>
      </c>
      <c r="E46" s="45">
        <v>95</v>
      </c>
      <c r="F46" s="45">
        <v>7</v>
      </c>
      <c r="G46" s="45">
        <v>0</v>
      </c>
      <c r="H46" s="45">
        <v>1041</v>
      </c>
      <c r="I46" s="45">
        <v>413</v>
      </c>
      <c r="J46" s="45">
        <v>0</v>
      </c>
      <c r="K46" s="45">
        <v>121</v>
      </c>
      <c r="L46" s="45">
        <v>279</v>
      </c>
      <c r="M46" s="45">
        <v>0</v>
      </c>
      <c r="N46" s="45">
        <v>8633</v>
      </c>
    </row>
    <row r="47" spans="1:14" x14ac:dyDescent="0.25">
      <c r="A47" s="32" t="s">
        <v>134</v>
      </c>
      <c r="B47" s="45">
        <v>13308</v>
      </c>
      <c r="C47" s="45">
        <v>4613</v>
      </c>
      <c r="D47" s="45">
        <v>0</v>
      </c>
      <c r="E47" s="45">
        <v>5</v>
      </c>
      <c r="F47" s="45">
        <v>16</v>
      </c>
      <c r="G47" s="45">
        <v>0</v>
      </c>
      <c r="H47" s="45">
        <v>1523</v>
      </c>
      <c r="I47" s="45">
        <v>1235</v>
      </c>
      <c r="J47" s="45">
        <v>0</v>
      </c>
      <c r="K47" s="45">
        <v>427</v>
      </c>
      <c r="L47" s="45">
        <v>707</v>
      </c>
      <c r="M47" s="45">
        <v>7</v>
      </c>
      <c r="N47" s="45">
        <v>21841</v>
      </c>
    </row>
    <row r="48" spans="1:14" x14ac:dyDescent="0.25">
      <c r="A48" s="32" t="s">
        <v>135</v>
      </c>
      <c r="B48" s="45">
        <v>678</v>
      </c>
      <c r="C48" s="45">
        <v>276</v>
      </c>
      <c r="D48" s="45">
        <v>0</v>
      </c>
      <c r="E48" s="45">
        <v>27</v>
      </c>
      <c r="F48" s="45">
        <v>1</v>
      </c>
      <c r="G48" s="45">
        <v>0</v>
      </c>
      <c r="H48" s="45">
        <v>157</v>
      </c>
      <c r="I48" s="45">
        <v>30</v>
      </c>
      <c r="J48" s="45">
        <v>0</v>
      </c>
      <c r="K48" s="45">
        <v>32</v>
      </c>
      <c r="L48" s="45">
        <v>49</v>
      </c>
      <c r="M48" s="45">
        <v>0</v>
      </c>
      <c r="N48" s="45">
        <v>1250</v>
      </c>
    </row>
    <row r="49" spans="1:14" x14ac:dyDescent="0.25">
      <c r="A49" s="32" t="s">
        <v>137</v>
      </c>
      <c r="B49" s="45">
        <v>972</v>
      </c>
      <c r="C49" s="45">
        <v>511</v>
      </c>
      <c r="D49" s="45">
        <v>0</v>
      </c>
      <c r="E49" s="45">
        <v>1324</v>
      </c>
      <c r="F49" s="45">
        <v>0</v>
      </c>
      <c r="G49" s="45">
        <v>0</v>
      </c>
      <c r="H49" s="45">
        <v>87</v>
      </c>
      <c r="I49" s="45">
        <v>46</v>
      </c>
      <c r="J49" s="45">
        <v>0</v>
      </c>
      <c r="K49" s="45">
        <v>48</v>
      </c>
      <c r="L49" s="45">
        <v>210</v>
      </c>
      <c r="M49" s="45">
        <v>0</v>
      </c>
      <c r="N49" s="45">
        <v>3198</v>
      </c>
    </row>
    <row r="50" spans="1:14" ht="15.75" thickBot="1" x14ac:dyDescent="0.3">
      <c r="A50" s="33" t="s">
        <v>136</v>
      </c>
      <c r="B50" s="47">
        <v>1648</v>
      </c>
      <c r="C50" s="47">
        <v>932</v>
      </c>
      <c r="D50" s="47">
        <v>0</v>
      </c>
      <c r="E50" s="47">
        <v>151</v>
      </c>
      <c r="F50" s="47">
        <v>1</v>
      </c>
      <c r="G50" s="47">
        <v>0</v>
      </c>
      <c r="H50" s="47">
        <v>204</v>
      </c>
      <c r="I50" s="47">
        <v>207</v>
      </c>
      <c r="J50" s="47">
        <v>0</v>
      </c>
      <c r="K50" s="47">
        <v>74</v>
      </c>
      <c r="L50" s="47">
        <v>87</v>
      </c>
      <c r="M50" s="47">
        <v>0</v>
      </c>
      <c r="N50" s="47">
        <v>3304</v>
      </c>
    </row>
    <row r="51" spans="1:14" ht="15.75" thickTop="1" x14ac:dyDescent="0.25">
      <c r="A51" s="31" t="s">
        <v>6</v>
      </c>
      <c r="B51" s="43">
        <v>36788</v>
      </c>
      <c r="C51" s="43">
        <v>14014</v>
      </c>
      <c r="D51" s="43">
        <v>42</v>
      </c>
      <c r="E51" s="43">
        <v>2937</v>
      </c>
      <c r="F51" s="43">
        <v>318</v>
      </c>
      <c r="G51" s="43">
        <v>0</v>
      </c>
      <c r="H51" s="43">
        <v>5649</v>
      </c>
      <c r="I51" s="43">
        <v>3622</v>
      </c>
      <c r="J51" s="43">
        <v>50</v>
      </c>
      <c r="K51" s="43">
        <v>1132</v>
      </c>
      <c r="L51" s="43">
        <v>2167</v>
      </c>
      <c r="M51" s="43">
        <v>13</v>
      </c>
      <c r="N51" s="43">
        <v>66732</v>
      </c>
    </row>
  </sheetData>
  <sortState ref="A7:N32">
    <sortCondition ref="A7:A32"/>
  </sortState>
  <mergeCells count="14">
    <mergeCell ref="A38:A40"/>
    <mergeCell ref="B38:M38"/>
    <mergeCell ref="N38:N40"/>
    <mergeCell ref="B39:D39"/>
    <mergeCell ref="E39:G39"/>
    <mergeCell ref="H39:J39"/>
    <mergeCell ref="K39:M39"/>
    <mergeCell ref="A4:A6"/>
    <mergeCell ref="B4:M4"/>
    <mergeCell ref="N4:N6"/>
    <mergeCell ref="B5:D5"/>
    <mergeCell ref="E5:G5"/>
    <mergeCell ref="H5:J5"/>
    <mergeCell ref="K5:M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55" zoomScaleNormal="55" workbookViewId="0"/>
  </sheetViews>
  <sheetFormatPr defaultRowHeight="15" x14ac:dyDescent="0.25"/>
  <cols>
    <col min="1" max="1" width="49.85546875" customWidth="1"/>
  </cols>
  <sheetData>
    <row r="1" spans="1:14" x14ac:dyDescent="0.25">
      <c r="A1" s="1" t="s">
        <v>142</v>
      </c>
    </row>
    <row r="4" spans="1:14" x14ac:dyDescent="0.25">
      <c r="A4" s="120" t="s">
        <v>1</v>
      </c>
      <c r="B4" s="120" t="s">
        <v>121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6</v>
      </c>
    </row>
    <row r="5" spans="1:14" x14ac:dyDescent="0.25">
      <c r="A5" s="120"/>
      <c r="B5" s="120" t="s">
        <v>122</v>
      </c>
      <c r="C5" s="120"/>
      <c r="D5" s="120"/>
      <c r="E5" s="120" t="s">
        <v>123</v>
      </c>
      <c r="F5" s="120"/>
      <c r="G5" s="120"/>
      <c r="H5" s="120" t="s">
        <v>88</v>
      </c>
      <c r="I5" s="120"/>
      <c r="J5" s="120"/>
      <c r="K5" s="120" t="s">
        <v>89</v>
      </c>
      <c r="L5" s="120"/>
      <c r="M5" s="120"/>
      <c r="N5" s="120"/>
    </row>
    <row r="6" spans="1:14" ht="15.75" thickBot="1" x14ac:dyDescent="0.3">
      <c r="A6" s="121"/>
      <c r="B6" s="54" t="s">
        <v>124</v>
      </c>
      <c r="C6" s="54" t="s">
        <v>125</v>
      </c>
      <c r="D6" s="54" t="s">
        <v>126</v>
      </c>
      <c r="E6" s="54" t="s">
        <v>124</v>
      </c>
      <c r="F6" s="54" t="s">
        <v>125</v>
      </c>
      <c r="G6" s="54" t="s">
        <v>126</v>
      </c>
      <c r="H6" s="54" t="s">
        <v>124</v>
      </c>
      <c r="I6" s="54" t="s">
        <v>125</v>
      </c>
      <c r="J6" s="54" t="s">
        <v>126</v>
      </c>
      <c r="K6" s="54" t="s">
        <v>124</v>
      </c>
      <c r="L6" s="54" t="s">
        <v>125</v>
      </c>
      <c r="M6" s="54" t="s">
        <v>126</v>
      </c>
      <c r="N6" s="121"/>
    </row>
    <row r="7" spans="1:14" ht="15.75" thickTop="1" x14ac:dyDescent="0.25">
      <c r="A7" s="31" t="s">
        <v>9</v>
      </c>
      <c r="B7" s="43">
        <v>404</v>
      </c>
      <c r="C7" s="43">
        <v>0</v>
      </c>
      <c r="D7" s="43">
        <v>0</v>
      </c>
      <c r="E7" s="43">
        <v>24</v>
      </c>
      <c r="F7" s="43">
        <v>0</v>
      </c>
      <c r="G7" s="43">
        <v>0</v>
      </c>
      <c r="H7" s="43">
        <v>153</v>
      </c>
      <c r="I7" s="43">
        <v>10</v>
      </c>
      <c r="J7" s="43">
        <v>0</v>
      </c>
      <c r="K7" s="43">
        <v>12</v>
      </c>
      <c r="L7" s="43">
        <v>8</v>
      </c>
      <c r="M7" s="43">
        <v>0</v>
      </c>
      <c r="N7" s="43">
        <v>611</v>
      </c>
    </row>
    <row r="8" spans="1:14" x14ac:dyDescent="0.25">
      <c r="A8" s="32" t="s">
        <v>10</v>
      </c>
      <c r="B8" s="45">
        <v>0</v>
      </c>
      <c r="C8" s="45">
        <v>0</v>
      </c>
      <c r="D8" s="45">
        <v>0</v>
      </c>
      <c r="E8" s="45">
        <v>80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5</v>
      </c>
      <c r="L8" s="45">
        <v>0</v>
      </c>
      <c r="M8" s="45">
        <v>0</v>
      </c>
      <c r="N8" s="45">
        <v>85</v>
      </c>
    </row>
    <row r="9" spans="1:14" x14ac:dyDescent="0.25">
      <c r="A9" s="32" t="s">
        <v>11</v>
      </c>
      <c r="B9" s="45">
        <v>1836</v>
      </c>
      <c r="C9" s="45">
        <v>897</v>
      </c>
      <c r="D9" s="45">
        <v>0</v>
      </c>
      <c r="E9" s="45">
        <v>0</v>
      </c>
      <c r="F9" s="45">
        <v>0</v>
      </c>
      <c r="G9" s="45">
        <v>0</v>
      </c>
      <c r="H9" s="45">
        <v>1906</v>
      </c>
      <c r="I9" s="45">
        <v>1115</v>
      </c>
      <c r="J9" s="45">
        <v>0</v>
      </c>
      <c r="K9" s="45">
        <v>87</v>
      </c>
      <c r="L9" s="45">
        <v>47</v>
      </c>
      <c r="M9" s="45">
        <v>0</v>
      </c>
      <c r="N9" s="45">
        <v>5888</v>
      </c>
    </row>
    <row r="10" spans="1:14" x14ac:dyDescent="0.25">
      <c r="A10" s="32" t="s">
        <v>12</v>
      </c>
      <c r="B10" s="45">
        <v>2561</v>
      </c>
      <c r="C10" s="45">
        <v>129</v>
      </c>
      <c r="D10" s="45">
        <v>0</v>
      </c>
      <c r="E10" s="45">
        <v>59</v>
      </c>
      <c r="F10" s="45">
        <v>0</v>
      </c>
      <c r="G10" s="45">
        <v>0</v>
      </c>
      <c r="H10" s="45">
        <v>2428</v>
      </c>
      <c r="I10" s="45">
        <v>112</v>
      </c>
      <c r="J10" s="45">
        <v>0</v>
      </c>
      <c r="K10" s="45">
        <v>97</v>
      </c>
      <c r="L10" s="45">
        <v>126</v>
      </c>
      <c r="M10" s="45">
        <v>2</v>
      </c>
      <c r="N10" s="45">
        <v>5514</v>
      </c>
    </row>
    <row r="11" spans="1:14" x14ac:dyDescent="0.25">
      <c r="A11" s="32" t="s">
        <v>13</v>
      </c>
      <c r="B11" s="45">
        <v>117</v>
      </c>
      <c r="C11" s="45">
        <v>2</v>
      </c>
      <c r="D11" s="45">
        <v>0</v>
      </c>
      <c r="E11" s="45">
        <v>19</v>
      </c>
      <c r="F11" s="45">
        <v>0</v>
      </c>
      <c r="G11" s="45">
        <v>0</v>
      </c>
      <c r="H11" s="45">
        <v>78</v>
      </c>
      <c r="I11" s="45">
        <v>0</v>
      </c>
      <c r="J11" s="45">
        <v>0</v>
      </c>
      <c r="K11" s="45">
        <v>2</v>
      </c>
      <c r="L11" s="45">
        <v>8</v>
      </c>
      <c r="M11" s="45">
        <v>0</v>
      </c>
      <c r="N11" s="45">
        <v>226</v>
      </c>
    </row>
    <row r="12" spans="1:14" x14ac:dyDescent="0.25">
      <c r="A12" s="32" t="s">
        <v>14</v>
      </c>
      <c r="B12" s="45">
        <v>1286</v>
      </c>
      <c r="C12" s="45">
        <v>622</v>
      </c>
      <c r="D12" s="45">
        <v>0</v>
      </c>
      <c r="E12" s="45">
        <v>371</v>
      </c>
      <c r="F12" s="45">
        <v>24</v>
      </c>
      <c r="G12" s="45">
        <v>0</v>
      </c>
      <c r="H12" s="45">
        <v>566</v>
      </c>
      <c r="I12" s="45">
        <v>217</v>
      </c>
      <c r="J12" s="45">
        <v>0</v>
      </c>
      <c r="K12" s="45">
        <v>60</v>
      </c>
      <c r="L12" s="45">
        <v>24</v>
      </c>
      <c r="M12" s="45">
        <v>0</v>
      </c>
      <c r="N12" s="45">
        <v>3170</v>
      </c>
    </row>
    <row r="13" spans="1:14" x14ac:dyDescent="0.25">
      <c r="A13" s="32" t="s">
        <v>15</v>
      </c>
      <c r="B13" s="45">
        <v>2951</v>
      </c>
      <c r="C13" s="45">
        <v>1101</v>
      </c>
      <c r="D13" s="45">
        <v>0</v>
      </c>
      <c r="E13" s="45">
        <v>1922</v>
      </c>
      <c r="F13" s="45">
        <v>65</v>
      </c>
      <c r="G13" s="45">
        <v>0</v>
      </c>
      <c r="H13" s="45">
        <v>2397</v>
      </c>
      <c r="I13" s="45">
        <v>743</v>
      </c>
      <c r="J13" s="45">
        <v>0</v>
      </c>
      <c r="K13" s="45">
        <v>53</v>
      </c>
      <c r="L13" s="45">
        <v>288</v>
      </c>
      <c r="M13" s="45">
        <v>0</v>
      </c>
      <c r="N13" s="45">
        <v>9520</v>
      </c>
    </row>
    <row r="14" spans="1:14" x14ac:dyDescent="0.25">
      <c r="A14" s="32" t="s">
        <v>16</v>
      </c>
      <c r="B14" s="45">
        <v>1632</v>
      </c>
      <c r="C14" s="45">
        <v>258</v>
      </c>
      <c r="D14" s="45">
        <v>0</v>
      </c>
      <c r="E14" s="45">
        <v>0</v>
      </c>
      <c r="F14" s="45">
        <v>0</v>
      </c>
      <c r="G14" s="45">
        <v>0</v>
      </c>
      <c r="H14" s="45">
        <v>1111</v>
      </c>
      <c r="I14" s="45">
        <v>140</v>
      </c>
      <c r="J14" s="45">
        <v>0</v>
      </c>
      <c r="K14" s="45">
        <v>66</v>
      </c>
      <c r="L14" s="45">
        <v>37</v>
      </c>
      <c r="M14" s="45">
        <v>0</v>
      </c>
      <c r="N14" s="45">
        <v>3244</v>
      </c>
    </row>
    <row r="15" spans="1:14" x14ac:dyDescent="0.25">
      <c r="A15" s="32" t="s">
        <v>17</v>
      </c>
      <c r="B15" s="45">
        <v>1028</v>
      </c>
      <c r="C15" s="45">
        <v>526</v>
      </c>
      <c r="D15" s="45">
        <v>12</v>
      </c>
      <c r="E15" s="45">
        <v>123</v>
      </c>
      <c r="F15" s="45">
        <v>30</v>
      </c>
      <c r="G15" s="45">
        <v>0</v>
      </c>
      <c r="H15" s="45">
        <v>577</v>
      </c>
      <c r="I15" s="45">
        <v>235</v>
      </c>
      <c r="J15" s="45">
        <v>0</v>
      </c>
      <c r="K15" s="45">
        <v>8</v>
      </c>
      <c r="L15" s="45">
        <v>19</v>
      </c>
      <c r="M15" s="45">
        <v>0</v>
      </c>
      <c r="N15" s="45">
        <v>2558</v>
      </c>
    </row>
    <row r="16" spans="1:14" x14ac:dyDescent="0.25">
      <c r="A16" s="32" t="s">
        <v>18</v>
      </c>
      <c r="B16" s="45">
        <v>874</v>
      </c>
      <c r="C16" s="45">
        <v>649</v>
      </c>
      <c r="D16" s="45">
        <v>0</v>
      </c>
      <c r="E16" s="45">
        <v>45</v>
      </c>
      <c r="F16" s="45">
        <v>0</v>
      </c>
      <c r="G16" s="45">
        <v>0</v>
      </c>
      <c r="H16" s="45">
        <v>309</v>
      </c>
      <c r="I16" s="45">
        <v>235</v>
      </c>
      <c r="J16" s="45">
        <v>0</v>
      </c>
      <c r="K16" s="45">
        <v>2</v>
      </c>
      <c r="L16" s="45">
        <v>17</v>
      </c>
      <c r="M16" s="45">
        <v>0</v>
      </c>
      <c r="N16" s="45">
        <v>2131</v>
      </c>
    </row>
    <row r="17" spans="1:14" x14ac:dyDescent="0.25">
      <c r="A17" s="32" t="s">
        <v>19</v>
      </c>
      <c r="B17" s="45">
        <v>1027</v>
      </c>
      <c r="C17" s="45">
        <v>325</v>
      </c>
      <c r="D17" s="45">
        <v>0</v>
      </c>
      <c r="E17" s="45">
        <v>97</v>
      </c>
      <c r="F17" s="45">
        <v>55</v>
      </c>
      <c r="G17" s="45">
        <v>0</v>
      </c>
      <c r="H17" s="45">
        <v>430</v>
      </c>
      <c r="I17" s="45">
        <v>111</v>
      </c>
      <c r="J17" s="45">
        <v>0</v>
      </c>
      <c r="K17" s="45">
        <v>28</v>
      </c>
      <c r="L17" s="45">
        <v>12</v>
      </c>
      <c r="M17" s="45">
        <v>0</v>
      </c>
      <c r="N17" s="45">
        <v>2085</v>
      </c>
    </row>
    <row r="18" spans="1:14" x14ac:dyDescent="0.25">
      <c r="A18" s="32" t="s">
        <v>20</v>
      </c>
      <c r="B18" s="45">
        <v>839</v>
      </c>
      <c r="C18" s="45">
        <v>495</v>
      </c>
      <c r="D18" s="45">
        <v>0</v>
      </c>
      <c r="E18" s="45">
        <v>368</v>
      </c>
      <c r="F18" s="45">
        <v>39</v>
      </c>
      <c r="G18" s="45">
        <v>0</v>
      </c>
      <c r="H18" s="45">
        <v>161</v>
      </c>
      <c r="I18" s="45">
        <v>211</v>
      </c>
      <c r="J18" s="45">
        <v>0</v>
      </c>
      <c r="K18" s="45">
        <v>4</v>
      </c>
      <c r="L18" s="45">
        <v>6</v>
      </c>
      <c r="M18" s="45">
        <v>0</v>
      </c>
      <c r="N18" s="45">
        <v>2123</v>
      </c>
    </row>
    <row r="19" spans="1:14" x14ac:dyDescent="0.25">
      <c r="A19" s="32" t="s">
        <v>127</v>
      </c>
      <c r="B19" s="45">
        <v>1108</v>
      </c>
      <c r="C19" s="45">
        <v>338</v>
      </c>
      <c r="D19" s="45">
        <v>0</v>
      </c>
      <c r="E19" s="45">
        <v>265</v>
      </c>
      <c r="F19" s="45">
        <v>52</v>
      </c>
      <c r="G19" s="45">
        <v>0</v>
      </c>
      <c r="H19" s="45">
        <v>367</v>
      </c>
      <c r="I19" s="45">
        <v>30</v>
      </c>
      <c r="J19" s="45">
        <v>0</v>
      </c>
      <c r="K19" s="45">
        <v>4</v>
      </c>
      <c r="L19" s="45">
        <v>4</v>
      </c>
      <c r="M19" s="45">
        <v>0</v>
      </c>
      <c r="N19" s="45">
        <v>2168</v>
      </c>
    </row>
    <row r="20" spans="1:14" x14ac:dyDescent="0.25">
      <c r="A20" s="32" t="s">
        <v>22</v>
      </c>
      <c r="B20" s="45">
        <v>4051</v>
      </c>
      <c r="C20" s="45">
        <v>659</v>
      </c>
      <c r="D20" s="45">
        <v>0</v>
      </c>
      <c r="E20" s="45">
        <v>3087</v>
      </c>
      <c r="F20" s="45">
        <v>92</v>
      </c>
      <c r="G20" s="45">
        <v>0</v>
      </c>
      <c r="H20" s="45">
        <v>2215</v>
      </c>
      <c r="I20" s="45">
        <v>358</v>
      </c>
      <c r="J20" s="45">
        <v>0</v>
      </c>
      <c r="K20" s="45">
        <v>157</v>
      </c>
      <c r="L20" s="45">
        <v>689</v>
      </c>
      <c r="M20" s="45">
        <v>0</v>
      </c>
      <c r="N20" s="45">
        <v>11308</v>
      </c>
    </row>
    <row r="21" spans="1:14" x14ac:dyDescent="0.25">
      <c r="A21" s="32" t="s">
        <v>23</v>
      </c>
      <c r="B21" s="45">
        <v>1804</v>
      </c>
      <c r="C21" s="45">
        <v>911</v>
      </c>
      <c r="D21" s="45">
        <v>0</v>
      </c>
      <c r="E21" s="45">
        <v>844</v>
      </c>
      <c r="F21" s="45">
        <v>227</v>
      </c>
      <c r="G21" s="45">
        <v>0</v>
      </c>
      <c r="H21" s="45">
        <v>1088</v>
      </c>
      <c r="I21" s="45">
        <v>290</v>
      </c>
      <c r="J21" s="45">
        <v>0</v>
      </c>
      <c r="K21" s="45">
        <v>64</v>
      </c>
      <c r="L21" s="45">
        <v>118</v>
      </c>
      <c r="M21" s="45">
        <v>0</v>
      </c>
      <c r="N21" s="45">
        <v>5346</v>
      </c>
    </row>
    <row r="22" spans="1:14" x14ac:dyDescent="0.25">
      <c r="A22" s="32" t="s">
        <v>24</v>
      </c>
      <c r="B22" s="45">
        <v>1301</v>
      </c>
      <c r="C22" s="45">
        <v>195</v>
      </c>
      <c r="D22" s="45">
        <v>0</v>
      </c>
      <c r="E22" s="45">
        <v>9</v>
      </c>
      <c r="F22" s="45">
        <v>0</v>
      </c>
      <c r="G22" s="45">
        <v>0</v>
      </c>
      <c r="H22" s="45">
        <v>604</v>
      </c>
      <c r="I22" s="45">
        <v>107</v>
      </c>
      <c r="J22" s="45">
        <v>0</v>
      </c>
      <c r="K22" s="45">
        <v>16</v>
      </c>
      <c r="L22" s="45">
        <v>31</v>
      </c>
      <c r="M22" s="45">
        <v>0</v>
      </c>
      <c r="N22" s="45">
        <v>2263</v>
      </c>
    </row>
    <row r="23" spans="1:14" x14ac:dyDescent="0.25">
      <c r="A23" s="32" t="s">
        <v>25</v>
      </c>
      <c r="B23" s="45">
        <v>1396</v>
      </c>
      <c r="C23" s="45">
        <v>866</v>
      </c>
      <c r="D23" s="45">
        <v>0</v>
      </c>
      <c r="E23" s="45">
        <v>0</v>
      </c>
      <c r="F23" s="45">
        <v>0</v>
      </c>
      <c r="G23" s="45">
        <v>0</v>
      </c>
      <c r="H23" s="45">
        <v>708</v>
      </c>
      <c r="I23" s="45">
        <v>754</v>
      </c>
      <c r="J23" s="45">
        <v>0</v>
      </c>
      <c r="K23" s="45">
        <v>29</v>
      </c>
      <c r="L23" s="45">
        <v>29</v>
      </c>
      <c r="M23" s="45">
        <v>0</v>
      </c>
      <c r="N23" s="45">
        <v>3782</v>
      </c>
    </row>
    <row r="24" spans="1:14" x14ac:dyDescent="0.25">
      <c r="A24" s="32" t="s">
        <v>26</v>
      </c>
      <c r="B24" s="45">
        <v>65</v>
      </c>
      <c r="C24" s="45">
        <v>15</v>
      </c>
      <c r="D24" s="45">
        <v>0</v>
      </c>
      <c r="E24" s="45">
        <v>439</v>
      </c>
      <c r="F24" s="45">
        <v>0</v>
      </c>
      <c r="G24" s="45">
        <v>0</v>
      </c>
      <c r="H24" s="45">
        <v>75</v>
      </c>
      <c r="I24" s="45">
        <v>0</v>
      </c>
      <c r="J24" s="45">
        <v>0</v>
      </c>
      <c r="K24" s="45">
        <v>17</v>
      </c>
      <c r="L24" s="45">
        <v>23</v>
      </c>
      <c r="M24" s="45">
        <v>0</v>
      </c>
      <c r="N24" s="45">
        <v>634</v>
      </c>
    </row>
    <row r="25" spans="1:14" x14ac:dyDescent="0.25">
      <c r="A25" s="32" t="s">
        <v>128</v>
      </c>
      <c r="B25" s="45">
        <v>2421</v>
      </c>
      <c r="C25" s="45">
        <v>567</v>
      </c>
      <c r="D25" s="45">
        <v>0</v>
      </c>
      <c r="E25" s="45">
        <v>0</v>
      </c>
      <c r="F25" s="45">
        <v>0</v>
      </c>
      <c r="G25" s="45">
        <v>0</v>
      </c>
      <c r="H25" s="45">
        <v>1704</v>
      </c>
      <c r="I25" s="45">
        <v>646</v>
      </c>
      <c r="J25" s="45">
        <v>1</v>
      </c>
      <c r="K25" s="45">
        <v>47</v>
      </c>
      <c r="L25" s="45">
        <v>120</v>
      </c>
      <c r="M25" s="45">
        <v>0</v>
      </c>
      <c r="N25" s="45">
        <v>5506</v>
      </c>
    </row>
    <row r="26" spans="1:14" x14ac:dyDescent="0.25">
      <c r="A26" s="32" t="s">
        <v>28</v>
      </c>
      <c r="B26" s="45">
        <v>2646</v>
      </c>
      <c r="C26" s="45">
        <v>43</v>
      </c>
      <c r="D26" s="45">
        <v>0</v>
      </c>
      <c r="E26" s="45">
        <v>47</v>
      </c>
      <c r="F26" s="45">
        <v>0</v>
      </c>
      <c r="G26" s="45">
        <v>0</v>
      </c>
      <c r="H26" s="45">
        <v>2558</v>
      </c>
      <c r="I26" s="45">
        <v>118</v>
      </c>
      <c r="J26" s="45">
        <v>47</v>
      </c>
      <c r="K26" s="45">
        <v>5</v>
      </c>
      <c r="L26" s="45">
        <v>55</v>
      </c>
      <c r="M26" s="45">
        <v>6</v>
      </c>
      <c r="N26" s="45">
        <v>5525</v>
      </c>
    </row>
    <row r="27" spans="1:14" x14ac:dyDescent="0.25">
      <c r="A27" s="32" t="s">
        <v>29</v>
      </c>
      <c r="B27" s="45">
        <v>362</v>
      </c>
      <c r="C27" s="45">
        <v>7</v>
      </c>
      <c r="D27" s="45">
        <v>0</v>
      </c>
      <c r="E27" s="45">
        <v>0</v>
      </c>
      <c r="F27" s="45">
        <v>0</v>
      </c>
      <c r="G27" s="45">
        <v>0</v>
      </c>
      <c r="H27" s="45">
        <v>399</v>
      </c>
      <c r="I27" s="45">
        <v>9</v>
      </c>
      <c r="J27" s="45">
        <v>0</v>
      </c>
      <c r="K27" s="45">
        <v>9</v>
      </c>
      <c r="L27" s="45">
        <v>77</v>
      </c>
      <c r="M27" s="45">
        <v>0</v>
      </c>
      <c r="N27" s="45">
        <v>863</v>
      </c>
    </row>
    <row r="28" spans="1:14" x14ac:dyDescent="0.25">
      <c r="A28" s="32" t="s">
        <v>30</v>
      </c>
      <c r="B28" s="45">
        <v>671</v>
      </c>
      <c r="C28" s="45">
        <v>69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740</v>
      </c>
    </row>
    <row r="29" spans="1:14" x14ac:dyDescent="0.25">
      <c r="A29" s="32" t="s">
        <v>31</v>
      </c>
      <c r="B29" s="45">
        <v>255</v>
      </c>
      <c r="C29" s="45">
        <v>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260</v>
      </c>
    </row>
    <row r="30" spans="1:14" x14ac:dyDescent="0.25">
      <c r="A30" s="32" t="s">
        <v>129</v>
      </c>
      <c r="B30" s="45">
        <v>50</v>
      </c>
      <c r="C30" s="45">
        <v>0</v>
      </c>
      <c r="D30" s="45">
        <v>0</v>
      </c>
      <c r="E30" s="45">
        <v>117</v>
      </c>
      <c r="F30" s="45">
        <v>0</v>
      </c>
      <c r="G30" s="45">
        <v>0</v>
      </c>
      <c r="H30" s="45">
        <v>16</v>
      </c>
      <c r="I30" s="45">
        <v>0</v>
      </c>
      <c r="J30" s="45">
        <v>0</v>
      </c>
      <c r="K30" s="45">
        <v>3</v>
      </c>
      <c r="L30" s="45">
        <v>1</v>
      </c>
      <c r="M30" s="45">
        <v>0</v>
      </c>
      <c r="N30" s="45">
        <v>187</v>
      </c>
    </row>
    <row r="31" spans="1:14" x14ac:dyDescent="0.25">
      <c r="A31" s="32" t="s">
        <v>33</v>
      </c>
      <c r="B31" s="45">
        <v>2808</v>
      </c>
      <c r="C31" s="45">
        <v>182</v>
      </c>
      <c r="D31" s="45">
        <v>0</v>
      </c>
      <c r="E31" s="45">
        <v>0</v>
      </c>
      <c r="F31" s="45">
        <v>2</v>
      </c>
      <c r="G31" s="45">
        <v>0</v>
      </c>
      <c r="H31" s="45">
        <v>2398</v>
      </c>
      <c r="I31" s="45">
        <v>227</v>
      </c>
      <c r="J31" s="45">
        <v>0</v>
      </c>
      <c r="K31" s="45">
        <v>35</v>
      </c>
      <c r="L31" s="45">
        <v>173</v>
      </c>
      <c r="M31" s="45">
        <v>0</v>
      </c>
      <c r="N31" s="45">
        <v>5825</v>
      </c>
    </row>
    <row r="32" spans="1:14" ht="15.75" thickBot="1" x14ac:dyDescent="0.3">
      <c r="A32" s="33" t="s">
        <v>34</v>
      </c>
      <c r="B32" s="47">
        <v>2033</v>
      </c>
      <c r="C32" s="47">
        <v>307</v>
      </c>
      <c r="D32" s="47">
        <v>0</v>
      </c>
      <c r="E32" s="47">
        <v>493</v>
      </c>
      <c r="F32" s="47">
        <v>27</v>
      </c>
      <c r="G32" s="47">
        <v>0</v>
      </c>
      <c r="H32" s="47">
        <v>865</v>
      </c>
      <c r="I32" s="47">
        <v>94</v>
      </c>
      <c r="J32" s="47">
        <v>0</v>
      </c>
      <c r="K32" s="47">
        <v>24</v>
      </c>
      <c r="L32" s="47">
        <v>61</v>
      </c>
      <c r="M32" s="47">
        <v>0</v>
      </c>
      <c r="N32" s="47">
        <v>3904</v>
      </c>
    </row>
    <row r="33" spans="1:14" ht="15.75" thickTop="1" x14ac:dyDescent="0.25">
      <c r="A33" s="31" t="s">
        <v>6</v>
      </c>
      <c r="B33" s="43">
        <f t="shared" ref="B33:N33" si="0">SUM(B7:B32)</f>
        <v>35526</v>
      </c>
      <c r="C33" s="43">
        <f t="shared" si="0"/>
        <v>9168</v>
      </c>
      <c r="D33" s="43">
        <f t="shared" si="0"/>
        <v>12</v>
      </c>
      <c r="E33" s="43">
        <f t="shared" si="0"/>
        <v>8409</v>
      </c>
      <c r="F33" s="43">
        <f t="shared" si="0"/>
        <v>613</v>
      </c>
      <c r="G33" s="43">
        <f t="shared" si="0"/>
        <v>0</v>
      </c>
      <c r="H33" s="43">
        <f t="shared" si="0"/>
        <v>23113</v>
      </c>
      <c r="I33" s="43">
        <f t="shared" si="0"/>
        <v>5762</v>
      </c>
      <c r="J33" s="43">
        <f t="shared" si="0"/>
        <v>48</v>
      </c>
      <c r="K33" s="43">
        <f t="shared" si="0"/>
        <v>834</v>
      </c>
      <c r="L33" s="43">
        <f t="shared" si="0"/>
        <v>1973</v>
      </c>
      <c r="M33" s="43">
        <f t="shared" si="0"/>
        <v>8</v>
      </c>
      <c r="N33" s="43">
        <f t="shared" si="0"/>
        <v>85466</v>
      </c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120" t="s">
        <v>1</v>
      </c>
      <c r="B38" s="120" t="s">
        <v>121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 t="s">
        <v>6</v>
      </c>
    </row>
    <row r="39" spans="1:14" x14ac:dyDescent="0.25">
      <c r="A39" s="120"/>
      <c r="B39" s="120" t="s">
        <v>122</v>
      </c>
      <c r="C39" s="120"/>
      <c r="D39" s="120"/>
      <c r="E39" s="120" t="s">
        <v>123</v>
      </c>
      <c r="F39" s="120"/>
      <c r="G39" s="120"/>
      <c r="H39" s="120" t="s">
        <v>88</v>
      </c>
      <c r="I39" s="120"/>
      <c r="J39" s="120"/>
      <c r="K39" s="120" t="s">
        <v>89</v>
      </c>
      <c r="L39" s="120"/>
      <c r="M39" s="120"/>
      <c r="N39" s="120"/>
    </row>
    <row r="40" spans="1:14" ht="15.75" thickBot="1" x14ac:dyDescent="0.3">
      <c r="A40" s="121"/>
      <c r="B40" s="54" t="s">
        <v>124</v>
      </c>
      <c r="C40" s="54" t="s">
        <v>125</v>
      </c>
      <c r="D40" s="54" t="s">
        <v>126</v>
      </c>
      <c r="E40" s="54" t="s">
        <v>124</v>
      </c>
      <c r="F40" s="54" t="s">
        <v>125</v>
      </c>
      <c r="G40" s="54" t="s">
        <v>126</v>
      </c>
      <c r="H40" s="54" t="s">
        <v>124</v>
      </c>
      <c r="I40" s="54" t="s">
        <v>125</v>
      </c>
      <c r="J40" s="54" t="s">
        <v>126</v>
      </c>
      <c r="K40" s="54" t="s">
        <v>124</v>
      </c>
      <c r="L40" s="54" t="s">
        <v>125</v>
      </c>
      <c r="M40" s="54" t="s">
        <v>126</v>
      </c>
      <c r="N40" s="121"/>
    </row>
    <row r="41" spans="1:14" ht="15.75" thickTop="1" x14ac:dyDescent="0.25">
      <c r="A41" s="31" t="s">
        <v>130</v>
      </c>
      <c r="B41" s="43">
        <v>9094</v>
      </c>
      <c r="C41" s="43">
        <v>1665</v>
      </c>
      <c r="D41" s="43">
        <v>0</v>
      </c>
      <c r="E41" s="43">
        <v>281</v>
      </c>
      <c r="F41" s="43">
        <v>1</v>
      </c>
      <c r="G41" s="43">
        <v>0</v>
      </c>
      <c r="H41" s="43">
        <v>6355</v>
      </c>
      <c r="I41" s="43">
        <v>1703</v>
      </c>
      <c r="J41" s="43">
        <v>48</v>
      </c>
      <c r="K41" s="43">
        <v>41</v>
      </c>
      <c r="L41" s="43">
        <v>172</v>
      </c>
      <c r="M41" s="43">
        <v>6</v>
      </c>
      <c r="N41" s="43">
        <v>19366</v>
      </c>
    </row>
    <row r="42" spans="1:14" x14ac:dyDescent="0.25">
      <c r="A42" s="32" t="s">
        <v>37</v>
      </c>
      <c r="B42" s="45">
        <v>127</v>
      </c>
      <c r="C42" s="45">
        <v>77</v>
      </c>
      <c r="D42" s="45">
        <v>0</v>
      </c>
      <c r="E42" s="45">
        <v>176</v>
      </c>
      <c r="F42" s="45">
        <v>41</v>
      </c>
      <c r="G42" s="45">
        <v>0</v>
      </c>
      <c r="H42" s="45">
        <v>82</v>
      </c>
      <c r="I42" s="45">
        <v>33</v>
      </c>
      <c r="J42" s="45">
        <v>0</v>
      </c>
      <c r="K42" s="45">
        <v>9</v>
      </c>
      <c r="L42" s="45">
        <v>31</v>
      </c>
      <c r="M42" s="45">
        <v>0</v>
      </c>
      <c r="N42" s="45">
        <v>576</v>
      </c>
    </row>
    <row r="43" spans="1:14" x14ac:dyDescent="0.25">
      <c r="A43" s="32" t="s">
        <v>138</v>
      </c>
      <c r="B43" s="45">
        <v>3867</v>
      </c>
      <c r="C43" s="45">
        <v>2920</v>
      </c>
      <c r="D43" s="45">
        <v>0</v>
      </c>
      <c r="E43" s="45">
        <v>1526</v>
      </c>
      <c r="F43" s="45">
        <v>461</v>
      </c>
      <c r="G43" s="45">
        <v>0</v>
      </c>
      <c r="H43" s="45">
        <v>1647</v>
      </c>
      <c r="I43" s="45">
        <v>1406</v>
      </c>
      <c r="J43" s="45">
        <v>0</v>
      </c>
      <c r="K43" s="45">
        <v>30</v>
      </c>
      <c r="L43" s="45">
        <v>112</v>
      </c>
      <c r="M43" s="45">
        <v>0</v>
      </c>
      <c r="N43" s="45">
        <v>11969</v>
      </c>
    </row>
    <row r="44" spans="1:14" x14ac:dyDescent="0.25">
      <c r="A44" s="32" t="s">
        <v>131</v>
      </c>
      <c r="B44" s="45">
        <v>127</v>
      </c>
      <c r="C44" s="45">
        <v>369</v>
      </c>
      <c r="D44" s="45">
        <v>0</v>
      </c>
      <c r="E44" s="45">
        <v>1879</v>
      </c>
      <c r="F44" s="45">
        <v>0</v>
      </c>
      <c r="G44" s="45">
        <v>0</v>
      </c>
      <c r="H44" s="45">
        <v>0</v>
      </c>
      <c r="I44" s="45">
        <v>70</v>
      </c>
      <c r="J44" s="45">
        <v>0</v>
      </c>
      <c r="K44" s="45">
        <v>11</v>
      </c>
      <c r="L44" s="45">
        <v>126</v>
      </c>
      <c r="M44" s="45">
        <v>0</v>
      </c>
      <c r="N44" s="45">
        <v>2582</v>
      </c>
    </row>
    <row r="45" spans="1:14" x14ac:dyDescent="0.25">
      <c r="A45" s="32" t="s">
        <v>132</v>
      </c>
      <c r="B45" s="45">
        <v>3319</v>
      </c>
      <c r="C45" s="45">
        <v>169</v>
      </c>
      <c r="D45" s="45">
        <v>12</v>
      </c>
      <c r="E45" s="45">
        <v>11</v>
      </c>
      <c r="F45" s="45">
        <v>1</v>
      </c>
      <c r="G45" s="45">
        <v>0</v>
      </c>
      <c r="H45" s="45">
        <v>2552</v>
      </c>
      <c r="I45" s="45">
        <v>52</v>
      </c>
      <c r="J45" s="45">
        <v>0</v>
      </c>
      <c r="K45" s="45">
        <v>177</v>
      </c>
      <c r="L45" s="45">
        <v>382</v>
      </c>
      <c r="M45" s="45">
        <v>0</v>
      </c>
      <c r="N45" s="45">
        <v>6675</v>
      </c>
    </row>
    <row r="46" spans="1:14" x14ac:dyDescent="0.25">
      <c r="A46" s="32" t="s">
        <v>133</v>
      </c>
      <c r="B46" s="45">
        <v>5668</v>
      </c>
      <c r="C46" s="45">
        <v>1288</v>
      </c>
      <c r="D46" s="45">
        <v>0</v>
      </c>
      <c r="E46" s="45">
        <v>1153</v>
      </c>
      <c r="F46" s="45">
        <v>63</v>
      </c>
      <c r="G46" s="45">
        <v>0</v>
      </c>
      <c r="H46" s="45">
        <v>2702</v>
      </c>
      <c r="I46" s="45">
        <v>538</v>
      </c>
      <c r="J46" s="45">
        <v>0</v>
      </c>
      <c r="K46" s="45">
        <v>96</v>
      </c>
      <c r="L46" s="45">
        <v>298</v>
      </c>
      <c r="M46" s="45">
        <v>0</v>
      </c>
      <c r="N46" s="45">
        <v>11806</v>
      </c>
    </row>
    <row r="47" spans="1:14" x14ac:dyDescent="0.25">
      <c r="A47" s="32" t="s">
        <v>134</v>
      </c>
      <c r="B47" s="45">
        <v>8772</v>
      </c>
      <c r="C47" s="45">
        <v>1344</v>
      </c>
      <c r="D47" s="45">
        <v>0</v>
      </c>
      <c r="E47" s="45">
        <v>78</v>
      </c>
      <c r="F47" s="45">
        <v>22</v>
      </c>
      <c r="G47" s="45">
        <v>0</v>
      </c>
      <c r="H47" s="45">
        <v>7282</v>
      </c>
      <c r="I47" s="45">
        <v>1467</v>
      </c>
      <c r="J47" s="45">
        <v>0</v>
      </c>
      <c r="K47" s="45">
        <v>280</v>
      </c>
      <c r="L47" s="45">
        <v>523</v>
      </c>
      <c r="M47" s="45">
        <v>2</v>
      </c>
      <c r="N47" s="45">
        <v>19770</v>
      </c>
    </row>
    <row r="48" spans="1:14" x14ac:dyDescent="0.25">
      <c r="A48" s="32" t="s">
        <v>135</v>
      </c>
      <c r="B48" s="45">
        <v>1560</v>
      </c>
      <c r="C48" s="45">
        <v>122</v>
      </c>
      <c r="D48" s="45">
        <v>0</v>
      </c>
      <c r="E48" s="45">
        <v>288</v>
      </c>
      <c r="F48" s="45">
        <v>5</v>
      </c>
      <c r="G48" s="45">
        <v>0</v>
      </c>
      <c r="H48" s="45">
        <v>716</v>
      </c>
      <c r="I48" s="45">
        <v>88</v>
      </c>
      <c r="J48" s="45">
        <v>0</v>
      </c>
      <c r="K48" s="45">
        <v>39</v>
      </c>
      <c r="L48" s="45">
        <v>53</v>
      </c>
      <c r="M48" s="45">
        <v>0</v>
      </c>
      <c r="N48" s="45">
        <v>2871</v>
      </c>
    </row>
    <row r="49" spans="1:14" x14ac:dyDescent="0.25">
      <c r="A49" s="32" t="s">
        <v>137</v>
      </c>
      <c r="B49" s="45">
        <v>1539</v>
      </c>
      <c r="C49" s="45">
        <v>726</v>
      </c>
      <c r="D49" s="45">
        <v>0</v>
      </c>
      <c r="E49" s="45">
        <v>2686</v>
      </c>
      <c r="F49" s="45">
        <v>0</v>
      </c>
      <c r="G49" s="45">
        <v>0</v>
      </c>
      <c r="H49" s="45">
        <v>473</v>
      </c>
      <c r="I49" s="45">
        <v>142</v>
      </c>
      <c r="J49" s="45">
        <v>0</v>
      </c>
      <c r="K49" s="45">
        <v>38</v>
      </c>
      <c r="L49" s="45">
        <v>205</v>
      </c>
      <c r="M49" s="45">
        <v>0</v>
      </c>
      <c r="N49" s="45">
        <v>5809</v>
      </c>
    </row>
    <row r="50" spans="1:14" ht="15.75" thickBot="1" x14ac:dyDescent="0.3">
      <c r="A50" s="33" t="s">
        <v>136</v>
      </c>
      <c r="B50" s="47">
        <v>1453</v>
      </c>
      <c r="C50" s="47">
        <v>488</v>
      </c>
      <c r="D50" s="47">
        <v>0</v>
      </c>
      <c r="E50" s="47">
        <v>331</v>
      </c>
      <c r="F50" s="47">
        <v>19</v>
      </c>
      <c r="G50" s="47">
        <v>0</v>
      </c>
      <c r="H50" s="47">
        <v>1304</v>
      </c>
      <c r="I50" s="47">
        <v>263</v>
      </c>
      <c r="J50" s="47">
        <v>0</v>
      </c>
      <c r="K50" s="47">
        <v>113</v>
      </c>
      <c r="L50" s="47">
        <v>71</v>
      </c>
      <c r="M50" s="47">
        <v>0</v>
      </c>
      <c r="N50" s="47">
        <v>4042</v>
      </c>
    </row>
    <row r="51" spans="1:14" ht="15.75" thickTop="1" x14ac:dyDescent="0.25">
      <c r="A51" s="31" t="s">
        <v>6</v>
      </c>
      <c r="B51" s="43">
        <v>35526</v>
      </c>
      <c r="C51" s="43">
        <v>9168</v>
      </c>
      <c r="D51" s="43">
        <v>12</v>
      </c>
      <c r="E51" s="43">
        <v>8409</v>
      </c>
      <c r="F51" s="43">
        <v>613</v>
      </c>
      <c r="G51" s="43">
        <v>0</v>
      </c>
      <c r="H51" s="43">
        <v>23113</v>
      </c>
      <c r="I51" s="43">
        <v>5762</v>
      </c>
      <c r="J51" s="43">
        <v>48</v>
      </c>
      <c r="K51" s="43">
        <v>834</v>
      </c>
      <c r="L51" s="43">
        <v>1973</v>
      </c>
      <c r="M51" s="43">
        <v>8</v>
      </c>
      <c r="N51" s="43">
        <v>85466</v>
      </c>
    </row>
  </sheetData>
  <sortState ref="A7:N32">
    <sortCondition ref="A7:A32"/>
  </sortState>
  <mergeCells count="14">
    <mergeCell ref="A38:A40"/>
    <mergeCell ref="B38:M38"/>
    <mergeCell ref="N38:N40"/>
    <mergeCell ref="B39:D39"/>
    <mergeCell ref="E39:G39"/>
    <mergeCell ref="H39:J39"/>
    <mergeCell ref="K39:M39"/>
    <mergeCell ref="A4:A6"/>
    <mergeCell ref="B4:M4"/>
    <mergeCell ref="N4:N6"/>
    <mergeCell ref="B5:D5"/>
    <mergeCell ref="E5:G5"/>
    <mergeCell ref="H5:J5"/>
    <mergeCell ref="K5:M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B35" sqref="B35"/>
    </sheetView>
  </sheetViews>
  <sheetFormatPr defaultRowHeight="15" x14ac:dyDescent="0.25"/>
  <cols>
    <col min="1" max="1" width="49.85546875" style="8" customWidth="1"/>
    <col min="2" max="8" width="11.85546875" style="8" customWidth="1"/>
    <col min="9" max="9" width="11.85546875" style="9" customWidth="1"/>
    <col min="10" max="13" width="11.85546875" style="8" customWidth="1"/>
    <col min="14" max="16384" width="9.140625" style="8"/>
  </cols>
  <sheetData>
    <row r="1" spans="1:13" x14ac:dyDescent="0.25">
      <c r="A1" s="16" t="s">
        <v>85</v>
      </c>
    </row>
    <row r="4" spans="1:13" x14ac:dyDescent="0.25">
      <c r="A4" s="122" t="s">
        <v>1</v>
      </c>
      <c r="B4" s="124" t="s">
        <v>2</v>
      </c>
      <c r="C4" s="124"/>
      <c r="D4" s="124"/>
      <c r="E4" s="124" t="s">
        <v>3</v>
      </c>
      <c r="F4" s="124"/>
      <c r="G4" s="124"/>
      <c r="H4" s="124" t="s">
        <v>4</v>
      </c>
      <c r="I4" s="124"/>
      <c r="J4" s="124"/>
      <c r="K4" s="124" t="s">
        <v>5</v>
      </c>
      <c r="L4" s="124"/>
      <c r="M4" s="124"/>
    </row>
    <row r="5" spans="1:13" ht="45.75" thickBot="1" x14ac:dyDescent="0.3">
      <c r="A5" s="123"/>
      <c r="B5" s="5" t="s">
        <v>82</v>
      </c>
      <c r="C5" s="5" t="s">
        <v>83</v>
      </c>
      <c r="D5" s="5" t="s">
        <v>84</v>
      </c>
      <c r="E5" s="5" t="s">
        <v>82</v>
      </c>
      <c r="F5" s="5" t="s">
        <v>83</v>
      </c>
      <c r="G5" s="5" t="s">
        <v>84</v>
      </c>
      <c r="H5" s="5" t="s">
        <v>82</v>
      </c>
      <c r="I5" s="5" t="s">
        <v>83</v>
      </c>
      <c r="J5" s="5" t="s">
        <v>84</v>
      </c>
      <c r="K5" s="5" t="s">
        <v>82</v>
      </c>
      <c r="L5" s="5" t="s">
        <v>83</v>
      </c>
      <c r="M5" s="5" t="s">
        <v>84</v>
      </c>
    </row>
    <row r="6" spans="1:13" ht="15.75" thickTop="1" x14ac:dyDescent="0.25">
      <c r="A6" s="11" t="s">
        <v>9</v>
      </c>
      <c r="B6" s="17">
        <v>1484</v>
      </c>
      <c r="C6" s="17">
        <v>218</v>
      </c>
      <c r="D6" s="17">
        <v>204</v>
      </c>
      <c r="E6" s="17">
        <v>344</v>
      </c>
      <c r="F6" s="17">
        <v>13</v>
      </c>
      <c r="G6" s="17">
        <v>12</v>
      </c>
      <c r="H6" s="17">
        <v>358</v>
      </c>
      <c r="I6" s="18">
        <v>193</v>
      </c>
      <c r="J6" s="19">
        <v>177</v>
      </c>
      <c r="K6" s="19">
        <v>65</v>
      </c>
      <c r="L6" s="19">
        <v>25</v>
      </c>
      <c r="M6" s="19">
        <v>18</v>
      </c>
    </row>
    <row r="7" spans="1:13" x14ac:dyDescent="0.25">
      <c r="A7" s="12" t="s">
        <v>10</v>
      </c>
      <c r="B7" s="20"/>
      <c r="C7" s="20"/>
      <c r="D7" s="20"/>
      <c r="E7" s="20">
        <v>394</v>
      </c>
      <c r="F7" s="20">
        <v>57</v>
      </c>
      <c r="G7" s="20">
        <v>55</v>
      </c>
      <c r="H7" s="20"/>
      <c r="I7" s="21"/>
      <c r="J7" s="22"/>
      <c r="K7" s="22">
        <v>18</v>
      </c>
      <c r="L7" s="22">
        <v>5</v>
      </c>
      <c r="M7" s="22">
        <v>5</v>
      </c>
    </row>
    <row r="8" spans="1:13" x14ac:dyDescent="0.25">
      <c r="A8" s="12" t="s">
        <v>11</v>
      </c>
      <c r="B8" s="20">
        <v>17050</v>
      </c>
      <c r="C8" s="20">
        <v>10364</v>
      </c>
      <c r="D8" s="20">
        <v>7338</v>
      </c>
      <c r="E8" s="20"/>
      <c r="F8" s="20"/>
      <c r="G8" s="20"/>
      <c r="H8" s="20">
        <v>7543</v>
      </c>
      <c r="I8" s="21">
        <v>4795</v>
      </c>
      <c r="J8" s="22">
        <v>3354</v>
      </c>
      <c r="K8" s="22">
        <v>357</v>
      </c>
      <c r="L8" s="22">
        <v>272</v>
      </c>
      <c r="M8" s="22">
        <v>247</v>
      </c>
    </row>
    <row r="9" spans="1:13" x14ac:dyDescent="0.25">
      <c r="A9" s="12" t="s">
        <v>12</v>
      </c>
      <c r="B9" s="20">
        <v>13166</v>
      </c>
      <c r="C9" s="20">
        <v>7983</v>
      </c>
      <c r="D9" s="20">
        <v>5866</v>
      </c>
      <c r="E9" s="20">
        <v>0</v>
      </c>
      <c r="F9" s="20">
        <v>0</v>
      </c>
      <c r="G9" s="20">
        <v>0</v>
      </c>
      <c r="H9" s="20">
        <v>4709</v>
      </c>
      <c r="I9" s="21">
        <v>3051</v>
      </c>
      <c r="J9" s="22">
        <v>2546</v>
      </c>
      <c r="K9" s="22">
        <v>434</v>
      </c>
      <c r="L9" s="22">
        <v>405</v>
      </c>
      <c r="M9" s="22">
        <v>403</v>
      </c>
    </row>
    <row r="10" spans="1:13" x14ac:dyDescent="0.25">
      <c r="A10" s="12" t="s">
        <v>13</v>
      </c>
      <c r="B10" s="20">
        <v>557</v>
      </c>
      <c r="C10" s="20">
        <v>165</v>
      </c>
      <c r="D10" s="20">
        <v>151</v>
      </c>
      <c r="E10" s="20">
        <v>264</v>
      </c>
      <c r="F10" s="20">
        <v>12</v>
      </c>
      <c r="G10" s="20">
        <v>12</v>
      </c>
      <c r="H10" s="20">
        <v>142</v>
      </c>
      <c r="I10" s="21">
        <v>85</v>
      </c>
      <c r="J10" s="22">
        <v>80</v>
      </c>
      <c r="K10" s="22">
        <v>25</v>
      </c>
      <c r="L10" s="22">
        <v>12</v>
      </c>
      <c r="M10" s="22">
        <v>12</v>
      </c>
    </row>
    <row r="11" spans="1:13" x14ac:dyDescent="0.25">
      <c r="A11" s="12" t="s">
        <v>14</v>
      </c>
      <c r="B11" s="20">
        <v>11307</v>
      </c>
      <c r="C11" s="20">
        <v>6613</v>
      </c>
      <c r="D11" s="20">
        <v>3865</v>
      </c>
      <c r="E11" s="20">
        <v>153</v>
      </c>
      <c r="F11" s="20">
        <v>116</v>
      </c>
      <c r="G11" s="20">
        <v>81</v>
      </c>
      <c r="H11" s="20">
        <v>3299</v>
      </c>
      <c r="I11" s="21">
        <v>1494</v>
      </c>
      <c r="J11" s="22">
        <v>1121</v>
      </c>
      <c r="K11" s="22">
        <v>201</v>
      </c>
      <c r="L11" s="22">
        <v>167</v>
      </c>
      <c r="M11" s="22">
        <v>156</v>
      </c>
    </row>
    <row r="12" spans="1:13" x14ac:dyDescent="0.25">
      <c r="A12" s="12" t="s">
        <v>15</v>
      </c>
      <c r="B12" s="20">
        <v>46840</v>
      </c>
      <c r="C12" s="20">
        <v>16119</v>
      </c>
      <c r="D12" s="20">
        <v>8925</v>
      </c>
      <c r="E12" s="20">
        <v>12783</v>
      </c>
      <c r="F12" s="20">
        <v>1941</v>
      </c>
      <c r="G12" s="20">
        <v>1655</v>
      </c>
      <c r="H12" s="20">
        <v>13099</v>
      </c>
      <c r="I12" s="21">
        <v>6031</v>
      </c>
      <c r="J12" s="22">
        <v>4638</v>
      </c>
      <c r="K12" s="22">
        <v>1050</v>
      </c>
      <c r="L12" s="22">
        <v>648</v>
      </c>
      <c r="M12" s="22">
        <v>686</v>
      </c>
    </row>
    <row r="13" spans="1:13" x14ac:dyDescent="0.25">
      <c r="A13" s="12" t="s">
        <v>16</v>
      </c>
      <c r="B13" s="20">
        <v>10222</v>
      </c>
      <c r="C13" s="20">
        <v>5489</v>
      </c>
      <c r="D13" s="20">
        <v>2520</v>
      </c>
      <c r="E13" s="20"/>
      <c r="F13" s="20"/>
      <c r="G13" s="20"/>
      <c r="H13" s="20">
        <v>3882</v>
      </c>
      <c r="I13" s="21">
        <v>1675</v>
      </c>
      <c r="J13" s="22">
        <v>1177</v>
      </c>
      <c r="K13" s="22">
        <v>241</v>
      </c>
      <c r="L13" s="22">
        <v>186</v>
      </c>
      <c r="M13" s="22">
        <v>166</v>
      </c>
    </row>
    <row r="14" spans="1:13" x14ac:dyDescent="0.25">
      <c r="A14" s="12" t="s">
        <v>17</v>
      </c>
      <c r="B14" s="20">
        <v>12708</v>
      </c>
      <c r="C14" s="20">
        <v>3350</v>
      </c>
      <c r="D14" s="20">
        <v>2921</v>
      </c>
      <c r="E14" s="20">
        <v>1168</v>
      </c>
      <c r="F14" s="20">
        <v>312</v>
      </c>
      <c r="G14" s="20">
        <v>233</v>
      </c>
      <c r="H14" s="20">
        <v>3041</v>
      </c>
      <c r="I14" s="21">
        <v>1154</v>
      </c>
      <c r="J14" s="22">
        <v>1027</v>
      </c>
      <c r="K14" s="22">
        <v>164</v>
      </c>
      <c r="L14" s="22">
        <v>117</v>
      </c>
      <c r="M14" s="22">
        <v>115</v>
      </c>
    </row>
    <row r="15" spans="1:13" x14ac:dyDescent="0.25">
      <c r="A15" s="12" t="s">
        <v>18</v>
      </c>
      <c r="B15" s="20">
        <v>5915</v>
      </c>
      <c r="C15" s="20">
        <v>3258</v>
      </c>
      <c r="D15" s="20">
        <v>2677</v>
      </c>
      <c r="E15" s="20"/>
      <c r="F15" s="20"/>
      <c r="G15" s="20"/>
      <c r="H15" s="20">
        <v>1704</v>
      </c>
      <c r="I15" s="21">
        <v>998</v>
      </c>
      <c r="J15" s="22">
        <v>902</v>
      </c>
      <c r="K15" s="22">
        <v>75</v>
      </c>
      <c r="L15" s="22">
        <v>43</v>
      </c>
      <c r="M15" s="22">
        <v>42</v>
      </c>
    </row>
    <row r="16" spans="1:13" x14ac:dyDescent="0.25">
      <c r="A16" s="12" t="s">
        <v>19</v>
      </c>
      <c r="B16" s="20">
        <v>6731</v>
      </c>
      <c r="C16" s="20">
        <v>4212</v>
      </c>
      <c r="D16" s="20">
        <v>2691</v>
      </c>
      <c r="E16" s="20">
        <v>185</v>
      </c>
      <c r="F16" s="20">
        <v>101</v>
      </c>
      <c r="G16" s="20">
        <v>70</v>
      </c>
      <c r="H16" s="20">
        <v>1650</v>
      </c>
      <c r="I16" s="21">
        <v>1001</v>
      </c>
      <c r="J16" s="22">
        <v>811</v>
      </c>
      <c r="K16" s="22">
        <v>89</v>
      </c>
      <c r="L16" s="22">
        <v>84</v>
      </c>
      <c r="M16" s="22">
        <v>84</v>
      </c>
    </row>
    <row r="17" spans="1:13" x14ac:dyDescent="0.25">
      <c r="A17" s="12" t="s">
        <v>20</v>
      </c>
      <c r="B17" s="20">
        <v>11405</v>
      </c>
      <c r="C17" s="20">
        <v>3965</v>
      </c>
      <c r="D17" s="20">
        <v>2455</v>
      </c>
      <c r="E17" s="20">
        <v>340</v>
      </c>
      <c r="F17" s="20">
        <v>166</v>
      </c>
      <c r="G17" s="20">
        <v>99</v>
      </c>
      <c r="H17" s="20">
        <v>1757</v>
      </c>
      <c r="I17" s="21">
        <v>968</v>
      </c>
      <c r="J17" s="22">
        <v>698</v>
      </c>
      <c r="K17" s="22">
        <v>67</v>
      </c>
      <c r="L17" s="22">
        <v>47</v>
      </c>
      <c r="M17" s="22">
        <v>43</v>
      </c>
    </row>
    <row r="18" spans="1:13" x14ac:dyDescent="0.25">
      <c r="A18" s="13" t="s">
        <v>21</v>
      </c>
      <c r="B18" s="21">
        <v>8865</v>
      </c>
      <c r="C18" s="21">
        <v>4316</v>
      </c>
      <c r="D18" s="21">
        <v>3342</v>
      </c>
      <c r="E18" s="21">
        <v>237</v>
      </c>
      <c r="F18" s="21">
        <v>133</v>
      </c>
      <c r="G18" s="23">
        <v>98</v>
      </c>
      <c r="H18" s="21">
        <v>1480</v>
      </c>
      <c r="I18" s="21">
        <v>806</v>
      </c>
      <c r="J18" s="22">
        <v>699</v>
      </c>
      <c r="K18" s="22">
        <v>83</v>
      </c>
      <c r="L18" s="22">
        <v>50</v>
      </c>
      <c r="M18" s="22">
        <v>50</v>
      </c>
    </row>
    <row r="19" spans="1:13" s="9" customFormat="1" x14ac:dyDescent="0.25">
      <c r="A19" s="13" t="s">
        <v>22</v>
      </c>
      <c r="B19" s="21">
        <v>32946</v>
      </c>
      <c r="C19" s="21">
        <v>10113</v>
      </c>
      <c r="D19" s="21">
        <v>6830</v>
      </c>
      <c r="E19" s="21">
        <v>19507</v>
      </c>
      <c r="F19" s="21">
        <v>4603</v>
      </c>
      <c r="G19" s="21">
        <v>3194</v>
      </c>
      <c r="H19" s="21">
        <v>11793</v>
      </c>
      <c r="I19" s="21">
        <v>5141</v>
      </c>
      <c r="J19" s="65">
        <v>3638</v>
      </c>
      <c r="K19" s="65">
        <v>2002</v>
      </c>
      <c r="L19" s="65">
        <v>1480</v>
      </c>
      <c r="M19" s="65">
        <v>1394</v>
      </c>
    </row>
    <row r="20" spans="1:13" x14ac:dyDescent="0.25">
      <c r="A20" s="13" t="s">
        <v>23</v>
      </c>
      <c r="B20" s="21">
        <v>20832</v>
      </c>
      <c r="C20" s="21">
        <v>6524</v>
      </c>
      <c r="D20" s="21">
        <v>4563</v>
      </c>
      <c r="E20" s="21">
        <v>5817</v>
      </c>
      <c r="F20" s="21">
        <v>1247</v>
      </c>
      <c r="G20" s="21">
        <v>853</v>
      </c>
      <c r="H20" s="21">
        <v>5401</v>
      </c>
      <c r="I20" s="21">
        <v>2071</v>
      </c>
      <c r="J20" s="22">
        <v>1795</v>
      </c>
      <c r="K20" s="22">
        <v>539</v>
      </c>
      <c r="L20" s="22">
        <v>391</v>
      </c>
      <c r="M20" s="22">
        <v>363</v>
      </c>
    </row>
    <row r="21" spans="1:13" x14ac:dyDescent="0.25">
      <c r="A21" s="13" t="s">
        <v>24</v>
      </c>
      <c r="B21" s="21">
        <v>10731</v>
      </c>
      <c r="C21" s="21">
        <v>5674</v>
      </c>
      <c r="D21" s="21">
        <v>3713</v>
      </c>
      <c r="E21" s="21"/>
      <c r="F21" s="21"/>
      <c r="G21" s="21"/>
      <c r="H21" s="21">
        <v>2046</v>
      </c>
      <c r="I21" s="21">
        <v>1333</v>
      </c>
      <c r="J21" s="22">
        <v>1051</v>
      </c>
      <c r="K21" s="22">
        <v>155</v>
      </c>
      <c r="L21" s="22">
        <v>126</v>
      </c>
      <c r="M21" s="22">
        <v>122</v>
      </c>
    </row>
    <row r="22" spans="1:13" x14ac:dyDescent="0.25">
      <c r="A22" s="13" t="s">
        <v>25</v>
      </c>
      <c r="B22" s="21">
        <v>9474</v>
      </c>
      <c r="C22" s="21">
        <v>4359</v>
      </c>
      <c r="D22" s="21">
        <v>3507</v>
      </c>
      <c r="E22" s="21"/>
      <c r="F22" s="21"/>
      <c r="G22" s="21"/>
      <c r="H22" s="21">
        <v>4351</v>
      </c>
      <c r="I22" s="21">
        <v>2076</v>
      </c>
      <c r="J22" s="22">
        <v>1727</v>
      </c>
      <c r="K22" s="22">
        <v>170</v>
      </c>
      <c r="L22" s="22">
        <v>119</v>
      </c>
      <c r="M22" s="22">
        <v>108</v>
      </c>
    </row>
    <row r="23" spans="1:13" x14ac:dyDescent="0.25">
      <c r="A23" s="13" t="s">
        <v>26</v>
      </c>
      <c r="B23" s="21">
        <v>565</v>
      </c>
      <c r="C23" s="21">
        <v>303</v>
      </c>
      <c r="D23" s="21">
        <v>179</v>
      </c>
      <c r="E23" s="21">
        <v>2580</v>
      </c>
      <c r="F23" s="21">
        <v>820</v>
      </c>
      <c r="G23" s="21">
        <v>557</v>
      </c>
      <c r="H23" s="21">
        <v>116</v>
      </c>
      <c r="I23" s="21">
        <v>54</v>
      </c>
      <c r="J23" s="22">
        <v>50</v>
      </c>
      <c r="K23" s="22">
        <v>79</v>
      </c>
      <c r="L23" s="22">
        <v>67</v>
      </c>
      <c r="M23" s="22">
        <v>62</v>
      </c>
    </row>
    <row r="24" spans="1:13" x14ac:dyDescent="0.25">
      <c r="A24" s="13" t="s">
        <v>27</v>
      </c>
      <c r="B24" s="21">
        <v>11038</v>
      </c>
      <c r="C24" s="21">
        <v>7510</v>
      </c>
      <c r="D24" s="21">
        <v>6210</v>
      </c>
      <c r="E24" s="21"/>
      <c r="F24" s="21"/>
      <c r="G24" s="21"/>
      <c r="H24" s="21">
        <v>4294</v>
      </c>
      <c r="I24" s="21">
        <v>3064</v>
      </c>
      <c r="J24" s="22">
        <v>2876</v>
      </c>
      <c r="K24" s="22">
        <v>411</v>
      </c>
      <c r="L24" s="22">
        <v>372</v>
      </c>
      <c r="M24" s="22">
        <v>359</v>
      </c>
    </row>
    <row r="25" spans="1:13" x14ac:dyDescent="0.25">
      <c r="A25" s="13" t="s">
        <v>28</v>
      </c>
      <c r="B25" s="21">
        <v>15195</v>
      </c>
      <c r="C25" s="21">
        <v>5368</v>
      </c>
      <c r="D25" s="21">
        <v>4211</v>
      </c>
      <c r="E25" s="21"/>
      <c r="F25" s="21"/>
      <c r="G25" s="21"/>
      <c r="H25" s="21">
        <v>6814</v>
      </c>
      <c r="I25" s="21">
        <v>2588</v>
      </c>
      <c r="J25" s="22">
        <v>2279</v>
      </c>
      <c r="K25" s="22">
        <v>242</v>
      </c>
      <c r="L25" s="22">
        <v>176</v>
      </c>
      <c r="M25" s="22">
        <v>168</v>
      </c>
    </row>
    <row r="26" spans="1:13" x14ac:dyDescent="0.25">
      <c r="A26" s="13" t="s">
        <v>29</v>
      </c>
      <c r="B26" s="21">
        <v>3516</v>
      </c>
      <c r="C26" s="21">
        <v>2560</v>
      </c>
      <c r="D26" s="21">
        <v>1420</v>
      </c>
      <c r="E26" s="21"/>
      <c r="F26" s="21"/>
      <c r="G26" s="21"/>
      <c r="H26" s="21">
        <v>556</v>
      </c>
      <c r="I26" s="21">
        <v>435</v>
      </c>
      <c r="J26" s="22">
        <v>349</v>
      </c>
      <c r="K26" s="22">
        <v>179</v>
      </c>
      <c r="L26" s="22">
        <v>177</v>
      </c>
      <c r="M26" s="22">
        <v>155</v>
      </c>
    </row>
    <row r="27" spans="1:13" x14ac:dyDescent="0.25">
      <c r="A27" s="13" t="s">
        <v>30</v>
      </c>
      <c r="B27" s="21">
        <v>3099</v>
      </c>
      <c r="C27" s="21">
        <v>1393</v>
      </c>
      <c r="D27" s="21">
        <v>1105</v>
      </c>
      <c r="E27" s="21"/>
      <c r="F27" s="21"/>
      <c r="G27" s="21"/>
      <c r="H27" s="21"/>
      <c r="I27" s="21"/>
      <c r="J27" s="22"/>
      <c r="K27" s="22"/>
      <c r="L27" s="22"/>
      <c r="M27" s="22"/>
    </row>
    <row r="28" spans="1:13" x14ac:dyDescent="0.25">
      <c r="A28" s="13" t="s">
        <v>31</v>
      </c>
      <c r="B28" s="21">
        <v>2960</v>
      </c>
      <c r="C28" s="21">
        <v>2225</v>
      </c>
      <c r="D28" s="21">
        <v>1521</v>
      </c>
      <c r="E28" s="21"/>
      <c r="F28" s="21"/>
      <c r="G28" s="21"/>
      <c r="H28" s="21"/>
      <c r="I28" s="21"/>
      <c r="J28" s="22"/>
      <c r="K28" s="22"/>
      <c r="L28" s="22"/>
      <c r="M28" s="22"/>
    </row>
    <row r="29" spans="1:13" x14ac:dyDescent="0.25">
      <c r="A29" s="13" t="s">
        <v>32</v>
      </c>
      <c r="B29" s="21">
        <v>898</v>
      </c>
      <c r="C29" s="21">
        <v>70</v>
      </c>
      <c r="D29" s="21">
        <v>68</v>
      </c>
      <c r="E29" s="21"/>
      <c r="F29" s="21"/>
      <c r="G29" s="21"/>
      <c r="H29" s="21">
        <v>247</v>
      </c>
      <c r="I29" s="21">
        <v>96</v>
      </c>
      <c r="J29" s="22">
        <v>91</v>
      </c>
      <c r="K29" s="22">
        <v>21</v>
      </c>
      <c r="L29" s="22">
        <v>9</v>
      </c>
      <c r="M29" s="22">
        <v>8</v>
      </c>
    </row>
    <row r="30" spans="1:13" x14ac:dyDescent="0.25">
      <c r="A30" s="13" t="s">
        <v>33</v>
      </c>
      <c r="B30" s="21">
        <v>15053</v>
      </c>
      <c r="C30" s="21">
        <v>10137</v>
      </c>
      <c r="D30" s="21">
        <v>6151</v>
      </c>
      <c r="E30" s="21"/>
      <c r="F30" s="21"/>
      <c r="G30" s="21"/>
      <c r="H30" s="21">
        <v>7151</v>
      </c>
      <c r="I30" s="21">
        <v>5421</v>
      </c>
      <c r="J30" s="22">
        <v>3419</v>
      </c>
      <c r="K30" s="22">
        <v>553</v>
      </c>
      <c r="L30" s="22">
        <v>418</v>
      </c>
      <c r="M30" s="22">
        <v>401</v>
      </c>
    </row>
    <row r="31" spans="1:13" ht="15.75" thickBot="1" x14ac:dyDescent="0.3">
      <c r="A31" s="14" t="s">
        <v>34</v>
      </c>
      <c r="B31" s="24">
        <v>15348</v>
      </c>
      <c r="C31" s="24">
        <v>7330</v>
      </c>
      <c r="D31" s="24">
        <v>4770</v>
      </c>
      <c r="E31" s="24">
        <v>795</v>
      </c>
      <c r="F31" s="24">
        <v>342</v>
      </c>
      <c r="G31" s="24">
        <v>288</v>
      </c>
      <c r="H31" s="24">
        <v>3920</v>
      </c>
      <c r="I31" s="24">
        <v>1809</v>
      </c>
      <c r="J31" s="25">
        <v>1391</v>
      </c>
      <c r="K31" s="25">
        <v>235</v>
      </c>
      <c r="L31" s="25">
        <v>182</v>
      </c>
      <c r="M31" s="25">
        <v>174</v>
      </c>
    </row>
    <row r="32" spans="1:13" ht="15.75" thickTop="1" x14ac:dyDescent="0.25">
      <c r="A32" s="15" t="s">
        <v>6</v>
      </c>
      <c r="B32" s="18">
        <f>SUM(B6:B31)</f>
        <v>287905</v>
      </c>
      <c r="C32" s="18">
        <f t="shared" ref="C32:M32" si="0">SUM(C6:C31)</f>
        <v>129618</v>
      </c>
      <c r="D32" s="18">
        <f t="shared" si="0"/>
        <v>87203</v>
      </c>
      <c r="E32" s="18">
        <f t="shared" si="0"/>
        <v>44567</v>
      </c>
      <c r="F32" s="18">
        <f t="shared" si="0"/>
        <v>9863</v>
      </c>
      <c r="G32" s="18">
        <f t="shared" si="0"/>
        <v>7207</v>
      </c>
      <c r="H32" s="18">
        <f t="shared" si="0"/>
        <v>89353</v>
      </c>
      <c r="I32" s="18">
        <f t="shared" si="0"/>
        <v>46339</v>
      </c>
      <c r="J32" s="18">
        <f t="shared" si="0"/>
        <v>35896</v>
      </c>
      <c r="K32" s="18">
        <f t="shared" si="0"/>
        <v>7455</v>
      </c>
      <c r="L32" s="18">
        <f t="shared" si="0"/>
        <v>5578</v>
      </c>
      <c r="M32" s="18">
        <f t="shared" si="0"/>
        <v>5341</v>
      </c>
    </row>
  </sheetData>
  <mergeCells count="5">
    <mergeCell ref="A4:A5"/>
    <mergeCell ref="B4:D4"/>
    <mergeCell ref="E4:G4"/>
    <mergeCell ref="H4:J4"/>
    <mergeCell ref="K4:M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12" sqref="H12"/>
    </sheetView>
  </sheetViews>
  <sheetFormatPr defaultRowHeight="15" x14ac:dyDescent="0.25"/>
  <cols>
    <col min="1" max="1" width="49.85546875" style="10" customWidth="1"/>
    <col min="2" max="5" width="12.85546875" style="10" customWidth="1"/>
    <col min="6" max="16384" width="9.140625" style="10"/>
  </cols>
  <sheetData>
    <row r="1" spans="1:11" s="8" customFormat="1" x14ac:dyDescent="0.25">
      <c r="A1" s="7" t="s">
        <v>86</v>
      </c>
      <c r="K1" s="9"/>
    </row>
    <row r="4" spans="1:11" ht="32.25" customHeight="1" x14ac:dyDescent="0.25">
      <c r="A4" s="122" t="s">
        <v>1</v>
      </c>
      <c r="B4" s="126" t="s">
        <v>87</v>
      </c>
      <c r="C4" s="126"/>
      <c r="D4" s="126"/>
      <c r="E4" s="126"/>
      <c r="F4" s="6"/>
    </row>
    <row r="5" spans="1:11" ht="32.25" customHeight="1" x14ac:dyDescent="0.25">
      <c r="A5" s="122"/>
      <c r="B5" s="125" t="s">
        <v>88</v>
      </c>
      <c r="C5" s="125"/>
      <c r="D5" s="125" t="s">
        <v>89</v>
      </c>
      <c r="E5" s="125"/>
    </row>
    <row r="6" spans="1:11" ht="15.75" thickBot="1" x14ac:dyDescent="0.3">
      <c r="A6" s="123"/>
      <c r="B6" s="4" t="s">
        <v>92</v>
      </c>
      <c r="C6" s="4" t="s">
        <v>93</v>
      </c>
      <c r="D6" s="4" t="s">
        <v>92</v>
      </c>
      <c r="E6" s="4" t="s">
        <v>93</v>
      </c>
    </row>
    <row r="7" spans="1:11" ht="15.75" thickTop="1" x14ac:dyDescent="0.25">
      <c r="A7" s="11" t="s">
        <v>9</v>
      </c>
      <c r="B7" s="43">
        <v>43</v>
      </c>
      <c r="C7" s="39">
        <f>B7/'6_1'!J6*100</f>
        <v>24.293785310734464</v>
      </c>
      <c r="D7" s="43">
        <v>4</v>
      </c>
      <c r="E7" s="39">
        <f>D7/'6_1'!M6*100</f>
        <v>22.222222222222221</v>
      </c>
    </row>
    <row r="8" spans="1:11" x14ac:dyDescent="0.25">
      <c r="A8" s="12" t="s">
        <v>10</v>
      </c>
      <c r="B8" s="44" t="s">
        <v>90</v>
      </c>
      <c r="C8" s="38" t="s">
        <v>90</v>
      </c>
      <c r="D8" s="45">
        <v>0</v>
      </c>
      <c r="E8" s="40">
        <f>D8/'6_1'!M7*100</f>
        <v>0</v>
      </c>
    </row>
    <row r="9" spans="1:11" x14ac:dyDescent="0.25">
      <c r="A9" s="12" t="s">
        <v>11</v>
      </c>
      <c r="B9" s="45">
        <v>787</v>
      </c>
      <c r="C9" s="40">
        <f>B9/'6_1'!J8*100</f>
        <v>23.464519976147884</v>
      </c>
      <c r="D9" s="45">
        <v>50</v>
      </c>
      <c r="E9" s="40">
        <f>D9/'6_1'!M8*100</f>
        <v>20.242914979757085</v>
      </c>
    </row>
    <row r="10" spans="1:11" x14ac:dyDescent="0.25">
      <c r="A10" s="12" t="s">
        <v>12</v>
      </c>
      <c r="B10" s="45">
        <v>609</v>
      </c>
      <c r="C10" s="40">
        <f>B10/'6_1'!J9*100</f>
        <v>23.919874312647291</v>
      </c>
      <c r="D10" s="45">
        <v>111</v>
      </c>
      <c r="E10" s="40">
        <f>D10/'6_1'!M9*100</f>
        <v>27.543424317617866</v>
      </c>
    </row>
    <row r="11" spans="1:11" x14ac:dyDescent="0.25">
      <c r="A11" s="12" t="s">
        <v>13</v>
      </c>
      <c r="B11" s="45">
        <v>15</v>
      </c>
      <c r="C11" s="40">
        <f>B11/'6_1'!J10*100</f>
        <v>18.75</v>
      </c>
      <c r="D11" s="45">
        <v>4</v>
      </c>
      <c r="E11" s="40">
        <f>D11/'6_1'!M10*100</f>
        <v>33.333333333333329</v>
      </c>
    </row>
    <row r="12" spans="1:11" x14ac:dyDescent="0.25">
      <c r="A12" s="12" t="s">
        <v>14</v>
      </c>
      <c r="B12" s="45">
        <v>154</v>
      </c>
      <c r="C12" s="40">
        <f>B12/'6_1'!J11*100</f>
        <v>13.737734165923282</v>
      </c>
      <c r="D12" s="45">
        <v>65</v>
      </c>
      <c r="E12" s="40">
        <f>D12/'6_1'!M11*100</f>
        <v>41.666666666666671</v>
      </c>
    </row>
    <row r="13" spans="1:11" x14ac:dyDescent="0.25">
      <c r="A13" s="12" t="s">
        <v>15</v>
      </c>
      <c r="B13" s="45">
        <v>1374</v>
      </c>
      <c r="C13" s="40">
        <f>B13/'6_1'!J12*100</f>
        <v>29.6248382923674</v>
      </c>
      <c r="D13" s="45">
        <v>176</v>
      </c>
      <c r="E13" s="40">
        <f>D13/'6_1'!M12*100</f>
        <v>25.655976676384839</v>
      </c>
    </row>
    <row r="14" spans="1:11" x14ac:dyDescent="0.25">
      <c r="A14" s="12" t="s">
        <v>16</v>
      </c>
      <c r="B14" s="45">
        <v>254</v>
      </c>
      <c r="C14" s="40">
        <f>B14/'6_1'!J13*100</f>
        <v>21.580288870008495</v>
      </c>
      <c r="D14" s="45">
        <v>82</v>
      </c>
      <c r="E14" s="40">
        <f>D14/'6_1'!M13*100</f>
        <v>49.397590361445779</v>
      </c>
    </row>
    <row r="15" spans="1:11" x14ac:dyDescent="0.25">
      <c r="A15" s="12" t="s">
        <v>17</v>
      </c>
      <c r="B15" s="45">
        <v>236</v>
      </c>
      <c r="C15" s="40">
        <f>B15/'6_1'!J14*100</f>
        <v>22.979552093476144</v>
      </c>
      <c r="D15" s="45">
        <v>30</v>
      </c>
      <c r="E15" s="40">
        <f>D15/'6_1'!M14*100</f>
        <v>26.086956521739129</v>
      </c>
    </row>
    <row r="16" spans="1:11" x14ac:dyDescent="0.25">
      <c r="A16" s="12" t="s">
        <v>18</v>
      </c>
      <c r="B16" s="45">
        <v>202</v>
      </c>
      <c r="C16" s="40">
        <f>B16/'6_1'!J15*100</f>
        <v>22.394678492239468</v>
      </c>
      <c r="D16" s="45">
        <v>8</v>
      </c>
      <c r="E16" s="40">
        <f>D16/'6_1'!M15*100</f>
        <v>19.047619047619047</v>
      </c>
    </row>
    <row r="17" spans="1:5" x14ac:dyDescent="0.25">
      <c r="A17" s="12" t="s">
        <v>19</v>
      </c>
      <c r="B17" s="45">
        <v>102</v>
      </c>
      <c r="C17" s="40">
        <f>B17/'6_1'!J16*100</f>
        <v>12.577065351418002</v>
      </c>
      <c r="D17" s="45">
        <v>37</v>
      </c>
      <c r="E17" s="40">
        <f>D17/'6_1'!M16*100</f>
        <v>44.047619047619044</v>
      </c>
    </row>
    <row r="18" spans="1:5" x14ac:dyDescent="0.25">
      <c r="A18" s="12" t="s">
        <v>20</v>
      </c>
      <c r="B18" s="46">
        <v>202</v>
      </c>
      <c r="C18" s="41">
        <f>B18/'6_1'!J17*100</f>
        <v>28.939828080229223</v>
      </c>
      <c r="D18" s="46">
        <v>18</v>
      </c>
      <c r="E18" s="41">
        <f>D18/'6_1'!M17*100</f>
        <v>41.860465116279073</v>
      </c>
    </row>
    <row r="19" spans="1:5" x14ac:dyDescent="0.25">
      <c r="A19" s="13" t="s">
        <v>21</v>
      </c>
      <c r="B19" s="46">
        <v>127</v>
      </c>
      <c r="C19" s="41">
        <f>B19/'6_1'!J18*100</f>
        <v>18.168812589413445</v>
      </c>
      <c r="D19" s="46">
        <v>16</v>
      </c>
      <c r="E19" s="41">
        <f>D19/'6_1'!M18*100</f>
        <v>32</v>
      </c>
    </row>
    <row r="20" spans="1:5" s="34" customFormat="1" x14ac:dyDescent="0.25">
      <c r="A20" s="13" t="s">
        <v>22</v>
      </c>
      <c r="B20" s="72">
        <v>1078</v>
      </c>
      <c r="C20" s="73">
        <f>B20/'6_1'!J19*100</f>
        <v>29.631665750412317</v>
      </c>
      <c r="D20" s="72">
        <v>392</v>
      </c>
      <c r="E20" s="73">
        <f>D20/'6_1'!M19*100</f>
        <v>28.120516499282637</v>
      </c>
    </row>
    <row r="21" spans="1:5" x14ac:dyDescent="0.25">
      <c r="A21" s="13" t="s">
        <v>23</v>
      </c>
      <c r="B21" s="45">
        <v>438</v>
      </c>
      <c r="C21" s="40">
        <f>B21/'6_1'!J20*100</f>
        <v>24.401114206128131</v>
      </c>
      <c r="D21" s="45">
        <v>133</v>
      </c>
      <c r="E21" s="40">
        <f>D21/'6_1'!M20*100</f>
        <v>36.63911845730027</v>
      </c>
    </row>
    <row r="22" spans="1:5" x14ac:dyDescent="0.25">
      <c r="A22" s="13" t="s">
        <v>24</v>
      </c>
      <c r="B22" s="45">
        <v>233</v>
      </c>
      <c r="C22" s="40">
        <f>B22/'6_1'!J21*100</f>
        <v>22.169362511893436</v>
      </c>
      <c r="D22" s="45">
        <v>23</v>
      </c>
      <c r="E22" s="40">
        <f>D22/'6_1'!M21*100</f>
        <v>18.852459016393443</v>
      </c>
    </row>
    <row r="23" spans="1:5" x14ac:dyDescent="0.25">
      <c r="A23" s="13" t="s">
        <v>25</v>
      </c>
      <c r="B23" s="45">
        <v>535</v>
      </c>
      <c r="C23" s="40">
        <f>B23/'6_1'!J22*100</f>
        <v>30.978575564562828</v>
      </c>
      <c r="D23" s="45">
        <v>40</v>
      </c>
      <c r="E23" s="40">
        <f>D23/'6_1'!M22*100</f>
        <v>37.037037037037038</v>
      </c>
    </row>
    <row r="24" spans="1:5" x14ac:dyDescent="0.25">
      <c r="A24" s="13" t="s">
        <v>26</v>
      </c>
      <c r="B24" s="45">
        <v>5</v>
      </c>
      <c r="C24" s="40">
        <f>B24/'6_1'!J23*100</f>
        <v>10</v>
      </c>
      <c r="D24" s="45">
        <v>4</v>
      </c>
      <c r="E24" s="40">
        <f>D24/'6_1'!M23*100</f>
        <v>6.4516129032258061</v>
      </c>
    </row>
    <row r="25" spans="1:5" x14ac:dyDescent="0.25">
      <c r="A25" s="13" t="s">
        <v>27</v>
      </c>
      <c r="B25" s="45">
        <v>288</v>
      </c>
      <c r="C25" s="40">
        <f>B25/'6_1'!J24*100</f>
        <v>10.013908205841446</v>
      </c>
      <c r="D25" s="45">
        <v>29</v>
      </c>
      <c r="E25" s="40">
        <f>D25/'6_1'!M24*100</f>
        <v>8.0779944289693599</v>
      </c>
    </row>
    <row r="26" spans="1:5" x14ac:dyDescent="0.25">
      <c r="A26" s="13" t="s">
        <v>28</v>
      </c>
      <c r="B26" s="45">
        <v>544</v>
      </c>
      <c r="C26" s="40">
        <f>B26/'6_1'!J25*100</f>
        <v>23.870118473014479</v>
      </c>
      <c r="D26" s="45">
        <v>99</v>
      </c>
      <c r="E26" s="40">
        <f>D26/'6_1'!M25*100</f>
        <v>58.928571428571431</v>
      </c>
    </row>
    <row r="27" spans="1:5" x14ac:dyDescent="0.25">
      <c r="A27" s="13" t="s">
        <v>29</v>
      </c>
      <c r="B27" s="45">
        <v>115</v>
      </c>
      <c r="C27" s="40">
        <f>B27/'6_1'!J26*100</f>
        <v>32.951289398280807</v>
      </c>
      <c r="D27" s="45">
        <v>45</v>
      </c>
      <c r="E27" s="40">
        <f>D27/'6_1'!M26*100</f>
        <v>29.032258064516132</v>
      </c>
    </row>
    <row r="28" spans="1:5" x14ac:dyDescent="0.25">
      <c r="A28" s="13" t="s">
        <v>30</v>
      </c>
      <c r="B28" s="44" t="s">
        <v>90</v>
      </c>
      <c r="C28" s="38" t="s">
        <v>90</v>
      </c>
      <c r="D28" s="44" t="s">
        <v>90</v>
      </c>
      <c r="E28" s="38" t="s">
        <v>90</v>
      </c>
    </row>
    <row r="29" spans="1:5" x14ac:dyDescent="0.25">
      <c r="A29" s="13" t="s">
        <v>31</v>
      </c>
      <c r="B29" s="44" t="s">
        <v>90</v>
      </c>
      <c r="C29" s="38" t="s">
        <v>90</v>
      </c>
      <c r="D29" s="44" t="s">
        <v>90</v>
      </c>
      <c r="E29" s="38" t="s">
        <v>90</v>
      </c>
    </row>
    <row r="30" spans="1:5" x14ac:dyDescent="0.25">
      <c r="A30" s="13" t="s">
        <v>32</v>
      </c>
      <c r="B30" s="45">
        <v>48</v>
      </c>
      <c r="C30" s="40">
        <f>B30/'6_1'!J29*100</f>
        <v>52.747252747252752</v>
      </c>
      <c r="D30" s="45">
        <v>3</v>
      </c>
      <c r="E30" s="32">
        <f>D30/'6_1'!M29*100</f>
        <v>37.5</v>
      </c>
    </row>
    <row r="31" spans="1:5" x14ac:dyDescent="0.25">
      <c r="A31" s="13" t="s">
        <v>33</v>
      </c>
      <c r="B31" s="45">
        <v>637</v>
      </c>
      <c r="C31" s="40">
        <f>B31/'6_1'!J30*100</f>
        <v>18.631178707224336</v>
      </c>
      <c r="D31" s="45">
        <v>57</v>
      </c>
      <c r="E31" s="40">
        <f>D31/'6_1'!M30*100</f>
        <v>14.214463840399002</v>
      </c>
    </row>
    <row r="32" spans="1:5" ht="15.75" thickBot="1" x14ac:dyDescent="0.3">
      <c r="A32" s="14" t="s">
        <v>34</v>
      </c>
      <c r="B32" s="47">
        <v>97</v>
      </c>
      <c r="C32" s="42">
        <f>B32/'6_1'!J31*100</f>
        <v>6.9734004313443565</v>
      </c>
      <c r="D32" s="47">
        <v>22</v>
      </c>
      <c r="E32" s="42">
        <f>D32/'6_1'!M31*100</f>
        <v>12.643678160919542</v>
      </c>
    </row>
    <row r="33" spans="1:5" ht="15.75" thickTop="1" x14ac:dyDescent="0.25">
      <c r="A33" s="15" t="s">
        <v>6</v>
      </c>
      <c r="B33" s="43">
        <f>SUM(B7:B32)</f>
        <v>8123</v>
      </c>
      <c r="C33" s="39">
        <f>B33/'6_1'!J32*100</f>
        <v>22.629262313349678</v>
      </c>
      <c r="D33" s="43">
        <f>SUM(D7:D32)</f>
        <v>1448</v>
      </c>
      <c r="E33" s="39">
        <f>D33/'6_1'!M32*100</f>
        <v>27.111027897397495</v>
      </c>
    </row>
    <row r="35" spans="1:5" x14ac:dyDescent="0.25">
      <c r="A35" s="10" t="s">
        <v>91</v>
      </c>
    </row>
  </sheetData>
  <mergeCells count="4">
    <mergeCell ref="B5:C5"/>
    <mergeCell ref="D5:E5"/>
    <mergeCell ref="B4:E4"/>
    <mergeCell ref="A4:A6"/>
  </mergeCells>
  <pageMargins left="0.7" right="0.7" top="0.78740157499999996" bottom="0.78740157499999996" header="0.3" footer="0.3"/>
  <ignoredErrors>
    <ignoredError sqref="C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85" zoomScaleNormal="85" workbookViewId="0">
      <selection activeCell="C37" sqref="C37"/>
    </sheetView>
  </sheetViews>
  <sheetFormatPr defaultRowHeight="15" x14ac:dyDescent="0.25"/>
  <cols>
    <col min="1" max="1" width="49.85546875" style="10" customWidth="1"/>
    <col min="2" max="10" width="10.28515625" style="10" customWidth="1"/>
    <col min="11" max="16384" width="9.140625" style="10"/>
  </cols>
  <sheetData>
    <row r="1" spans="1:10" x14ac:dyDescent="0.25">
      <c r="A1" s="16" t="s">
        <v>94</v>
      </c>
      <c r="B1" s="16"/>
    </row>
    <row r="4" spans="1:10" x14ac:dyDescent="0.25">
      <c r="A4" s="127" t="s">
        <v>1</v>
      </c>
      <c r="B4" s="129" t="s">
        <v>95</v>
      </c>
      <c r="C4" s="130"/>
      <c r="D4" s="130"/>
      <c r="E4" s="130"/>
      <c r="F4" s="130"/>
      <c r="G4" s="130"/>
      <c r="H4" s="131"/>
      <c r="I4" s="125" t="s">
        <v>96</v>
      </c>
      <c r="J4" s="125" t="s">
        <v>6</v>
      </c>
    </row>
    <row r="5" spans="1:10" ht="30.75" thickBot="1" x14ac:dyDescent="0.3">
      <c r="A5" s="128"/>
      <c r="B5" s="48" t="s">
        <v>97</v>
      </c>
      <c r="C5" s="49" t="s">
        <v>98</v>
      </c>
      <c r="D5" s="49" t="s">
        <v>99</v>
      </c>
      <c r="E5" s="49" t="s">
        <v>100</v>
      </c>
      <c r="F5" s="49" t="s">
        <v>101</v>
      </c>
      <c r="G5" s="49" t="s">
        <v>102</v>
      </c>
      <c r="H5" s="49" t="s">
        <v>103</v>
      </c>
      <c r="I5" s="132"/>
      <c r="J5" s="132"/>
    </row>
    <row r="6" spans="1:10" ht="15.75" thickTop="1" x14ac:dyDescent="0.25">
      <c r="A6" s="11" t="s">
        <v>9</v>
      </c>
      <c r="B6" s="43">
        <f>SUM(C6:H6)</f>
        <v>252.73</v>
      </c>
      <c r="C6" s="43">
        <v>56.78</v>
      </c>
      <c r="D6" s="43">
        <v>56.15</v>
      </c>
      <c r="E6" s="43">
        <v>137.01</v>
      </c>
      <c r="F6" s="43">
        <v>0</v>
      </c>
      <c r="G6" s="43">
        <v>2.79</v>
      </c>
      <c r="H6" s="43">
        <v>0</v>
      </c>
      <c r="I6" s="43">
        <v>12.25</v>
      </c>
      <c r="J6" s="43">
        <f>B6+I6</f>
        <v>264.98</v>
      </c>
    </row>
    <row r="7" spans="1:10" x14ac:dyDescent="0.25">
      <c r="A7" s="12" t="s">
        <v>10</v>
      </c>
      <c r="B7" s="45">
        <f t="shared" ref="B7:B31" si="0">SUM(C7:H7)</f>
        <v>58.160000000000004</v>
      </c>
      <c r="C7" s="45">
        <v>11.25</v>
      </c>
      <c r="D7" s="45">
        <v>7.68</v>
      </c>
      <c r="E7" s="45">
        <v>25.85</v>
      </c>
      <c r="F7" s="45">
        <v>12.38</v>
      </c>
      <c r="G7" s="45">
        <v>0</v>
      </c>
      <c r="H7" s="45">
        <v>1</v>
      </c>
      <c r="I7" s="45">
        <v>4.42</v>
      </c>
      <c r="J7" s="45">
        <f t="shared" ref="J7:J31" si="1">B7+I7</f>
        <v>62.580000000000005</v>
      </c>
    </row>
    <row r="8" spans="1:10" x14ac:dyDescent="0.25">
      <c r="A8" s="12" t="s">
        <v>11</v>
      </c>
      <c r="B8" s="45">
        <f t="shared" si="0"/>
        <v>593.18700000000001</v>
      </c>
      <c r="C8" s="45">
        <v>76.539999999999992</v>
      </c>
      <c r="D8" s="45">
        <v>121.89999999999999</v>
      </c>
      <c r="E8" s="45">
        <v>378.04699999999997</v>
      </c>
      <c r="F8" s="45">
        <v>0</v>
      </c>
      <c r="G8" s="45">
        <v>0</v>
      </c>
      <c r="H8" s="45">
        <v>16.7</v>
      </c>
      <c r="I8" s="45">
        <v>58.744999999999997</v>
      </c>
      <c r="J8" s="45">
        <f t="shared" si="1"/>
        <v>651.93200000000002</v>
      </c>
    </row>
    <row r="9" spans="1:10" x14ac:dyDescent="0.25">
      <c r="A9" s="12" t="s">
        <v>12</v>
      </c>
      <c r="B9" s="45">
        <f t="shared" si="0"/>
        <v>1551.3</v>
      </c>
      <c r="C9" s="45">
        <v>186.45999999999998</v>
      </c>
      <c r="D9" s="45">
        <v>305.26</v>
      </c>
      <c r="E9" s="45">
        <v>929.6</v>
      </c>
      <c r="F9" s="45">
        <v>68.349999999999994</v>
      </c>
      <c r="G9" s="45">
        <v>4.5</v>
      </c>
      <c r="H9" s="45">
        <v>57.13</v>
      </c>
      <c r="I9" s="45">
        <v>252.67999999999998</v>
      </c>
      <c r="J9" s="45">
        <f t="shared" si="1"/>
        <v>1803.98</v>
      </c>
    </row>
    <row r="10" spans="1:10" x14ac:dyDescent="0.25">
      <c r="A10" s="12" t="s">
        <v>13</v>
      </c>
      <c r="B10" s="45">
        <f t="shared" si="0"/>
        <v>138.404</v>
      </c>
      <c r="C10" s="22">
        <v>23.280999999999999</v>
      </c>
      <c r="D10" s="45">
        <v>41.670999999999999</v>
      </c>
      <c r="E10" s="45">
        <v>66.036000000000001</v>
      </c>
      <c r="F10" s="45">
        <v>3.29</v>
      </c>
      <c r="G10" s="45">
        <v>0</v>
      </c>
      <c r="H10" s="45">
        <v>4.1260000000000003</v>
      </c>
      <c r="I10" s="45">
        <v>2.8260000000000001</v>
      </c>
      <c r="J10" s="45">
        <f t="shared" si="1"/>
        <v>141.22999999999999</v>
      </c>
    </row>
    <row r="11" spans="1:10" x14ac:dyDescent="0.25">
      <c r="A11" s="12" t="s">
        <v>14</v>
      </c>
      <c r="B11" s="45">
        <f t="shared" si="0"/>
        <v>597.58900000000006</v>
      </c>
      <c r="C11" s="45">
        <v>52.183999999999997</v>
      </c>
      <c r="D11" s="45">
        <v>105.245</v>
      </c>
      <c r="E11" s="45">
        <v>408.93200000000002</v>
      </c>
      <c r="F11" s="45">
        <v>8.9710000000000001</v>
      </c>
      <c r="G11" s="45">
        <v>22.09</v>
      </c>
      <c r="H11" s="45">
        <v>0.16700000000000001</v>
      </c>
      <c r="I11" s="45">
        <v>30.215000000000003</v>
      </c>
      <c r="J11" s="45">
        <f t="shared" si="1"/>
        <v>627.80400000000009</v>
      </c>
    </row>
    <row r="12" spans="1:10" x14ac:dyDescent="0.25">
      <c r="A12" s="12" t="s">
        <v>15</v>
      </c>
      <c r="B12" s="45">
        <f t="shared" si="0"/>
        <v>1493.9299999999998</v>
      </c>
      <c r="C12" s="45">
        <v>214.55000000000004</v>
      </c>
      <c r="D12" s="45">
        <v>332.8</v>
      </c>
      <c r="E12" s="45">
        <v>606.82999999999993</v>
      </c>
      <c r="F12" s="45">
        <v>168.26</v>
      </c>
      <c r="G12" s="45">
        <v>119.22000000000001</v>
      </c>
      <c r="H12" s="45">
        <v>52.269999999999996</v>
      </c>
      <c r="I12" s="45">
        <v>46.1</v>
      </c>
      <c r="J12" s="45">
        <f t="shared" si="1"/>
        <v>1540.0299999999997</v>
      </c>
    </row>
    <row r="13" spans="1:10" x14ac:dyDescent="0.25">
      <c r="A13" s="12" t="s">
        <v>16</v>
      </c>
      <c r="B13" s="45">
        <f t="shared" si="0"/>
        <v>497.07299999999998</v>
      </c>
      <c r="C13" s="45">
        <v>56.501000000000005</v>
      </c>
      <c r="D13" s="45">
        <v>112.405</v>
      </c>
      <c r="E13" s="45">
        <v>223.76699999999997</v>
      </c>
      <c r="F13" s="45">
        <v>92.746999999999986</v>
      </c>
      <c r="G13" s="45">
        <v>0</v>
      </c>
      <c r="H13" s="45">
        <v>11.652999999999999</v>
      </c>
      <c r="I13" s="45">
        <v>178.11600000000016</v>
      </c>
      <c r="J13" s="45">
        <f t="shared" si="1"/>
        <v>675.18900000000008</v>
      </c>
    </row>
    <row r="14" spans="1:10" x14ac:dyDescent="0.25">
      <c r="A14" s="12" t="s">
        <v>17</v>
      </c>
      <c r="B14" s="45">
        <f t="shared" si="0"/>
        <v>426.06599999999997</v>
      </c>
      <c r="C14" s="45">
        <v>34.384</v>
      </c>
      <c r="D14" s="45">
        <v>91.495999999999995</v>
      </c>
      <c r="E14" s="45">
        <v>299.108</v>
      </c>
      <c r="F14" s="45">
        <v>1.0780000000000001</v>
      </c>
      <c r="G14" s="45">
        <v>0</v>
      </c>
      <c r="H14" s="45">
        <v>0</v>
      </c>
      <c r="I14" s="45">
        <v>15.253</v>
      </c>
      <c r="J14" s="45">
        <f t="shared" si="1"/>
        <v>441.31899999999996</v>
      </c>
    </row>
    <row r="15" spans="1:10" x14ac:dyDescent="0.25">
      <c r="A15" s="12" t="s">
        <v>18</v>
      </c>
      <c r="B15" s="45">
        <f t="shared" si="0"/>
        <v>289.58999999999997</v>
      </c>
      <c r="C15" s="45">
        <v>18.920000000000002</v>
      </c>
      <c r="D15" s="45">
        <v>44.55</v>
      </c>
      <c r="E15" s="45">
        <v>121</v>
      </c>
      <c r="F15" s="45">
        <v>65.77</v>
      </c>
      <c r="G15" s="45">
        <v>10.78</v>
      </c>
      <c r="H15" s="45">
        <v>28.57</v>
      </c>
      <c r="I15" s="45">
        <v>8.59</v>
      </c>
      <c r="J15" s="45">
        <f t="shared" si="1"/>
        <v>298.17999999999995</v>
      </c>
    </row>
    <row r="16" spans="1:10" x14ac:dyDescent="0.25">
      <c r="A16" s="12" t="s">
        <v>19</v>
      </c>
      <c r="B16" s="45">
        <f t="shared" si="0"/>
        <v>537.66</v>
      </c>
      <c r="C16" s="45">
        <v>49.22</v>
      </c>
      <c r="D16" s="45">
        <v>88.37</v>
      </c>
      <c r="E16" s="45">
        <v>373.91999999999996</v>
      </c>
      <c r="F16" s="45">
        <v>26.150000000000002</v>
      </c>
      <c r="G16" s="45">
        <v>0</v>
      </c>
      <c r="H16" s="45">
        <v>0</v>
      </c>
      <c r="I16" s="45">
        <v>2.6</v>
      </c>
      <c r="J16" s="45">
        <f t="shared" si="1"/>
        <v>540.26</v>
      </c>
    </row>
    <row r="17" spans="1:10" x14ac:dyDescent="0.25">
      <c r="A17" s="12" t="s">
        <v>20</v>
      </c>
      <c r="B17" s="45">
        <f t="shared" si="0"/>
        <v>354.09999999999997</v>
      </c>
      <c r="C17" s="45">
        <v>30.85</v>
      </c>
      <c r="D17" s="45">
        <v>70.599999999999994</v>
      </c>
      <c r="E17" s="45">
        <v>205.35</v>
      </c>
      <c r="F17" s="45">
        <v>11.8</v>
      </c>
      <c r="G17" s="45">
        <v>35.5</v>
      </c>
      <c r="H17" s="45">
        <v>0</v>
      </c>
      <c r="I17" s="45">
        <v>0.5</v>
      </c>
      <c r="J17" s="45">
        <f t="shared" si="1"/>
        <v>354.59999999999997</v>
      </c>
    </row>
    <row r="18" spans="1:10" x14ac:dyDescent="0.25">
      <c r="A18" s="13" t="s">
        <v>21</v>
      </c>
      <c r="B18" s="45">
        <f t="shared" si="0"/>
        <v>415.7</v>
      </c>
      <c r="C18" s="45">
        <v>35.299999999999997</v>
      </c>
      <c r="D18" s="45">
        <v>86.399999999999991</v>
      </c>
      <c r="E18" s="45">
        <v>269.39999999999998</v>
      </c>
      <c r="F18" s="45">
        <v>6.8000000000000007</v>
      </c>
      <c r="G18" s="45">
        <v>17.799999999999997</v>
      </c>
      <c r="H18" s="45">
        <v>0</v>
      </c>
      <c r="I18" s="45">
        <v>19.200000000000003</v>
      </c>
      <c r="J18" s="45">
        <f t="shared" si="1"/>
        <v>434.9</v>
      </c>
    </row>
    <row r="19" spans="1:10" s="34" customFormat="1" x14ac:dyDescent="0.25">
      <c r="A19" s="13" t="s">
        <v>22</v>
      </c>
      <c r="B19" s="72">
        <f t="shared" si="0"/>
        <v>3669.2359999999999</v>
      </c>
      <c r="C19" s="72">
        <v>475.17200000000003</v>
      </c>
      <c r="D19" s="72">
        <v>814.28300000000002</v>
      </c>
      <c r="E19" s="72">
        <v>1726.6120000000001</v>
      </c>
      <c r="F19" s="72">
        <v>327.58</v>
      </c>
      <c r="G19" s="72">
        <v>197.09200000000001</v>
      </c>
      <c r="H19" s="72">
        <v>128.49700000000001</v>
      </c>
      <c r="I19" s="72">
        <v>668.69</v>
      </c>
      <c r="J19" s="72">
        <f t="shared" si="1"/>
        <v>4337.9259999999995</v>
      </c>
    </row>
    <row r="20" spans="1:10" x14ac:dyDescent="0.25">
      <c r="A20" s="13" t="s">
        <v>23</v>
      </c>
      <c r="B20" s="45">
        <f t="shared" si="0"/>
        <v>1243.162</v>
      </c>
      <c r="C20" s="45">
        <v>137.65600000000001</v>
      </c>
      <c r="D20" s="45">
        <v>227.25399999999999</v>
      </c>
      <c r="E20" s="45">
        <v>645.32899999999995</v>
      </c>
      <c r="F20" s="45">
        <v>76.415000000000006</v>
      </c>
      <c r="G20" s="45">
        <v>82.004999999999995</v>
      </c>
      <c r="H20" s="45">
        <v>74.503</v>
      </c>
      <c r="I20" s="45">
        <v>220.37700000000001</v>
      </c>
      <c r="J20" s="45">
        <f t="shared" si="1"/>
        <v>1463.539</v>
      </c>
    </row>
    <row r="21" spans="1:10" x14ac:dyDescent="0.25">
      <c r="A21" s="13" t="s">
        <v>24</v>
      </c>
      <c r="B21" s="45">
        <f t="shared" si="0"/>
        <v>536.29999999999995</v>
      </c>
      <c r="C21" s="45">
        <v>57.9</v>
      </c>
      <c r="D21" s="45">
        <v>107.5</v>
      </c>
      <c r="E21" s="45">
        <v>221.3</v>
      </c>
      <c r="F21" s="45">
        <v>145.30000000000001</v>
      </c>
      <c r="G21" s="45">
        <v>4.3</v>
      </c>
      <c r="H21" s="45">
        <v>0</v>
      </c>
      <c r="I21" s="45">
        <v>54.7</v>
      </c>
      <c r="J21" s="45">
        <f t="shared" si="1"/>
        <v>591</v>
      </c>
    </row>
    <row r="22" spans="1:10" x14ac:dyDescent="0.25">
      <c r="A22" s="13" t="s">
        <v>25</v>
      </c>
      <c r="B22" s="45">
        <f t="shared" si="0"/>
        <v>440.45300000000003</v>
      </c>
      <c r="C22" s="45">
        <v>40.671999999999997</v>
      </c>
      <c r="D22" s="45">
        <v>93.635999999999996</v>
      </c>
      <c r="E22" s="45">
        <v>199.566</v>
      </c>
      <c r="F22" s="45">
        <v>59.570999999999998</v>
      </c>
      <c r="G22" s="45">
        <v>34.381</v>
      </c>
      <c r="H22" s="45">
        <v>12.627000000000001</v>
      </c>
      <c r="I22" s="45">
        <v>19.882999999999999</v>
      </c>
      <c r="J22" s="45">
        <f t="shared" si="1"/>
        <v>460.33600000000001</v>
      </c>
    </row>
    <row r="23" spans="1:10" x14ac:dyDescent="0.25">
      <c r="A23" s="13" t="s">
        <v>26</v>
      </c>
      <c r="B23" s="45">
        <f t="shared" si="0"/>
        <v>261.39999999999998</v>
      </c>
      <c r="C23" s="45">
        <v>30.3</v>
      </c>
      <c r="D23" s="45">
        <v>42.3</v>
      </c>
      <c r="E23" s="45">
        <v>127.8</v>
      </c>
      <c r="F23" s="45">
        <v>60.9</v>
      </c>
      <c r="G23" s="45">
        <v>0</v>
      </c>
      <c r="H23" s="45">
        <v>0.1</v>
      </c>
      <c r="I23" s="45">
        <v>7</v>
      </c>
      <c r="J23" s="45">
        <f t="shared" si="1"/>
        <v>268.39999999999998</v>
      </c>
    </row>
    <row r="24" spans="1:10" x14ac:dyDescent="0.25">
      <c r="A24" s="13" t="s">
        <v>27</v>
      </c>
      <c r="B24" s="45">
        <f t="shared" si="0"/>
        <v>883.0830000000002</v>
      </c>
      <c r="C24" s="45">
        <v>92.393000000000001</v>
      </c>
      <c r="D24" s="45">
        <v>173.28100000000003</v>
      </c>
      <c r="E24" s="45">
        <v>583.60900000000004</v>
      </c>
      <c r="F24" s="45">
        <v>19.599999999999998</v>
      </c>
      <c r="G24" s="45">
        <v>4.7</v>
      </c>
      <c r="H24" s="45">
        <v>9.5</v>
      </c>
      <c r="I24" s="45">
        <v>194.99199999999999</v>
      </c>
      <c r="J24" s="45">
        <f t="shared" si="1"/>
        <v>1078.0750000000003</v>
      </c>
    </row>
    <row r="25" spans="1:10" x14ac:dyDescent="0.25">
      <c r="A25" s="13" t="s">
        <v>28</v>
      </c>
      <c r="B25" s="45">
        <f t="shared" si="0"/>
        <v>564.30000000000007</v>
      </c>
      <c r="C25" s="45">
        <v>69.680000000000007</v>
      </c>
      <c r="D25" s="45">
        <v>125.02</v>
      </c>
      <c r="E25" s="45">
        <v>327.15000000000003</v>
      </c>
      <c r="F25" s="45">
        <v>40.730000000000004</v>
      </c>
      <c r="G25" s="45">
        <v>1.72</v>
      </c>
      <c r="H25" s="45">
        <v>0</v>
      </c>
      <c r="I25" s="45">
        <v>57.099999999999994</v>
      </c>
      <c r="J25" s="45">
        <f t="shared" si="1"/>
        <v>621.40000000000009</v>
      </c>
    </row>
    <row r="26" spans="1:10" x14ac:dyDescent="0.25">
      <c r="A26" s="13" t="s">
        <v>29</v>
      </c>
      <c r="B26" s="45">
        <f t="shared" si="0"/>
        <v>423.08000000000004</v>
      </c>
      <c r="C26" s="45">
        <v>66.180000000000007</v>
      </c>
      <c r="D26" s="45">
        <v>102.05</v>
      </c>
      <c r="E26" s="45">
        <v>234.75</v>
      </c>
      <c r="F26" s="45">
        <v>20.100000000000001</v>
      </c>
      <c r="G26" s="45">
        <v>0</v>
      </c>
      <c r="H26" s="45">
        <v>0</v>
      </c>
      <c r="I26" s="45">
        <v>163.16999999999999</v>
      </c>
      <c r="J26" s="45">
        <f t="shared" si="1"/>
        <v>586.25</v>
      </c>
    </row>
    <row r="27" spans="1:10" x14ac:dyDescent="0.25">
      <c r="A27" s="13" t="s">
        <v>30</v>
      </c>
      <c r="B27" s="45">
        <f t="shared" si="0"/>
        <v>90.235000000000014</v>
      </c>
      <c r="C27" s="45">
        <v>5.4980000000000002</v>
      </c>
      <c r="D27" s="45">
        <v>12.677</v>
      </c>
      <c r="E27" s="45">
        <v>37.686</v>
      </c>
      <c r="F27" s="45">
        <v>29.701000000000001</v>
      </c>
      <c r="G27" s="45">
        <v>4.673</v>
      </c>
      <c r="H27" s="45">
        <v>0</v>
      </c>
      <c r="I27" s="45">
        <v>0</v>
      </c>
      <c r="J27" s="45">
        <f t="shared" si="1"/>
        <v>90.235000000000014</v>
      </c>
    </row>
    <row r="28" spans="1:10" x14ac:dyDescent="0.25">
      <c r="A28" s="13" t="s">
        <v>31</v>
      </c>
      <c r="B28" s="45">
        <f t="shared" si="0"/>
        <v>58.314</v>
      </c>
      <c r="C28" s="45">
        <v>4.3330000000000002</v>
      </c>
      <c r="D28" s="45">
        <v>7.91</v>
      </c>
      <c r="E28" s="45">
        <v>23.364000000000001</v>
      </c>
      <c r="F28" s="45">
        <v>22.707000000000001</v>
      </c>
      <c r="G28" s="45">
        <v>0</v>
      </c>
      <c r="H28" s="45">
        <v>0</v>
      </c>
      <c r="I28" s="45">
        <v>0</v>
      </c>
      <c r="J28" s="45">
        <f t="shared" si="1"/>
        <v>58.314</v>
      </c>
    </row>
    <row r="29" spans="1:10" x14ac:dyDescent="0.25">
      <c r="A29" s="13" t="s">
        <v>32</v>
      </c>
      <c r="B29" s="45">
        <f t="shared" si="0"/>
        <v>70.887</v>
      </c>
      <c r="C29" s="45">
        <v>8.2080000000000002</v>
      </c>
      <c r="D29" s="45">
        <v>10.75</v>
      </c>
      <c r="E29" s="45">
        <v>37.304000000000002</v>
      </c>
      <c r="F29" s="45">
        <v>10.583</v>
      </c>
      <c r="G29" s="45">
        <v>4.0419999999999998</v>
      </c>
      <c r="H29" s="45">
        <v>0</v>
      </c>
      <c r="I29" s="45">
        <v>0</v>
      </c>
      <c r="J29" s="45">
        <f t="shared" si="1"/>
        <v>70.887</v>
      </c>
    </row>
    <row r="30" spans="1:10" x14ac:dyDescent="0.25">
      <c r="A30" s="13" t="s">
        <v>33</v>
      </c>
      <c r="B30" s="45">
        <f t="shared" si="0"/>
        <v>1087.5810000000001</v>
      </c>
      <c r="C30" s="45">
        <v>137.536</v>
      </c>
      <c r="D30" s="45">
        <v>261.43</v>
      </c>
      <c r="E30" s="45">
        <v>528.16800000000001</v>
      </c>
      <c r="F30" s="45">
        <v>156.64400000000001</v>
      </c>
      <c r="G30" s="45">
        <v>1.669</v>
      </c>
      <c r="H30" s="45">
        <v>2.1339999999999999</v>
      </c>
      <c r="I30" s="45">
        <v>67.525999999999996</v>
      </c>
      <c r="J30" s="45">
        <f t="shared" si="1"/>
        <v>1155.1070000000002</v>
      </c>
    </row>
    <row r="31" spans="1:10" ht="15.75" thickBot="1" x14ac:dyDescent="0.3">
      <c r="A31" s="14" t="s">
        <v>34</v>
      </c>
      <c r="B31" s="47">
        <f t="shared" si="0"/>
        <v>702.06000000000006</v>
      </c>
      <c r="C31" s="47">
        <v>61.96</v>
      </c>
      <c r="D31" s="47">
        <v>140.33000000000001</v>
      </c>
      <c r="E31" s="47">
        <v>451.62</v>
      </c>
      <c r="F31" s="47">
        <v>39.96</v>
      </c>
      <c r="G31" s="47">
        <v>4.13</v>
      </c>
      <c r="H31" s="47">
        <v>4.0599999999999996</v>
      </c>
      <c r="I31" s="47">
        <v>163.26</v>
      </c>
      <c r="J31" s="47">
        <f t="shared" si="1"/>
        <v>865.32</v>
      </c>
    </row>
    <row r="32" spans="1:10" ht="15.75" thickTop="1" x14ac:dyDescent="0.25">
      <c r="A32" s="15" t="s">
        <v>6</v>
      </c>
      <c r="B32" s="43">
        <f>SUM(B6:B31)</f>
        <v>17235.579999999998</v>
      </c>
      <c r="C32" s="43">
        <f t="shared" ref="C32:J32" si="2">SUM(C6:C31)</f>
        <v>2033.7080000000005</v>
      </c>
      <c r="D32" s="43">
        <f t="shared" si="2"/>
        <v>3582.9479999999999</v>
      </c>
      <c r="E32" s="43">
        <f t="shared" si="2"/>
        <v>9189.1080000000002</v>
      </c>
      <c r="F32" s="43">
        <f t="shared" si="2"/>
        <v>1475.3869999999999</v>
      </c>
      <c r="G32" s="43">
        <f t="shared" si="2"/>
        <v>551.39200000000017</v>
      </c>
      <c r="H32" s="43">
        <f t="shared" si="2"/>
        <v>403.03700000000003</v>
      </c>
      <c r="I32" s="43">
        <f t="shared" si="2"/>
        <v>2248.1930000000002</v>
      </c>
      <c r="J32" s="43">
        <f t="shared" si="2"/>
        <v>19483.772999999997</v>
      </c>
    </row>
    <row r="34" spans="1:10" x14ac:dyDescent="0.25">
      <c r="A34" s="133" t="s">
        <v>104</v>
      </c>
      <c r="B34" s="133"/>
      <c r="C34" s="133"/>
      <c r="D34" s="133"/>
      <c r="E34" s="133"/>
      <c r="F34" s="133"/>
      <c r="G34" s="133"/>
      <c r="H34" s="133"/>
      <c r="I34" s="133"/>
      <c r="J34" s="133"/>
    </row>
  </sheetData>
  <mergeCells count="5">
    <mergeCell ref="A4:A5"/>
    <mergeCell ref="B4:H4"/>
    <mergeCell ref="I4:I5"/>
    <mergeCell ref="J4:J5"/>
    <mergeCell ref="A34:J34"/>
  </mergeCells>
  <pageMargins left="0.7" right="0.7" top="0.78740157499999996" bottom="0.78740157499999996" header="0.3" footer="0.3"/>
  <ignoredErrors>
    <ignoredError sqref="B6:B7 B29:B31 B8:B19 B20:B2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5" zoomScaleNormal="85" workbookViewId="0">
      <selection activeCell="O23" sqref="O23"/>
    </sheetView>
  </sheetViews>
  <sheetFormatPr defaultRowHeight="15" x14ac:dyDescent="0.25"/>
  <cols>
    <col min="1" max="1" width="10.140625" style="90" customWidth="1"/>
    <col min="2" max="16384" width="9.140625" style="90"/>
  </cols>
  <sheetData>
    <row r="1" spans="1:17" s="83" customFormat="1" ht="15.75" x14ac:dyDescent="0.25">
      <c r="A1" s="76" t="s">
        <v>225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s="83" customForma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s="83" customForma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s="83" customFormat="1" ht="15" customHeight="1" x14ac:dyDescent="0.25">
      <c r="A4" s="134" t="s">
        <v>224</v>
      </c>
      <c r="B4" s="143" t="s">
        <v>95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39" t="s">
        <v>96</v>
      </c>
      <c r="O4" s="140"/>
      <c r="P4" s="134" t="s">
        <v>6</v>
      </c>
      <c r="Q4" s="134" t="s">
        <v>232</v>
      </c>
    </row>
    <row r="5" spans="1:17" s="83" customFormat="1" ht="30" customHeight="1" x14ac:dyDescent="0.25">
      <c r="A5" s="135"/>
      <c r="B5" s="137" t="s">
        <v>226</v>
      </c>
      <c r="C5" s="138"/>
      <c r="D5" s="146" t="s">
        <v>227</v>
      </c>
      <c r="E5" s="147"/>
      <c r="F5" s="146" t="s">
        <v>228</v>
      </c>
      <c r="G5" s="147"/>
      <c r="H5" s="146" t="s">
        <v>229</v>
      </c>
      <c r="I5" s="147"/>
      <c r="J5" s="146" t="s">
        <v>230</v>
      </c>
      <c r="K5" s="147"/>
      <c r="L5" s="148" t="s">
        <v>231</v>
      </c>
      <c r="M5" s="149"/>
      <c r="N5" s="141"/>
      <c r="O5" s="142"/>
      <c r="P5" s="135"/>
      <c r="Q5" s="135"/>
    </row>
    <row r="6" spans="1:17" s="83" customFormat="1" ht="15.75" thickBot="1" x14ac:dyDescent="0.3">
      <c r="A6" s="136"/>
      <c r="B6" s="78" t="s">
        <v>97</v>
      </c>
      <c r="C6" s="79" t="s">
        <v>217</v>
      </c>
      <c r="D6" s="78" t="s">
        <v>97</v>
      </c>
      <c r="E6" s="79" t="s">
        <v>217</v>
      </c>
      <c r="F6" s="78" t="s">
        <v>97</v>
      </c>
      <c r="G6" s="79" t="s">
        <v>217</v>
      </c>
      <c r="H6" s="78" t="s">
        <v>97</v>
      </c>
      <c r="I6" s="79" t="s">
        <v>217</v>
      </c>
      <c r="J6" s="78" t="s">
        <v>97</v>
      </c>
      <c r="K6" s="79" t="s">
        <v>217</v>
      </c>
      <c r="L6" s="78" t="s">
        <v>97</v>
      </c>
      <c r="M6" s="79" t="s">
        <v>217</v>
      </c>
      <c r="N6" s="78" t="s">
        <v>97</v>
      </c>
      <c r="O6" s="79" t="s">
        <v>217</v>
      </c>
      <c r="P6" s="136"/>
      <c r="Q6" s="136"/>
    </row>
    <row r="7" spans="1:17" s="83" customFormat="1" ht="15.75" thickTop="1" x14ac:dyDescent="0.25">
      <c r="A7" s="84" t="s">
        <v>218</v>
      </c>
      <c r="B7" s="85">
        <v>0</v>
      </c>
      <c r="C7" s="85">
        <v>0</v>
      </c>
      <c r="D7" s="85">
        <v>0</v>
      </c>
      <c r="E7" s="85">
        <v>0</v>
      </c>
      <c r="F7" s="85">
        <v>478</v>
      </c>
      <c r="G7" s="85">
        <v>199</v>
      </c>
      <c r="H7" s="85">
        <v>593</v>
      </c>
      <c r="I7" s="85">
        <v>308</v>
      </c>
      <c r="J7" s="85">
        <v>137</v>
      </c>
      <c r="K7" s="80">
        <v>77</v>
      </c>
      <c r="L7" s="80">
        <v>95</v>
      </c>
      <c r="M7" s="80">
        <v>35</v>
      </c>
      <c r="N7" s="80">
        <v>1385</v>
      </c>
      <c r="O7" s="80">
        <v>582</v>
      </c>
      <c r="P7" s="80">
        <v>2688</v>
      </c>
      <c r="Q7" s="80">
        <f>C7+E7+G7+I7+K7+M7+O7</f>
        <v>1201</v>
      </c>
    </row>
    <row r="8" spans="1:17" s="83" customFormat="1" x14ac:dyDescent="0.25">
      <c r="A8" s="86" t="s">
        <v>219</v>
      </c>
      <c r="B8" s="87">
        <v>17</v>
      </c>
      <c r="C8" s="87">
        <v>2</v>
      </c>
      <c r="D8" s="87">
        <v>537</v>
      </c>
      <c r="E8" s="87">
        <v>77</v>
      </c>
      <c r="F8" s="87">
        <v>5427</v>
      </c>
      <c r="G8" s="87">
        <v>1866</v>
      </c>
      <c r="H8" s="87">
        <v>1020</v>
      </c>
      <c r="I8" s="87">
        <v>425</v>
      </c>
      <c r="J8" s="87">
        <v>265</v>
      </c>
      <c r="K8" s="81">
        <v>160</v>
      </c>
      <c r="L8" s="81">
        <v>283</v>
      </c>
      <c r="M8" s="81">
        <v>89</v>
      </c>
      <c r="N8" s="81">
        <v>1691</v>
      </c>
      <c r="O8" s="81">
        <v>573</v>
      </c>
      <c r="P8" s="81">
        <v>9240</v>
      </c>
      <c r="Q8" s="81">
        <f t="shared" ref="Q8:Q13" si="0">C8+E8+G8+I8+K8+M8+O8</f>
        <v>3192</v>
      </c>
    </row>
    <row r="9" spans="1:17" s="83" customFormat="1" x14ac:dyDescent="0.25">
      <c r="A9" s="86" t="s">
        <v>220</v>
      </c>
      <c r="B9" s="87">
        <v>267</v>
      </c>
      <c r="C9" s="87">
        <v>31</v>
      </c>
      <c r="D9" s="87">
        <v>979</v>
      </c>
      <c r="E9" s="87">
        <v>228</v>
      </c>
      <c r="F9" s="87">
        <v>2937</v>
      </c>
      <c r="G9" s="87">
        <v>1277</v>
      </c>
      <c r="H9" s="87">
        <v>310</v>
      </c>
      <c r="I9" s="87">
        <v>185</v>
      </c>
      <c r="J9" s="87">
        <v>181</v>
      </c>
      <c r="K9" s="81">
        <v>108</v>
      </c>
      <c r="L9" s="81">
        <v>92</v>
      </c>
      <c r="M9" s="81">
        <v>29</v>
      </c>
      <c r="N9" s="81">
        <v>565</v>
      </c>
      <c r="O9" s="81">
        <v>179</v>
      </c>
      <c r="P9" s="81">
        <v>5331</v>
      </c>
      <c r="Q9" s="81">
        <f t="shared" si="0"/>
        <v>2037</v>
      </c>
    </row>
    <row r="10" spans="1:17" s="83" customFormat="1" x14ac:dyDescent="0.25">
      <c r="A10" s="86" t="s">
        <v>221</v>
      </c>
      <c r="B10" s="87">
        <v>767</v>
      </c>
      <c r="C10" s="87">
        <v>116</v>
      </c>
      <c r="D10" s="87">
        <v>1218</v>
      </c>
      <c r="E10" s="87">
        <v>380</v>
      </c>
      <c r="F10" s="87">
        <v>2129</v>
      </c>
      <c r="G10" s="87">
        <v>1019</v>
      </c>
      <c r="H10" s="87">
        <v>161</v>
      </c>
      <c r="I10" s="87">
        <v>99</v>
      </c>
      <c r="J10" s="87">
        <v>195</v>
      </c>
      <c r="K10" s="81">
        <v>126</v>
      </c>
      <c r="L10" s="81">
        <v>66</v>
      </c>
      <c r="M10" s="81">
        <v>31</v>
      </c>
      <c r="N10" s="81">
        <v>402</v>
      </c>
      <c r="O10" s="81">
        <v>119</v>
      </c>
      <c r="P10" s="81">
        <v>4938</v>
      </c>
      <c r="Q10" s="81">
        <f t="shared" si="0"/>
        <v>1890</v>
      </c>
    </row>
    <row r="11" spans="1:17" s="83" customFormat="1" x14ac:dyDescent="0.25">
      <c r="A11" s="86" t="s">
        <v>222</v>
      </c>
      <c r="B11" s="87">
        <v>948</v>
      </c>
      <c r="C11" s="87">
        <v>159</v>
      </c>
      <c r="D11" s="87">
        <v>1214</v>
      </c>
      <c r="E11" s="87">
        <v>305</v>
      </c>
      <c r="F11" s="87">
        <v>1155</v>
      </c>
      <c r="G11" s="87">
        <v>511</v>
      </c>
      <c r="H11" s="87">
        <v>80</v>
      </c>
      <c r="I11" s="87">
        <v>38</v>
      </c>
      <c r="J11" s="87">
        <v>101</v>
      </c>
      <c r="K11" s="81">
        <v>47</v>
      </c>
      <c r="L11" s="81">
        <v>44</v>
      </c>
      <c r="M11" s="81">
        <v>13</v>
      </c>
      <c r="N11" s="81">
        <v>279</v>
      </c>
      <c r="O11" s="81">
        <v>58</v>
      </c>
      <c r="P11" s="81">
        <v>3821</v>
      </c>
      <c r="Q11" s="81">
        <f t="shared" si="0"/>
        <v>1131</v>
      </c>
    </row>
    <row r="12" spans="1:17" s="83" customFormat="1" ht="15.75" thickBot="1" x14ac:dyDescent="0.3">
      <c r="A12" s="88" t="s">
        <v>223</v>
      </c>
      <c r="B12" s="89">
        <v>647</v>
      </c>
      <c r="C12" s="89">
        <v>62</v>
      </c>
      <c r="D12" s="89">
        <v>484</v>
      </c>
      <c r="E12" s="89">
        <v>90</v>
      </c>
      <c r="F12" s="89">
        <v>182</v>
      </c>
      <c r="G12" s="89">
        <v>59</v>
      </c>
      <c r="H12" s="89">
        <v>12</v>
      </c>
      <c r="I12" s="89">
        <v>4</v>
      </c>
      <c r="J12" s="89">
        <v>4</v>
      </c>
      <c r="K12" s="82">
        <v>1</v>
      </c>
      <c r="L12" s="82">
        <v>29</v>
      </c>
      <c r="M12" s="82">
        <v>3</v>
      </c>
      <c r="N12" s="82">
        <v>164</v>
      </c>
      <c r="O12" s="82">
        <v>21</v>
      </c>
      <c r="P12" s="82">
        <v>1522</v>
      </c>
      <c r="Q12" s="82">
        <f t="shared" si="0"/>
        <v>240</v>
      </c>
    </row>
    <row r="13" spans="1:17" s="83" customFormat="1" ht="15.75" thickTop="1" x14ac:dyDescent="0.25">
      <c r="A13" s="84" t="s">
        <v>35</v>
      </c>
      <c r="B13" s="85">
        <v>2646</v>
      </c>
      <c r="C13" s="85">
        <v>370</v>
      </c>
      <c r="D13" s="85">
        <v>4432</v>
      </c>
      <c r="E13" s="85">
        <v>1080</v>
      </c>
      <c r="F13" s="85">
        <v>12308</v>
      </c>
      <c r="G13" s="85">
        <v>4931</v>
      </c>
      <c r="H13" s="85">
        <v>2176</v>
      </c>
      <c r="I13" s="85">
        <v>1059</v>
      </c>
      <c r="J13" s="85">
        <v>883</v>
      </c>
      <c r="K13" s="80">
        <v>519</v>
      </c>
      <c r="L13" s="80">
        <v>609</v>
      </c>
      <c r="M13" s="80">
        <v>200</v>
      </c>
      <c r="N13" s="80">
        <v>4486</v>
      </c>
      <c r="O13" s="80">
        <v>1532</v>
      </c>
      <c r="P13" s="80">
        <v>27540</v>
      </c>
      <c r="Q13" s="80">
        <f t="shared" si="0"/>
        <v>9691</v>
      </c>
    </row>
    <row r="14" spans="1:17" s="83" customForma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7" s="83" customFormat="1" x14ac:dyDescent="0.25">
      <c r="A15" s="77"/>
      <c r="B15" s="77"/>
      <c r="C15" s="91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7" s="83" customFormat="1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s="83" customForma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s="83" customForma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s="83" customFormat="1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s="83" customForma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</sheetData>
  <mergeCells count="11">
    <mergeCell ref="A4:A6"/>
    <mergeCell ref="B5:C5"/>
    <mergeCell ref="Q4:Q6"/>
    <mergeCell ref="N4:O5"/>
    <mergeCell ref="B4:M4"/>
    <mergeCell ref="P4:P6"/>
    <mergeCell ref="D5:E5"/>
    <mergeCell ref="F5:G5"/>
    <mergeCell ref="H5:I5"/>
    <mergeCell ref="J5:K5"/>
    <mergeCell ref="L5:M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25" sqref="D25"/>
    </sheetView>
  </sheetViews>
  <sheetFormatPr defaultRowHeight="15" x14ac:dyDescent="0.25"/>
  <cols>
    <col min="1" max="6" width="14.28515625" customWidth="1"/>
  </cols>
  <sheetData>
    <row r="1" spans="1:6" x14ac:dyDescent="0.25">
      <c r="A1" s="1" t="s">
        <v>233</v>
      </c>
    </row>
    <row r="4" spans="1:6" x14ac:dyDescent="0.25">
      <c r="A4" s="111" t="s">
        <v>234</v>
      </c>
      <c r="B4" s="150" t="s">
        <v>95</v>
      </c>
      <c r="C4" s="150"/>
      <c r="D4" s="150"/>
      <c r="E4" s="151"/>
      <c r="F4" s="125" t="s">
        <v>6</v>
      </c>
    </row>
    <row r="5" spans="1:6" ht="30.75" thickBot="1" x14ac:dyDescent="0.3">
      <c r="A5" s="112"/>
      <c r="B5" s="74" t="s">
        <v>98</v>
      </c>
      <c r="C5" s="74" t="s">
        <v>99</v>
      </c>
      <c r="D5" s="74" t="s">
        <v>235</v>
      </c>
      <c r="E5" s="74" t="s">
        <v>236</v>
      </c>
      <c r="F5" s="132"/>
    </row>
    <row r="6" spans="1:6" ht="15.75" thickTop="1" x14ac:dyDescent="0.25">
      <c r="A6" s="92" t="s">
        <v>237</v>
      </c>
      <c r="B6" s="95">
        <v>395</v>
      </c>
      <c r="C6" s="95">
        <v>551</v>
      </c>
      <c r="D6" s="95">
        <v>1425</v>
      </c>
      <c r="E6" s="95">
        <v>2185</v>
      </c>
      <c r="F6" s="95">
        <v>4556</v>
      </c>
    </row>
    <row r="7" spans="1:6" x14ac:dyDescent="0.25">
      <c r="A7" s="93" t="s">
        <v>238</v>
      </c>
      <c r="B7" s="96">
        <v>393</v>
      </c>
      <c r="C7" s="96">
        <v>595</v>
      </c>
      <c r="D7" s="96">
        <v>1170</v>
      </c>
      <c r="E7" s="96">
        <v>1383</v>
      </c>
      <c r="F7" s="96">
        <v>3541</v>
      </c>
    </row>
    <row r="8" spans="1:6" x14ac:dyDescent="0.25">
      <c r="A8" s="93" t="s">
        <v>239</v>
      </c>
      <c r="B8" s="96">
        <v>227</v>
      </c>
      <c r="C8" s="96">
        <v>289</v>
      </c>
      <c r="D8" s="96">
        <v>589</v>
      </c>
      <c r="E8" s="96">
        <v>534</v>
      </c>
      <c r="F8" s="96">
        <v>1639</v>
      </c>
    </row>
    <row r="9" spans="1:6" ht="15.75" thickBot="1" x14ac:dyDescent="0.3">
      <c r="A9" s="94" t="s">
        <v>240</v>
      </c>
      <c r="B9" s="97">
        <v>1806</v>
      </c>
      <c r="C9" s="97">
        <v>3212</v>
      </c>
      <c r="D9" s="97">
        <v>6950</v>
      </c>
      <c r="E9" s="97">
        <v>4176</v>
      </c>
      <c r="F9" s="97">
        <v>16144</v>
      </c>
    </row>
    <row r="10" spans="1:6" ht="15.75" thickTop="1" x14ac:dyDescent="0.25">
      <c r="A10" s="92" t="s">
        <v>35</v>
      </c>
      <c r="B10" s="95">
        <v>2821</v>
      </c>
      <c r="C10" s="95">
        <v>4647</v>
      </c>
      <c r="D10" s="95">
        <v>10134</v>
      </c>
      <c r="E10" s="95">
        <v>8278</v>
      </c>
      <c r="F10" s="95">
        <v>25880</v>
      </c>
    </row>
  </sheetData>
  <mergeCells count="3">
    <mergeCell ref="A4:A5"/>
    <mergeCell ref="B4:E4"/>
    <mergeCell ref="F4:F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F16" sqref="F16"/>
    </sheetView>
  </sheetViews>
  <sheetFormatPr defaultRowHeight="15" x14ac:dyDescent="0.25"/>
  <cols>
    <col min="1" max="1" width="49.85546875" style="10" customWidth="1"/>
    <col min="2" max="2" width="18.28515625" style="10" customWidth="1"/>
    <col min="3" max="16384" width="9.140625" style="10"/>
  </cols>
  <sheetData>
    <row r="1" spans="1:2" x14ac:dyDescent="0.25">
      <c r="A1" s="16" t="s">
        <v>105</v>
      </c>
    </row>
    <row r="4" spans="1:2" ht="45.75" thickBot="1" x14ac:dyDescent="0.3">
      <c r="A4" s="48" t="s">
        <v>1</v>
      </c>
      <c r="B4" s="49" t="s">
        <v>106</v>
      </c>
    </row>
    <row r="5" spans="1:2" ht="15.75" thickTop="1" x14ac:dyDescent="0.25">
      <c r="A5" s="11" t="s">
        <v>9</v>
      </c>
      <c r="B5" s="31">
        <v>16</v>
      </c>
    </row>
    <row r="6" spans="1:2" x14ac:dyDescent="0.25">
      <c r="A6" s="12" t="s">
        <v>10</v>
      </c>
      <c r="B6" s="32">
        <v>6</v>
      </c>
    </row>
    <row r="7" spans="1:2" x14ac:dyDescent="0.25">
      <c r="A7" s="12" t="s">
        <v>11</v>
      </c>
      <c r="B7" s="32">
        <v>28</v>
      </c>
    </row>
    <row r="8" spans="1:2" x14ac:dyDescent="0.25">
      <c r="A8" s="12" t="s">
        <v>12</v>
      </c>
      <c r="B8" s="32">
        <v>54</v>
      </c>
    </row>
    <row r="9" spans="1:2" x14ac:dyDescent="0.25">
      <c r="A9" s="12" t="s">
        <v>13</v>
      </c>
      <c r="B9" s="32">
        <v>21</v>
      </c>
    </row>
    <row r="10" spans="1:2" x14ac:dyDescent="0.25">
      <c r="A10" s="12" t="s">
        <v>14</v>
      </c>
      <c r="B10" s="32">
        <v>59</v>
      </c>
    </row>
    <row r="11" spans="1:2" x14ac:dyDescent="0.25">
      <c r="A11" s="12" t="s">
        <v>15</v>
      </c>
      <c r="B11" s="32">
        <v>218</v>
      </c>
    </row>
    <row r="12" spans="1:2" x14ac:dyDescent="0.25">
      <c r="A12" s="12" t="s">
        <v>16</v>
      </c>
      <c r="B12" s="32">
        <v>18</v>
      </c>
    </row>
    <row r="13" spans="1:2" x14ac:dyDescent="0.25">
      <c r="A13" s="12" t="s">
        <v>17</v>
      </c>
      <c r="B13" s="32">
        <v>53</v>
      </c>
    </row>
    <row r="14" spans="1:2" x14ac:dyDescent="0.25">
      <c r="A14" s="12" t="s">
        <v>18</v>
      </c>
      <c r="B14" s="32">
        <v>38</v>
      </c>
    </row>
    <row r="15" spans="1:2" x14ac:dyDescent="0.25">
      <c r="A15" s="12" t="s">
        <v>19</v>
      </c>
      <c r="B15" s="32">
        <v>36</v>
      </c>
    </row>
    <row r="16" spans="1:2" x14ac:dyDescent="0.25">
      <c r="A16" s="12" t="s">
        <v>20</v>
      </c>
      <c r="B16" s="32">
        <v>25</v>
      </c>
    </row>
    <row r="17" spans="1:2" x14ac:dyDescent="0.25">
      <c r="A17" s="13" t="s">
        <v>21</v>
      </c>
      <c r="B17" s="32">
        <v>28</v>
      </c>
    </row>
    <row r="18" spans="1:2" x14ac:dyDescent="0.25">
      <c r="A18" s="13" t="s">
        <v>22</v>
      </c>
      <c r="B18" s="71">
        <v>357</v>
      </c>
    </row>
    <row r="19" spans="1:2" x14ac:dyDescent="0.25">
      <c r="A19" s="13" t="s">
        <v>23</v>
      </c>
      <c r="B19" s="32">
        <v>175</v>
      </c>
    </row>
    <row r="20" spans="1:2" x14ac:dyDescent="0.25">
      <c r="A20" s="13" t="s">
        <v>24</v>
      </c>
      <c r="B20" s="32">
        <v>22</v>
      </c>
    </row>
    <row r="21" spans="1:2" x14ac:dyDescent="0.25">
      <c r="A21" s="13" t="s">
        <v>25</v>
      </c>
      <c r="B21" s="32">
        <v>48</v>
      </c>
    </row>
    <row r="22" spans="1:2" x14ac:dyDescent="0.25">
      <c r="A22" s="13" t="s">
        <v>26</v>
      </c>
      <c r="B22" s="32">
        <v>26</v>
      </c>
    </row>
    <row r="23" spans="1:2" x14ac:dyDescent="0.25">
      <c r="A23" s="13" t="s">
        <v>27</v>
      </c>
      <c r="B23" s="32">
        <v>11</v>
      </c>
    </row>
    <row r="24" spans="1:2" x14ac:dyDescent="0.25">
      <c r="A24" s="13" t="s">
        <v>28</v>
      </c>
      <c r="B24" s="32">
        <v>28</v>
      </c>
    </row>
    <row r="25" spans="1:2" x14ac:dyDescent="0.25">
      <c r="A25" s="13" t="s">
        <v>29</v>
      </c>
      <c r="B25" s="32">
        <v>14</v>
      </c>
    </row>
    <row r="26" spans="1:2" x14ac:dyDescent="0.25">
      <c r="A26" s="13" t="s">
        <v>30</v>
      </c>
      <c r="B26" s="32">
        <v>6</v>
      </c>
    </row>
    <row r="27" spans="1:2" x14ac:dyDescent="0.25">
      <c r="A27" s="13" t="s">
        <v>31</v>
      </c>
      <c r="B27" s="32">
        <v>9</v>
      </c>
    </row>
    <row r="28" spans="1:2" x14ac:dyDescent="0.25">
      <c r="A28" s="13" t="s">
        <v>32</v>
      </c>
      <c r="B28" s="32">
        <v>6</v>
      </c>
    </row>
    <row r="29" spans="1:2" x14ac:dyDescent="0.25">
      <c r="A29" s="13" t="s">
        <v>33</v>
      </c>
      <c r="B29" s="32">
        <v>41</v>
      </c>
    </row>
    <row r="30" spans="1:2" ht="15.75" thickBot="1" x14ac:dyDescent="0.3">
      <c r="A30" s="14" t="s">
        <v>34</v>
      </c>
      <c r="B30" s="33">
        <v>32</v>
      </c>
    </row>
    <row r="31" spans="1:2" ht="15.75" thickTop="1" x14ac:dyDescent="0.25">
      <c r="A31" s="15" t="s">
        <v>6</v>
      </c>
      <c r="B31" s="31">
        <f>SUM(B5:B30)</f>
        <v>1375</v>
      </c>
    </row>
    <row r="33" spans="1:1" x14ac:dyDescent="0.25">
      <c r="A33" s="51" t="s">
        <v>107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70" zoomScaleNormal="70" workbookViewId="0">
      <selection activeCell="E19" sqref="E19"/>
    </sheetView>
  </sheetViews>
  <sheetFormatPr defaultRowHeight="15" x14ac:dyDescent="0.25"/>
  <cols>
    <col min="1" max="1" width="49.85546875" style="10" customWidth="1"/>
    <col min="2" max="5" width="12.85546875" style="10" customWidth="1"/>
    <col min="6" max="16384" width="9.140625" style="10"/>
  </cols>
  <sheetData>
    <row r="1" spans="1:5" x14ac:dyDescent="0.25">
      <c r="A1" s="16" t="s">
        <v>108</v>
      </c>
    </row>
    <row r="4" spans="1:5" x14ac:dyDescent="0.25">
      <c r="A4" s="152" t="s">
        <v>1</v>
      </c>
      <c r="B4" s="125" t="s">
        <v>109</v>
      </c>
      <c r="C4" s="125"/>
      <c r="D4" s="125" t="s">
        <v>112</v>
      </c>
      <c r="E4" s="125"/>
    </row>
    <row r="5" spans="1:5" ht="30.75" thickBot="1" x14ac:dyDescent="0.3">
      <c r="A5" s="153"/>
      <c r="B5" s="49" t="s">
        <v>110</v>
      </c>
      <c r="C5" s="49" t="s">
        <v>111</v>
      </c>
      <c r="D5" s="49" t="s">
        <v>110</v>
      </c>
      <c r="E5" s="49" t="s">
        <v>111</v>
      </c>
    </row>
    <row r="6" spans="1:5" ht="15.75" thickTop="1" x14ac:dyDescent="0.25">
      <c r="A6" s="11" t="s">
        <v>9</v>
      </c>
      <c r="B6" s="31">
        <v>5</v>
      </c>
      <c r="C6" s="39">
        <v>57.4</v>
      </c>
      <c r="D6" s="31">
        <v>9</v>
      </c>
      <c r="E6" s="39">
        <v>48.777777777777999</v>
      </c>
    </row>
    <row r="7" spans="1:5" x14ac:dyDescent="0.25">
      <c r="A7" s="12" t="s">
        <v>10</v>
      </c>
      <c r="B7" s="32">
        <v>1</v>
      </c>
      <c r="C7" s="40">
        <v>60</v>
      </c>
      <c r="D7" s="32">
        <v>2</v>
      </c>
      <c r="E7" s="40">
        <v>50</v>
      </c>
    </row>
    <row r="8" spans="1:5" x14ac:dyDescent="0.25">
      <c r="A8" s="12" t="s">
        <v>11</v>
      </c>
      <c r="B8" s="32">
        <v>11</v>
      </c>
      <c r="C8" s="40">
        <v>50</v>
      </c>
      <c r="D8" s="32">
        <v>13</v>
      </c>
      <c r="E8" s="40">
        <v>35.846153846153847</v>
      </c>
    </row>
    <row r="9" spans="1:5" x14ac:dyDescent="0.25">
      <c r="A9" s="12" t="s">
        <v>12</v>
      </c>
      <c r="B9" s="32">
        <v>12</v>
      </c>
      <c r="C9" s="40">
        <v>52</v>
      </c>
      <c r="D9" s="32">
        <v>17</v>
      </c>
      <c r="E9" s="40">
        <v>42</v>
      </c>
    </row>
    <row r="10" spans="1:5" x14ac:dyDescent="0.25">
      <c r="A10" s="12" t="s">
        <v>13</v>
      </c>
      <c r="B10" s="32">
        <v>2</v>
      </c>
      <c r="C10" s="40">
        <v>60</v>
      </c>
      <c r="D10" s="32">
        <v>5</v>
      </c>
      <c r="E10" s="40">
        <v>49.8</v>
      </c>
    </row>
    <row r="11" spans="1:5" x14ac:dyDescent="0.25">
      <c r="A11" s="12" t="s">
        <v>14</v>
      </c>
      <c r="B11" s="32">
        <v>5</v>
      </c>
      <c r="C11" s="40">
        <v>56</v>
      </c>
      <c r="D11" s="32">
        <v>19</v>
      </c>
      <c r="E11" s="40">
        <v>45.684210526315788</v>
      </c>
    </row>
    <row r="12" spans="1:5" x14ac:dyDescent="0.25">
      <c r="A12" s="12" t="s">
        <v>15</v>
      </c>
      <c r="B12" s="32">
        <v>20</v>
      </c>
      <c r="C12" s="40">
        <v>48.1815</v>
      </c>
      <c r="D12" s="32">
        <v>24</v>
      </c>
      <c r="E12" s="40">
        <v>43.816666666666663</v>
      </c>
    </row>
    <row r="13" spans="1:5" x14ac:dyDescent="0.25">
      <c r="A13" s="12" t="s">
        <v>16</v>
      </c>
      <c r="B13" s="32">
        <v>6</v>
      </c>
      <c r="C13" s="40">
        <v>49.5</v>
      </c>
      <c r="D13" s="32">
        <v>11</v>
      </c>
      <c r="E13" s="40">
        <v>38.090909090909093</v>
      </c>
    </row>
    <row r="14" spans="1:5" x14ac:dyDescent="0.25">
      <c r="A14" s="12" t="s">
        <v>17</v>
      </c>
      <c r="B14" s="32">
        <v>0</v>
      </c>
      <c r="C14" s="52" t="s">
        <v>90</v>
      </c>
      <c r="D14" s="32">
        <v>7</v>
      </c>
      <c r="E14" s="40">
        <v>43.571428571428498</v>
      </c>
    </row>
    <row r="15" spans="1:5" x14ac:dyDescent="0.25">
      <c r="A15" s="12" t="s">
        <v>18</v>
      </c>
      <c r="B15" s="32">
        <v>1</v>
      </c>
      <c r="C15" s="40">
        <v>50</v>
      </c>
      <c r="D15" s="32">
        <v>1</v>
      </c>
      <c r="E15" s="40">
        <v>43</v>
      </c>
    </row>
    <row r="16" spans="1:5" x14ac:dyDescent="0.25">
      <c r="A16" s="12" t="s">
        <v>19</v>
      </c>
      <c r="B16" s="32">
        <v>5</v>
      </c>
      <c r="C16" s="40">
        <v>50.6</v>
      </c>
      <c r="D16" s="32">
        <v>7</v>
      </c>
      <c r="E16" s="40">
        <v>43.857142857142854</v>
      </c>
    </row>
    <row r="17" spans="1:5" x14ac:dyDescent="0.25">
      <c r="A17" s="12" t="s">
        <v>20</v>
      </c>
      <c r="B17" s="32">
        <v>1</v>
      </c>
      <c r="C17" s="40">
        <v>46</v>
      </c>
      <c r="D17" s="32">
        <v>10</v>
      </c>
      <c r="E17" s="40">
        <v>44.6</v>
      </c>
    </row>
    <row r="18" spans="1:5" x14ac:dyDescent="0.25">
      <c r="A18" s="13" t="s">
        <v>21</v>
      </c>
      <c r="B18" s="32">
        <v>2</v>
      </c>
      <c r="C18" s="40">
        <v>74</v>
      </c>
      <c r="D18" s="32">
        <v>3</v>
      </c>
      <c r="E18" s="40">
        <v>50.666666666666664</v>
      </c>
    </row>
    <row r="19" spans="1:5" s="34" customFormat="1" x14ac:dyDescent="0.25">
      <c r="A19" s="13" t="s">
        <v>22</v>
      </c>
      <c r="B19" s="71">
        <v>61</v>
      </c>
      <c r="C19" s="73">
        <v>52.468852459016389</v>
      </c>
      <c r="D19" s="71">
        <v>89</v>
      </c>
      <c r="E19" s="73">
        <v>43.314606741573037</v>
      </c>
    </row>
    <row r="20" spans="1:5" x14ac:dyDescent="0.25">
      <c r="A20" s="13" t="s">
        <v>23</v>
      </c>
      <c r="B20" s="32">
        <v>11</v>
      </c>
      <c r="C20" s="40">
        <v>50.13</v>
      </c>
      <c r="D20" s="32">
        <v>23</v>
      </c>
      <c r="E20" s="40">
        <v>41.87</v>
      </c>
    </row>
    <row r="21" spans="1:5" x14ac:dyDescent="0.25">
      <c r="A21" s="13" t="s">
        <v>24</v>
      </c>
      <c r="B21" s="32">
        <v>4</v>
      </c>
      <c r="C21" s="40">
        <v>48</v>
      </c>
      <c r="D21" s="32">
        <v>7</v>
      </c>
      <c r="E21" s="40">
        <v>38.285714285714285</v>
      </c>
    </row>
    <row r="22" spans="1:5" x14ac:dyDescent="0.25">
      <c r="A22" s="13" t="s">
        <v>25</v>
      </c>
      <c r="B22" s="32">
        <v>2</v>
      </c>
      <c r="C22" s="40">
        <v>45.5</v>
      </c>
      <c r="D22" s="32">
        <v>3</v>
      </c>
      <c r="E22" s="40">
        <v>41</v>
      </c>
    </row>
    <row r="23" spans="1:5" x14ac:dyDescent="0.25">
      <c r="A23" s="13" t="s">
        <v>26</v>
      </c>
      <c r="B23" s="32">
        <v>2</v>
      </c>
      <c r="C23" s="40">
        <v>48.5</v>
      </c>
      <c r="D23" s="32">
        <v>4</v>
      </c>
      <c r="E23" s="40">
        <v>43</v>
      </c>
    </row>
    <row r="24" spans="1:5" x14ac:dyDescent="0.25">
      <c r="A24" s="13" t="s">
        <v>27</v>
      </c>
      <c r="B24" s="32">
        <v>0</v>
      </c>
      <c r="C24" s="52" t="s">
        <v>90</v>
      </c>
      <c r="D24" s="32">
        <v>8</v>
      </c>
      <c r="E24" s="40">
        <v>41.625</v>
      </c>
    </row>
    <row r="25" spans="1:5" x14ac:dyDescent="0.25">
      <c r="A25" s="13" t="s">
        <v>28</v>
      </c>
      <c r="B25" s="32">
        <v>1</v>
      </c>
      <c r="C25" s="40">
        <v>60</v>
      </c>
      <c r="D25" s="32">
        <v>8</v>
      </c>
      <c r="E25" s="40">
        <v>44</v>
      </c>
    </row>
    <row r="26" spans="1:5" x14ac:dyDescent="0.25">
      <c r="A26" s="13" t="s">
        <v>29</v>
      </c>
      <c r="B26" s="32">
        <v>9</v>
      </c>
      <c r="C26" s="40">
        <v>51.444444444444443</v>
      </c>
      <c r="D26" s="32">
        <v>8</v>
      </c>
      <c r="E26" s="40">
        <v>47.625</v>
      </c>
    </row>
    <row r="27" spans="1:5" x14ac:dyDescent="0.25">
      <c r="A27" s="13" t="s">
        <v>30</v>
      </c>
      <c r="B27" s="32">
        <v>0</v>
      </c>
      <c r="C27" s="52" t="s">
        <v>90</v>
      </c>
      <c r="D27" s="32">
        <v>0</v>
      </c>
      <c r="E27" s="52" t="s">
        <v>90</v>
      </c>
    </row>
    <row r="28" spans="1:5" x14ac:dyDescent="0.25">
      <c r="A28" s="13" t="s">
        <v>31</v>
      </c>
      <c r="B28" s="32">
        <v>0</v>
      </c>
      <c r="C28" s="52" t="s">
        <v>90</v>
      </c>
      <c r="D28" s="32">
        <v>0</v>
      </c>
      <c r="E28" s="52" t="s">
        <v>90</v>
      </c>
    </row>
    <row r="29" spans="1:5" x14ac:dyDescent="0.25">
      <c r="A29" s="13" t="s">
        <v>32</v>
      </c>
      <c r="B29" s="32">
        <v>1</v>
      </c>
      <c r="C29" s="40">
        <v>56</v>
      </c>
      <c r="D29" s="32">
        <v>2</v>
      </c>
      <c r="E29" s="40">
        <v>54</v>
      </c>
    </row>
    <row r="30" spans="1:5" x14ac:dyDescent="0.25">
      <c r="A30" s="13" t="s">
        <v>33</v>
      </c>
      <c r="B30" s="32">
        <v>14</v>
      </c>
      <c r="C30" s="40">
        <v>53.5</v>
      </c>
      <c r="D30" s="32">
        <v>23</v>
      </c>
      <c r="E30" s="40">
        <v>42.6086956521739</v>
      </c>
    </row>
    <row r="31" spans="1:5" ht="15.75" thickBot="1" x14ac:dyDescent="0.3">
      <c r="A31" s="14" t="s">
        <v>34</v>
      </c>
      <c r="B31" s="33">
        <v>4</v>
      </c>
      <c r="C31" s="42">
        <v>45.5</v>
      </c>
      <c r="D31" s="33">
        <v>15</v>
      </c>
      <c r="E31" s="42">
        <v>42.133333333333333</v>
      </c>
    </row>
    <row r="32" spans="1:5" ht="15.75" thickTop="1" x14ac:dyDescent="0.25">
      <c r="A32" s="15" t="s">
        <v>6</v>
      </c>
      <c r="B32" s="31">
        <f>SUM(B6:B31)</f>
        <v>180</v>
      </c>
      <c r="C32" s="53">
        <f>(B6*C6+B7*C7+B8*C8+B9*C9+B10*C10+B11*C11+B12*C12+B13*C13+B15*C15+B16*C16+B17*C17+B18*C18+B19*C19+B20*C20+B21*C21+B22*C22+B23*C23+B25*C25+B26*C26+B29*C29+B30*C30+B31*C31)/B32</f>
        <v>51.781444444444446</v>
      </c>
      <c r="D32" s="31">
        <f>SUM(D6:D31)</f>
        <v>318</v>
      </c>
      <c r="E32" s="53">
        <f>(D6*E6+D7*E7+D8*E8+D9*E9+D10*E10+D11*E11+D12*E12+D13*E13+D14*E14+D15*E15+D16*E16+D17*E17+D18*E18+D20*E20+D21*E21+D22*E22+D23*E23+D24*E24+D25*E25+D26*E26+D29*E29+D30*E30+D31*E31)/D32</f>
        <v>31.042798742138366</v>
      </c>
    </row>
    <row r="34" spans="1:1" x14ac:dyDescent="0.25">
      <c r="A34" s="10" t="s">
        <v>91</v>
      </c>
    </row>
  </sheetData>
  <mergeCells count="3">
    <mergeCell ref="B4:C4"/>
    <mergeCell ref="D4:E4"/>
    <mergeCell ref="A4:A5"/>
  </mergeCells>
  <pageMargins left="0.7" right="0.7" top="0.78740157499999996" bottom="0.78740157499999996" header="0.3" footer="0.3"/>
  <ignoredErrors>
    <ignoredError sqref="C3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I13" sqref="I13"/>
    </sheetView>
  </sheetViews>
  <sheetFormatPr defaultRowHeight="15" x14ac:dyDescent="0.25"/>
  <cols>
    <col min="1" max="1" width="49.85546875" style="10" customWidth="1"/>
    <col min="2" max="7" width="12.85546875" style="10" customWidth="1"/>
    <col min="8" max="16384" width="9.140625" style="10"/>
  </cols>
  <sheetData>
    <row r="1" spans="1:7" x14ac:dyDescent="0.25">
      <c r="A1" s="16" t="s">
        <v>113</v>
      </c>
    </row>
    <row r="4" spans="1:7" ht="31.5" customHeight="1" x14ac:dyDescent="0.25">
      <c r="A4" s="107" t="s">
        <v>1</v>
      </c>
      <c r="B4" s="154" t="s">
        <v>114</v>
      </c>
      <c r="C4" s="154"/>
      <c r="D4" s="154" t="s">
        <v>115</v>
      </c>
      <c r="E4" s="154"/>
      <c r="F4" s="154" t="s">
        <v>116</v>
      </c>
      <c r="G4" s="154"/>
    </row>
    <row r="5" spans="1:7" ht="30.75" thickBot="1" x14ac:dyDescent="0.3">
      <c r="A5" s="108"/>
      <c r="B5" s="49" t="s">
        <v>117</v>
      </c>
      <c r="C5" s="49" t="s">
        <v>118</v>
      </c>
      <c r="D5" s="49" t="s">
        <v>117</v>
      </c>
      <c r="E5" s="49" t="s">
        <v>118</v>
      </c>
      <c r="F5" s="49" t="s">
        <v>117</v>
      </c>
      <c r="G5" s="49" t="s">
        <v>118</v>
      </c>
    </row>
    <row r="6" spans="1:7" ht="15.75" thickTop="1" x14ac:dyDescent="0.25">
      <c r="A6" s="11" t="s">
        <v>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</row>
    <row r="7" spans="1:7" x14ac:dyDescent="0.25">
      <c r="A7" s="12" t="s">
        <v>10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</row>
    <row r="8" spans="1:7" x14ac:dyDescent="0.25">
      <c r="A8" s="12" t="s">
        <v>11</v>
      </c>
      <c r="B8" s="32">
        <v>6</v>
      </c>
      <c r="C8" s="32">
        <v>87</v>
      </c>
      <c r="D8" s="32">
        <v>10</v>
      </c>
      <c r="E8" s="32">
        <v>114</v>
      </c>
      <c r="F8" s="32">
        <v>11</v>
      </c>
      <c r="G8" s="32">
        <v>249</v>
      </c>
    </row>
    <row r="9" spans="1:7" x14ac:dyDescent="0.25">
      <c r="A9" s="12" t="s">
        <v>12</v>
      </c>
      <c r="B9" s="32">
        <v>2</v>
      </c>
      <c r="C9" s="32">
        <v>4</v>
      </c>
      <c r="D9" s="32">
        <v>14</v>
      </c>
      <c r="E9" s="32">
        <v>175</v>
      </c>
      <c r="F9" s="32">
        <v>24</v>
      </c>
      <c r="G9" s="32">
        <v>155</v>
      </c>
    </row>
    <row r="10" spans="1:7" x14ac:dyDescent="0.25">
      <c r="A10" s="12" t="s">
        <v>13</v>
      </c>
      <c r="B10" s="32">
        <v>12</v>
      </c>
      <c r="C10" s="32">
        <v>31</v>
      </c>
      <c r="D10" s="32">
        <v>17</v>
      </c>
      <c r="E10" s="32">
        <v>310</v>
      </c>
      <c r="F10" s="32">
        <v>12</v>
      </c>
      <c r="G10" s="32">
        <v>20</v>
      </c>
    </row>
    <row r="11" spans="1:7" x14ac:dyDescent="0.25">
      <c r="A11" s="12" t="s">
        <v>14</v>
      </c>
      <c r="B11" s="32">
        <v>2</v>
      </c>
      <c r="C11" s="32">
        <v>27</v>
      </c>
      <c r="D11" s="32">
        <v>5</v>
      </c>
      <c r="E11" s="32">
        <v>43</v>
      </c>
      <c r="F11" s="32">
        <v>16</v>
      </c>
      <c r="G11" s="32">
        <v>164</v>
      </c>
    </row>
    <row r="12" spans="1:7" x14ac:dyDescent="0.25">
      <c r="A12" s="12" t="s">
        <v>15</v>
      </c>
      <c r="B12" s="32">
        <v>25</v>
      </c>
      <c r="C12" s="32">
        <v>161</v>
      </c>
      <c r="D12" s="32">
        <v>69</v>
      </c>
      <c r="E12" s="32">
        <v>141</v>
      </c>
      <c r="F12" s="32">
        <v>102</v>
      </c>
      <c r="G12" s="32">
        <v>200</v>
      </c>
    </row>
    <row r="13" spans="1:7" x14ac:dyDescent="0.25">
      <c r="A13" s="12" t="s">
        <v>16</v>
      </c>
      <c r="B13" s="32">
        <v>3</v>
      </c>
      <c r="C13" s="32">
        <v>50</v>
      </c>
      <c r="D13" s="32">
        <v>5</v>
      </c>
      <c r="E13" s="32">
        <v>120</v>
      </c>
      <c r="F13" s="32">
        <v>17</v>
      </c>
      <c r="G13" s="32">
        <v>241</v>
      </c>
    </row>
    <row r="14" spans="1:7" x14ac:dyDescent="0.25">
      <c r="A14" s="12" t="s">
        <v>17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12" t="s">
        <v>18</v>
      </c>
      <c r="B15" s="32">
        <v>23</v>
      </c>
      <c r="C15" s="32">
        <v>401</v>
      </c>
      <c r="D15" s="32">
        <v>41</v>
      </c>
      <c r="E15" s="32">
        <v>1147</v>
      </c>
      <c r="F15" s="32">
        <v>22</v>
      </c>
      <c r="G15" s="32">
        <v>150</v>
      </c>
    </row>
    <row r="16" spans="1:7" x14ac:dyDescent="0.25">
      <c r="A16" s="12" t="s">
        <v>19</v>
      </c>
      <c r="B16" s="32">
        <v>20</v>
      </c>
      <c r="C16" s="32">
        <v>376</v>
      </c>
      <c r="D16" s="32">
        <v>51</v>
      </c>
      <c r="E16" s="32">
        <v>997</v>
      </c>
      <c r="F16" s="32">
        <v>29</v>
      </c>
      <c r="G16" s="32">
        <v>266</v>
      </c>
    </row>
    <row r="17" spans="1:7" x14ac:dyDescent="0.25">
      <c r="A17" s="12" t="s">
        <v>20</v>
      </c>
      <c r="B17" s="32">
        <v>4</v>
      </c>
      <c r="C17" s="32">
        <v>53</v>
      </c>
      <c r="D17" s="32">
        <v>18</v>
      </c>
      <c r="E17" s="32">
        <v>259</v>
      </c>
      <c r="F17" s="32">
        <v>1</v>
      </c>
      <c r="G17" s="32">
        <v>11</v>
      </c>
    </row>
    <row r="18" spans="1:7" x14ac:dyDescent="0.25">
      <c r="A18" s="13" t="s">
        <v>21</v>
      </c>
      <c r="B18" s="32">
        <v>10</v>
      </c>
      <c r="C18" s="32">
        <v>52</v>
      </c>
      <c r="D18" s="32">
        <v>9</v>
      </c>
      <c r="E18" s="32">
        <v>77</v>
      </c>
      <c r="F18" s="32">
        <v>16</v>
      </c>
      <c r="G18" s="32">
        <v>47</v>
      </c>
    </row>
    <row r="19" spans="1:7" s="34" customFormat="1" x14ac:dyDescent="0.25">
      <c r="A19" s="13" t="s">
        <v>22</v>
      </c>
      <c r="B19" s="71">
        <v>10</v>
      </c>
      <c r="C19" s="71">
        <v>108</v>
      </c>
      <c r="D19" s="71">
        <v>6</v>
      </c>
      <c r="E19" s="71">
        <v>279</v>
      </c>
      <c r="F19" s="71">
        <v>24</v>
      </c>
      <c r="G19" s="71">
        <v>218</v>
      </c>
    </row>
    <row r="20" spans="1:7" x14ac:dyDescent="0.25">
      <c r="A20" s="13" t="s">
        <v>23</v>
      </c>
      <c r="B20" s="32">
        <v>42</v>
      </c>
      <c r="C20" s="32">
        <v>329</v>
      </c>
      <c r="D20" s="32">
        <v>28</v>
      </c>
      <c r="E20" s="32">
        <v>521</v>
      </c>
      <c r="F20" s="32">
        <v>163</v>
      </c>
      <c r="G20" s="32">
        <v>1360</v>
      </c>
    </row>
    <row r="21" spans="1:7" x14ac:dyDescent="0.25">
      <c r="A21" s="13" t="s">
        <v>24</v>
      </c>
      <c r="B21" s="32">
        <v>3</v>
      </c>
      <c r="C21" s="32">
        <v>110</v>
      </c>
      <c r="D21" s="32">
        <v>60</v>
      </c>
      <c r="E21" s="32">
        <v>140</v>
      </c>
      <c r="F21" s="32">
        <v>112</v>
      </c>
      <c r="G21" s="32">
        <v>874</v>
      </c>
    </row>
    <row r="22" spans="1:7" x14ac:dyDescent="0.25">
      <c r="A22" s="13" t="s">
        <v>25</v>
      </c>
      <c r="B22" s="32">
        <v>12</v>
      </c>
      <c r="C22" s="32">
        <v>227</v>
      </c>
      <c r="D22" s="32">
        <v>17</v>
      </c>
      <c r="E22" s="32">
        <v>146</v>
      </c>
      <c r="F22" s="32">
        <v>46</v>
      </c>
      <c r="G22" s="32">
        <v>377</v>
      </c>
    </row>
    <row r="23" spans="1:7" x14ac:dyDescent="0.25">
      <c r="A23" s="13" t="s">
        <v>26</v>
      </c>
      <c r="B23" s="32">
        <v>11</v>
      </c>
      <c r="C23" s="32">
        <v>148</v>
      </c>
      <c r="D23" s="32">
        <v>22</v>
      </c>
      <c r="E23" s="32">
        <v>186</v>
      </c>
      <c r="F23" s="32">
        <v>11</v>
      </c>
      <c r="G23" s="32">
        <v>120</v>
      </c>
    </row>
    <row r="24" spans="1:7" x14ac:dyDescent="0.25">
      <c r="A24" s="13" t="s">
        <v>27</v>
      </c>
      <c r="B24" s="32">
        <v>2</v>
      </c>
      <c r="C24" s="32">
        <v>41</v>
      </c>
      <c r="D24" s="32">
        <v>39</v>
      </c>
      <c r="E24" s="32">
        <v>151</v>
      </c>
      <c r="F24" s="32">
        <v>4</v>
      </c>
      <c r="G24" s="32">
        <v>13</v>
      </c>
    </row>
    <row r="25" spans="1:7" x14ac:dyDescent="0.25">
      <c r="A25" s="13" t="s">
        <v>28</v>
      </c>
      <c r="B25" s="32">
        <v>5</v>
      </c>
      <c r="C25" s="32">
        <v>25</v>
      </c>
      <c r="D25" s="32">
        <v>4</v>
      </c>
      <c r="E25" s="32">
        <v>94</v>
      </c>
      <c r="F25" s="32">
        <v>3</v>
      </c>
      <c r="G25" s="32">
        <v>18</v>
      </c>
    </row>
    <row r="26" spans="1:7" x14ac:dyDescent="0.25">
      <c r="A26" s="13" t="s">
        <v>29</v>
      </c>
      <c r="B26" s="32">
        <v>2</v>
      </c>
      <c r="C26" s="32">
        <v>2</v>
      </c>
      <c r="D26" s="32">
        <v>19</v>
      </c>
      <c r="E26" s="32">
        <v>179</v>
      </c>
      <c r="F26" s="32">
        <v>21</v>
      </c>
      <c r="G26" s="32">
        <v>797</v>
      </c>
    </row>
    <row r="27" spans="1:7" x14ac:dyDescent="0.25">
      <c r="A27" s="13" t="s">
        <v>30</v>
      </c>
      <c r="B27" s="32">
        <v>1</v>
      </c>
      <c r="C27" s="32">
        <v>19</v>
      </c>
      <c r="D27" s="32">
        <v>5</v>
      </c>
      <c r="E27" s="32">
        <v>12</v>
      </c>
      <c r="F27" s="32">
        <v>20</v>
      </c>
      <c r="G27" s="32">
        <v>30</v>
      </c>
    </row>
    <row r="28" spans="1:7" x14ac:dyDescent="0.25">
      <c r="A28" s="13" t="s">
        <v>31</v>
      </c>
      <c r="B28" s="32">
        <v>1</v>
      </c>
      <c r="C28" s="32">
        <v>14</v>
      </c>
      <c r="D28" s="32">
        <v>18</v>
      </c>
      <c r="E28" s="32">
        <v>85</v>
      </c>
      <c r="F28" s="32">
        <v>0</v>
      </c>
      <c r="G28" s="32">
        <v>0</v>
      </c>
    </row>
    <row r="29" spans="1:7" x14ac:dyDescent="0.25">
      <c r="A29" s="13" t="s">
        <v>32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x14ac:dyDescent="0.25">
      <c r="A30" s="13" t="s">
        <v>33</v>
      </c>
      <c r="B30" s="32">
        <v>2</v>
      </c>
      <c r="C30" s="32">
        <v>31</v>
      </c>
      <c r="D30" s="32">
        <v>104</v>
      </c>
      <c r="E30" s="32">
        <v>726</v>
      </c>
      <c r="F30" s="32">
        <v>0</v>
      </c>
      <c r="G30" s="32">
        <v>0</v>
      </c>
    </row>
    <row r="31" spans="1:7" ht="15.75" thickBot="1" x14ac:dyDescent="0.3">
      <c r="A31" s="14" t="s">
        <v>34</v>
      </c>
      <c r="B31" s="33">
        <v>9</v>
      </c>
      <c r="C31" s="33">
        <v>107</v>
      </c>
      <c r="D31" s="33">
        <v>0</v>
      </c>
      <c r="E31" s="33">
        <v>0</v>
      </c>
      <c r="F31" s="33">
        <v>19</v>
      </c>
      <c r="G31" s="33">
        <v>104</v>
      </c>
    </row>
    <row r="32" spans="1:7" ht="15.75" thickTop="1" x14ac:dyDescent="0.25">
      <c r="A32" s="15" t="s">
        <v>6</v>
      </c>
      <c r="B32" s="31">
        <f>SUM(B6:B31)</f>
        <v>207</v>
      </c>
      <c r="C32" s="31">
        <f t="shared" ref="C32:G32" si="0">SUM(C6:C31)</f>
        <v>2403</v>
      </c>
      <c r="D32" s="31">
        <f t="shared" si="0"/>
        <v>561</v>
      </c>
      <c r="E32" s="31">
        <f t="shared" si="0"/>
        <v>5902</v>
      </c>
      <c r="F32" s="31">
        <f t="shared" si="0"/>
        <v>673</v>
      </c>
      <c r="G32" s="31">
        <f t="shared" si="0"/>
        <v>5414</v>
      </c>
    </row>
    <row r="34" spans="1:3" x14ac:dyDescent="0.25">
      <c r="A34" s="51" t="s">
        <v>119</v>
      </c>
      <c r="B34" s="51"/>
      <c r="C34" s="51"/>
    </row>
  </sheetData>
  <mergeCells count="4">
    <mergeCell ref="A4:A5"/>
    <mergeCell ref="B4:C4"/>
    <mergeCell ref="D4:E4"/>
    <mergeCell ref="F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55" zoomScaleNormal="55" workbookViewId="0">
      <selection activeCell="I40" sqref="I40"/>
    </sheetView>
  </sheetViews>
  <sheetFormatPr defaultRowHeight="15" x14ac:dyDescent="0.25"/>
  <cols>
    <col min="1" max="1" width="49.85546875" style="10" customWidth="1"/>
    <col min="2" max="9" width="12.85546875" style="10" customWidth="1"/>
    <col min="10" max="16384" width="9.140625" style="10"/>
  </cols>
  <sheetData>
    <row r="1" spans="1:9" x14ac:dyDescent="0.25">
      <c r="A1" s="16" t="s">
        <v>46</v>
      </c>
    </row>
    <row r="4" spans="1:9" x14ac:dyDescent="0.25">
      <c r="A4" s="111" t="s">
        <v>1</v>
      </c>
      <c r="B4" s="109" t="s">
        <v>2</v>
      </c>
      <c r="C4" s="110"/>
      <c r="D4" s="109" t="s">
        <v>3</v>
      </c>
      <c r="E4" s="110"/>
      <c r="F4" s="109" t="s">
        <v>4</v>
      </c>
      <c r="G4" s="110"/>
      <c r="H4" s="113" t="s">
        <v>5</v>
      </c>
      <c r="I4" s="107" t="s">
        <v>6</v>
      </c>
    </row>
    <row r="5" spans="1:9" ht="30.75" thickBot="1" x14ac:dyDescent="0.3">
      <c r="A5" s="112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14"/>
      <c r="I5" s="108"/>
    </row>
    <row r="6" spans="1:9" ht="15.75" thickTop="1" x14ac:dyDescent="0.25">
      <c r="A6" s="11" t="s">
        <v>9</v>
      </c>
      <c r="B6" s="27">
        <v>4</v>
      </c>
      <c r="C6" s="27">
        <v>0</v>
      </c>
      <c r="D6" s="27">
        <v>0</v>
      </c>
      <c r="E6" s="27">
        <v>0</v>
      </c>
      <c r="F6" s="27">
        <v>4</v>
      </c>
      <c r="G6" s="27">
        <v>0</v>
      </c>
      <c r="H6" s="35">
        <v>0</v>
      </c>
      <c r="I6" s="30">
        <f>SUM(B6:H6)</f>
        <v>8</v>
      </c>
    </row>
    <row r="7" spans="1:9" x14ac:dyDescent="0.25">
      <c r="A7" s="12" t="s">
        <v>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35">
        <v>0</v>
      </c>
      <c r="I7" s="28">
        <f t="shared" ref="I7:I32" si="0">SUM(B7:H7)</f>
        <v>0</v>
      </c>
    </row>
    <row r="8" spans="1:9" x14ac:dyDescent="0.25">
      <c r="A8" s="12" t="s">
        <v>11</v>
      </c>
      <c r="B8" s="27">
        <v>6</v>
      </c>
      <c r="C8" s="27">
        <v>4</v>
      </c>
      <c r="D8" s="27">
        <v>0</v>
      </c>
      <c r="E8" s="27">
        <v>0</v>
      </c>
      <c r="F8" s="27">
        <v>11</v>
      </c>
      <c r="G8" s="27">
        <v>3</v>
      </c>
      <c r="H8" s="35">
        <v>14</v>
      </c>
      <c r="I8" s="28">
        <f t="shared" si="0"/>
        <v>38</v>
      </c>
    </row>
    <row r="9" spans="1:9" x14ac:dyDescent="0.25">
      <c r="A9" s="12" t="s">
        <v>12</v>
      </c>
      <c r="B9" s="27">
        <v>13</v>
      </c>
      <c r="C9" s="27">
        <v>8</v>
      </c>
      <c r="D9" s="27">
        <v>0</v>
      </c>
      <c r="E9" s="27">
        <v>0</v>
      </c>
      <c r="F9" s="27">
        <v>24</v>
      </c>
      <c r="G9" s="27">
        <v>12</v>
      </c>
      <c r="H9" s="35">
        <v>13</v>
      </c>
      <c r="I9" s="28">
        <f t="shared" si="0"/>
        <v>70</v>
      </c>
    </row>
    <row r="10" spans="1:9" x14ac:dyDescent="0.25">
      <c r="A10" s="12" t="s">
        <v>13</v>
      </c>
      <c r="B10" s="27">
        <v>1</v>
      </c>
      <c r="C10" s="27">
        <v>0</v>
      </c>
      <c r="D10" s="27">
        <v>0</v>
      </c>
      <c r="E10" s="27">
        <v>0</v>
      </c>
      <c r="F10" s="27">
        <v>1</v>
      </c>
      <c r="G10" s="27">
        <v>0</v>
      </c>
      <c r="H10" s="35">
        <v>1</v>
      </c>
      <c r="I10" s="28">
        <f t="shared" si="0"/>
        <v>3</v>
      </c>
    </row>
    <row r="11" spans="1:9" x14ac:dyDescent="0.25">
      <c r="A11" s="12" t="s">
        <v>14</v>
      </c>
      <c r="B11" s="27">
        <v>3</v>
      </c>
      <c r="C11" s="27">
        <v>1</v>
      </c>
      <c r="D11" s="27">
        <v>0</v>
      </c>
      <c r="E11" s="27">
        <v>0</v>
      </c>
      <c r="F11" s="27">
        <v>9</v>
      </c>
      <c r="G11" s="27">
        <v>2</v>
      </c>
      <c r="H11" s="35">
        <v>11</v>
      </c>
      <c r="I11" s="28">
        <f t="shared" si="0"/>
        <v>26</v>
      </c>
    </row>
    <row r="12" spans="1:9" x14ac:dyDescent="0.25">
      <c r="A12" s="12" t="s">
        <v>15</v>
      </c>
      <c r="B12" s="27">
        <v>9</v>
      </c>
      <c r="C12" s="27">
        <v>2</v>
      </c>
      <c r="D12" s="27">
        <v>6</v>
      </c>
      <c r="E12" s="27">
        <v>0</v>
      </c>
      <c r="F12" s="27">
        <v>17</v>
      </c>
      <c r="G12" s="27">
        <v>3</v>
      </c>
      <c r="H12" s="35">
        <v>52</v>
      </c>
      <c r="I12" s="28">
        <f t="shared" si="0"/>
        <v>89</v>
      </c>
    </row>
    <row r="13" spans="1:9" x14ac:dyDescent="0.25">
      <c r="A13" s="12" t="s">
        <v>16</v>
      </c>
      <c r="B13" s="27">
        <v>5</v>
      </c>
      <c r="C13" s="27">
        <v>1</v>
      </c>
      <c r="D13" s="27">
        <v>0</v>
      </c>
      <c r="E13" s="27">
        <v>0</v>
      </c>
      <c r="F13" s="27">
        <v>7</v>
      </c>
      <c r="G13" s="27">
        <v>1</v>
      </c>
      <c r="H13" s="35">
        <v>8</v>
      </c>
      <c r="I13" s="28">
        <f t="shared" si="0"/>
        <v>22</v>
      </c>
    </row>
    <row r="14" spans="1:9" x14ac:dyDescent="0.25">
      <c r="A14" s="12" t="s">
        <v>17</v>
      </c>
      <c r="B14" s="27">
        <v>2</v>
      </c>
      <c r="C14" s="27">
        <v>1</v>
      </c>
      <c r="D14" s="27">
        <v>0</v>
      </c>
      <c r="E14" s="27">
        <v>0</v>
      </c>
      <c r="F14" s="27">
        <v>1</v>
      </c>
      <c r="G14" s="27">
        <v>0</v>
      </c>
      <c r="H14" s="35">
        <v>3</v>
      </c>
      <c r="I14" s="28">
        <f t="shared" si="0"/>
        <v>7</v>
      </c>
    </row>
    <row r="15" spans="1:9" x14ac:dyDescent="0.25">
      <c r="A15" s="12" t="s">
        <v>18</v>
      </c>
      <c r="B15" s="27">
        <v>1</v>
      </c>
      <c r="C15" s="27">
        <v>1</v>
      </c>
      <c r="D15" s="27">
        <v>0</v>
      </c>
      <c r="E15" s="27">
        <v>0</v>
      </c>
      <c r="F15" s="27">
        <v>0</v>
      </c>
      <c r="G15" s="27">
        <v>0</v>
      </c>
      <c r="H15" s="35">
        <v>1</v>
      </c>
      <c r="I15" s="28">
        <f t="shared" si="0"/>
        <v>3</v>
      </c>
    </row>
    <row r="16" spans="1:9" x14ac:dyDescent="0.25">
      <c r="A16" s="12" t="s">
        <v>19</v>
      </c>
      <c r="B16" s="27">
        <v>4</v>
      </c>
      <c r="C16" s="27">
        <v>3</v>
      </c>
      <c r="D16" s="27">
        <v>2</v>
      </c>
      <c r="E16" s="27">
        <v>2</v>
      </c>
      <c r="F16" s="27">
        <v>6</v>
      </c>
      <c r="G16" s="27">
        <v>4</v>
      </c>
      <c r="H16" s="35">
        <v>6</v>
      </c>
      <c r="I16" s="28">
        <f t="shared" si="0"/>
        <v>27</v>
      </c>
    </row>
    <row r="17" spans="1:11" x14ac:dyDescent="0.25">
      <c r="A17" s="12" t="s">
        <v>20</v>
      </c>
      <c r="B17" s="27">
        <v>3</v>
      </c>
      <c r="C17" s="27">
        <v>2</v>
      </c>
      <c r="D17" s="27">
        <v>0</v>
      </c>
      <c r="E17" s="27">
        <v>0</v>
      </c>
      <c r="F17" s="27">
        <v>3</v>
      </c>
      <c r="G17" s="27">
        <v>2</v>
      </c>
      <c r="H17" s="35">
        <v>2</v>
      </c>
      <c r="I17" s="28">
        <f t="shared" si="0"/>
        <v>12</v>
      </c>
    </row>
    <row r="18" spans="1:11" x14ac:dyDescent="0.25">
      <c r="A18" s="13" t="s">
        <v>21</v>
      </c>
      <c r="B18" s="27">
        <v>1</v>
      </c>
      <c r="C18" s="27">
        <v>0</v>
      </c>
      <c r="D18" s="27">
        <v>0</v>
      </c>
      <c r="E18" s="27">
        <v>0</v>
      </c>
      <c r="F18" s="27">
        <v>1</v>
      </c>
      <c r="G18" s="27">
        <v>0</v>
      </c>
      <c r="H18" s="35">
        <v>6</v>
      </c>
      <c r="I18" s="28">
        <f t="shared" si="0"/>
        <v>8</v>
      </c>
    </row>
    <row r="19" spans="1:11" s="34" customFormat="1" x14ac:dyDescent="0.25">
      <c r="A19" s="13" t="s">
        <v>22</v>
      </c>
      <c r="B19" s="71">
        <v>5</v>
      </c>
      <c r="C19" s="71">
        <v>0</v>
      </c>
      <c r="D19" s="71">
        <v>10</v>
      </c>
      <c r="E19" s="71">
        <v>0</v>
      </c>
      <c r="F19" s="71">
        <v>11</v>
      </c>
      <c r="G19" s="71">
        <v>2</v>
      </c>
      <c r="H19" s="71">
        <v>33</v>
      </c>
      <c r="I19" s="28">
        <f t="shared" si="0"/>
        <v>61</v>
      </c>
      <c r="K19" s="10"/>
    </row>
    <row r="20" spans="1:11" x14ac:dyDescent="0.25">
      <c r="A20" s="13" t="s">
        <v>23</v>
      </c>
      <c r="B20" s="28">
        <v>0</v>
      </c>
      <c r="C20" s="28">
        <v>0</v>
      </c>
      <c r="D20" s="28">
        <v>2</v>
      </c>
      <c r="E20" s="28">
        <v>0</v>
      </c>
      <c r="F20" s="28">
        <v>2</v>
      </c>
      <c r="G20" s="28">
        <v>0</v>
      </c>
      <c r="H20" s="36">
        <v>10</v>
      </c>
      <c r="I20" s="28">
        <f t="shared" si="0"/>
        <v>14</v>
      </c>
    </row>
    <row r="21" spans="1:11" x14ac:dyDescent="0.25">
      <c r="A21" s="13" t="s">
        <v>24</v>
      </c>
      <c r="B21" s="27">
        <v>4</v>
      </c>
      <c r="C21" s="27">
        <v>2</v>
      </c>
      <c r="D21" s="27">
        <v>0</v>
      </c>
      <c r="E21" s="27">
        <v>0</v>
      </c>
      <c r="F21" s="27">
        <v>3</v>
      </c>
      <c r="G21" s="27">
        <v>1</v>
      </c>
      <c r="H21" s="35">
        <v>13</v>
      </c>
      <c r="I21" s="28">
        <f t="shared" si="0"/>
        <v>23</v>
      </c>
    </row>
    <row r="22" spans="1:11" x14ac:dyDescent="0.25">
      <c r="A22" s="13" t="s">
        <v>25</v>
      </c>
      <c r="B22" s="27">
        <v>1</v>
      </c>
      <c r="C22" s="27">
        <v>0</v>
      </c>
      <c r="D22" s="27">
        <v>0</v>
      </c>
      <c r="E22" s="27">
        <v>0</v>
      </c>
      <c r="F22" s="27">
        <v>4</v>
      </c>
      <c r="G22" s="27">
        <v>0</v>
      </c>
      <c r="H22" s="35">
        <v>8</v>
      </c>
      <c r="I22" s="28">
        <f t="shared" si="0"/>
        <v>13</v>
      </c>
    </row>
    <row r="23" spans="1:11" x14ac:dyDescent="0.25">
      <c r="A23" s="13" t="s">
        <v>26</v>
      </c>
      <c r="B23" s="27">
        <v>1</v>
      </c>
      <c r="C23" s="27">
        <v>1</v>
      </c>
      <c r="D23" s="27">
        <v>3</v>
      </c>
      <c r="E23" s="27">
        <v>0</v>
      </c>
      <c r="F23" s="27">
        <v>1</v>
      </c>
      <c r="G23" s="27">
        <v>0</v>
      </c>
      <c r="H23" s="35">
        <v>3</v>
      </c>
      <c r="I23" s="28">
        <f t="shared" si="0"/>
        <v>9</v>
      </c>
    </row>
    <row r="24" spans="1:11" x14ac:dyDescent="0.25">
      <c r="A24" s="13" t="s">
        <v>27</v>
      </c>
      <c r="B24" s="27">
        <v>12</v>
      </c>
      <c r="C24" s="27">
        <v>9</v>
      </c>
      <c r="D24" s="27">
        <v>0</v>
      </c>
      <c r="E24" s="27">
        <v>0</v>
      </c>
      <c r="F24" s="27">
        <v>18</v>
      </c>
      <c r="G24" s="27">
        <v>12</v>
      </c>
      <c r="H24" s="35">
        <v>21</v>
      </c>
      <c r="I24" s="28">
        <f t="shared" si="0"/>
        <v>72</v>
      </c>
    </row>
    <row r="25" spans="1:11" x14ac:dyDescent="0.25">
      <c r="A25" s="13" t="s">
        <v>28</v>
      </c>
      <c r="B25" s="27">
        <v>4</v>
      </c>
      <c r="C25" s="27">
        <v>0</v>
      </c>
      <c r="D25" s="27">
        <v>0</v>
      </c>
      <c r="E25" s="27">
        <v>0</v>
      </c>
      <c r="F25" s="27">
        <v>10</v>
      </c>
      <c r="G25" s="27">
        <v>1</v>
      </c>
      <c r="H25" s="35">
        <v>19</v>
      </c>
      <c r="I25" s="28">
        <f t="shared" si="0"/>
        <v>34</v>
      </c>
    </row>
    <row r="26" spans="1:11" s="34" customFormat="1" x14ac:dyDescent="0.25">
      <c r="A26" s="13" t="s">
        <v>29</v>
      </c>
      <c r="B26" s="28">
        <v>5</v>
      </c>
      <c r="C26" s="28">
        <v>3</v>
      </c>
      <c r="D26" s="28">
        <v>0</v>
      </c>
      <c r="E26" s="28">
        <v>0</v>
      </c>
      <c r="F26" s="28">
        <v>7</v>
      </c>
      <c r="G26" s="28">
        <v>5</v>
      </c>
      <c r="H26" s="36">
        <v>13</v>
      </c>
      <c r="I26" s="28">
        <f t="shared" si="0"/>
        <v>33</v>
      </c>
      <c r="K26" s="10"/>
    </row>
    <row r="27" spans="1:11" x14ac:dyDescent="0.25">
      <c r="A27" s="13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36">
        <v>0</v>
      </c>
      <c r="I27" s="28">
        <f t="shared" si="0"/>
        <v>0</v>
      </c>
    </row>
    <row r="28" spans="1:11" x14ac:dyDescent="0.25">
      <c r="A28" s="13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36">
        <v>0</v>
      </c>
      <c r="I28" s="28">
        <f t="shared" si="0"/>
        <v>0</v>
      </c>
    </row>
    <row r="29" spans="1:11" x14ac:dyDescent="0.25">
      <c r="A29" s="13" t="s">
        <v>32</v>
      </c>
      <c r="B29" s="28">
        <v>0</v>
      </c>
      <c r="C29" s="28">
        <v>0</v>
      </c>
      <c r="D29" s="28">
        <v>0</v>
      </c>
      <c r="E29" s="28">
        <v>0</v>
      </c>
      <c r="F29" s="28">
        <v>1</v>
      </c>
      <c r="G29" s="28">
        <v>0</v>
      </c>
      <c r="H29" s="36">
        <v>0</v>
      </c>
      <c r="I29" s="28">
        <f t="shared" si="0"/>
        <v>1</v>
      </c>
    </row>
    <row r="30" spans="1:11" x14ac:dyDescent="0.25">
      <c r="A30" s="13" t="s">
        <v>33</v>
      </c>
      <c r="B30" s="28">
        <v>3</v>
      </c>
      <c r="C30" s="28">
        <v>0</v>
      </c>
      <c r="D30" s="28">
        <v>0</v>
      </c>
      <c r="E30" s="28">
        <v>0</v>
      </c>
      <c r="F30" s="28">
        <v>5</v>
      </c>
      <c r="G30" s="28">
        <v>0</v>
      </c>
      <c r="H30" s="36">
        <v>11</v>
      </c>
      <c r="I30" s="28">
        <f t="shared" si="0"/>
        <v>19</v>
      </c>
    </row>
    <row r="31" spans="1:11" ht="15.75" thickBot="1" x14ac:dyDescent="0.3">
      <c r="A31" s="14" t="s">
        <v>34</v>
      </c>
      <c r="B31" s="29">
        <v>2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1</v>
      </c>
      <c r="I31" s="29">
        <f t="shared" si="0"/>
        <v>3</v>
      </c>
    </row>
    <row r="32" spans="1:11" ht="15.75" thickTop="1" x14ac:dyDescent="0.25">
      <c r="A32" s="15" t="s">
        <v>6</v>
      </c>
      <c r="B32" s="30">
        <f>SUM(B6:B31)</f>
        <v>89</v>
      </c>
      <c r="C32" s="30">
        <f t="shared" ref="C32:H32" si="1">SUM(C6:C31)</f>
        <v>38</v>
      </c>
      <c r="D32" s="30">
        <f t="shared" si="1"/>
        <v>23</v>
      </c>
      <c r="E32" s="30">
        <f t="shared" si="1"/>
        <v>2</v>
      </c>
      <c r="F32" s="30">
        <f t="shared" si="1"/>
        <v>146</v>
      </c>
      <c r="G32" s="30">
        <f t="shared" si="1"/>
        <v>48</v>
      </c>
      <c r="H32" s="30">
        <f t="shared" si="1"/>
        <v>249</v>
      </c>
      <c r="I32" s="30">
        <f t="shared" si="0"/>
        <v>595</v>
      </c>
    </row>
    <row r="38" spans="1:9" x14ac:dyDescent="0.25">
      <c r="A38" s="111" t="s">
        <v>1</v>
      </c>
      <c r="B38" s="115" t="s">
        <v>2</v>
      </c>
      <c r="C38" s="116"/>
      <c r="D38" s="115" t="s">
        <v>3</v>
      </c>
      <c r="E38" s="116"/>
      <c r="F38" s="115" t="s">
        <v>4</v>
      </c>
      <c r="G38" s="116"/>
      <c r="H38" s="115" t="s">
        <v>5</v>
      </c>
      <c r="I38" s="107" t="s">
        <v>6</v>
      </c>
    </row>
    <row r="39" spans="1:9" ht="30.75" thickBot="1" x14ac:dyDescent="0.3">
      <c r="A39" s="112"/>
      <c r="B39" s="3" t="s">
        <v>7</v>
      </c>
      <c r="C39" s="3" t="s">
        <v>8</v>
      </c>
      <c r="D39" s="3" t="s">
        <v>7</v>
      </c>
      <c r="E39" s="3" t="s">
        <v>8</v>
      </c>
      <c r="F39" s="3" t="s">
        <v>7</v>
      </c>
      <c r="G39" s="3" t="s">
        <v>8</v>
      </c>
      <c r="H39" s="117"/>
      <c r="I39" s="108"/>
    </row>
    <row r="40" spans="1:9" ht="15.75" thickTop="1" x14ac:dyDescent="0.25">
      <c r="A40" s="11" t="s">
        <v>36</v>
      </c>
      <c r="B40" s="11">
        <v>23</v>
      </c>
      <c r="C40" s="11">
        <v>7</v>
      </c>
      <c r="D40" s="11">
        <v>5</v>
      </c>
      <c r="E40" s="11">
        <v>1</v>
      </c>
      <c r="F40" s="11">
        <v>30</v>
      </c>
      <c r="G40" s="11">
        <v>4</v>
      </c>
      <c r="H40" s="11">
        <v>36</v>
      </c>
      <c r="I40" s="15">
        <f t="shared" ref="I40:I50" si="2">SUM(B40:H40)</f>
        <v>106</v>
      </c>
    </row>
    <row r="41" spans="1:9" x14ac:dyDescent="0.25">
      <c r="A41" s="12" t="s">
        <v>37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3">
        <f t="shared" si="2"/>
        <v>1</v>
      </c>
    </row>
    <row r="42" spans="1:9" x14ac:dyDescent="0.25">
      <c r="A42" s="12" t="s">
        <v>38</v>
      </c>
      <c r="B42" s="12">
        <v>7</v>
      </c>
      <c r="C42" s="12">
        <v>2</v>
      </c>
      <c r="D42" s="12">
        <v>0</v>
      </c>
      <c r="E42" s="12">
        <v>0</v>
      </c>
      <c r="F42" s="12">
        <v>8</v>
      </c>
      <c r="G42" s="12">
        <v>3</v>
      </c>
      <c r="H42" s="12">
        <v>8</v>
      </c>
      <c r="I42" s="13">
        <f t="shared" si="2"/>
        <v>28</v>
      </c>
    </row>
    <row r="43" spans="1:9" x14ac:dyDescent="0.25">
      <c r="A43" s="12" t="s">
        <v>39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3">
        <f t="shared" si="2"/>
        <v>1</v>
      </c>
    </row>
    <row r="44" spans="1:9" x14ac:dyDescent="0.25">
      <c r="A44" s="12" t="s">
        <v>40</v>
      </c>
      <c r="B44" s="12">
        <v>6</v>
      </c>
      <c r="C44" s="12">
        <v>2</v>
      </c>
      <c r="D44" s="12">
        <v>0</v>
      </c>
      <c r="E44" s="12">
        <v>0</v>
      </c>
      <c r="F44" s="12">
        <v>14</v>
      </c>
      <c r="G44" s="12">
        <v>3</v>
      </c>
      <c r="H44" s="12">
        <v>57</v>
      </c>
      <c r="I44" s="13">
        <f t="shared" si="2"/>
        <v>82</v>
      </c>
    </row>
    <row r="45" spans="1:9" x14ac:dyDescent="0.25">
      <c r="A45" s="12" t="s">
        <v>41</v>
      </c>
      <c r="B45" s="12">
        <v>4</v>
      </c>
      <c r="C45" s="12">
        <v>0</v>
      </c>
      <c r="D45" s="12">
        <v>1</v>
      </c>
      <c r="E45" s="12">
        <v>0</v>
      </c>
      <c r="F45" s="12">
        <v>15</v>
      </c>
      <c r="G45" s="12">
        <v>2</v>
      </c>
      <c r="H45" s="12">
        <v>28</v>
      </c>
      <c r="I45" s="13">
        <f t="shared" si="2"/>
        <v>50</v>
      </c>
    </row>
    <row r="46" spans="1:9" x14ac:dyDescent="0.25">
      <c r="A46" s="12" t="s">
        <v>42</v>
      </c>
      <c r="B46" s="12">
        <v>33</v>
      </c>
      <c r="C46" s="12">
        <v>23</v>
      </c>
      <c r="D46" s="12">
        <v>1</v>
      </c>
      <c r="E46" s="12">
        <v>1</v>
      </c>
      <c r="F46" s="12">
        <v>58</v>
      </c>
      <c r="G46" s="12">
        <v>34</v>
      </c>
      <c r="H46" s="12">
        <v>63</v>
      </c>
      <c r="I46" s="13">
        <f t="shared" si="2"/>
        <v>213</v>
      </c>
    </row>
    <row r="47" spans="1:9" x14ac:dyDescent="0.25">
      <c r="A47" s="12" t="s">
        <v>43</v>
      </c>
      <c r="B47" s="12">
        <v>6</v>
      </c>
      <c r="C47" s="12">
        <v>0</v>
      </c>
      <c r="D47" s="12">
        <v>0</v>
      </c>
      <c r="E47" s="12">
        <v>0</v>
      </c>
      <c r="F47" s="12">
        <v>7</v>
      </c>
      <c r="G47" s="12">
        <v>0</v>
      </c>
      <c r="H47" s="12">
        <v>3</v>
      </c>
      <c r="I47" s="13">
        <f t="shared" si="2"/>
        <v>16</v>
      </c>
    </row>
    <row r="48" spans="1:9" x14ac:dyDescent="0.25">
      <c r="A48" s="12" t="s">
        <v>44</v>
      </c>
      <c r="B48" s="12">
        <v>5</v>
      </c>
      <c r="C48" s="12">
        <v>2</v>
      </c>
      <c r="D48" s="12">
        <v>14</v>
      </c>
      <c r="E48" s="12">
        <v>0</v>
      </c>
      <c r="F48" s="12">
        <v>2</v>
      </c>
      <c r="G48" s="12">
        <v>1</v>
      </c>
      <c r="H48" s="12">
        <v>40</v>
      </c>
      <c r="I48" s="13">
        <f t="shared" si="2"/>
        <v>64</v>
      </c>
    </row>
    <row r="49" spans="1:9" ht="15.75" thickBot="1" x14ac:dyDescent="0.3">
      <c r="A49" s="37" t="s">
        <v>45</v>
      </c>
      <c r="B49" s="37">
        <v>5</v>
      </c>
      <c r="C49" s="37">
        <v>2</v>
      </c>
      <c r="D49" s="37">
        <v>2</v>
      </c>
      <c r="E49" s="37">
        <v>0</v>
      </c>
      <c r="F49" s="37">
        <v>12</v>
      </c>
      <c r="G49" s="37">
        <v>1</v>
      </c>
      <c r="H49" s="37">
        <v>12</v>
      </c>
      <c r="I49" s="14">
        <f t="shared" si="2"/>
        <v>34</v>
      </c>
    </row>
    <row r="50" spans="1:9" ht="15.75" thickTop="1" x14ac:dyDescent="0.25">
      <c r="A50" s="15" t="s">
        <v>6</v>
      </c>
      <c r="B50" s="30">
        <f>SUM(B40:B49)</f>
        <v>89</v>
      </c>
      <c r="C50" s="30">
        <f t="shared" ref="C50:H50" si="3">SUM(C40:C49)</f>
        <v>38</v>
      </c>
      <c r="D50" s="30">
        <f t="shared" si="3"/>
        <v>23</v>
      </c>
      <c r="E50" s="30">
        <f t="shared" si="3"/>
        <v>2</v>
      </c>
      <c r="F50" s="30">
        <f t="shared" si="3"/>
        <v>146</v>
      </c>
      <c r="G50" s="30">
        <f t="shared" si="3"/>
        <v>48</v>
      </c>
      <c r="H50" s="30">
        <f t="shared" si="3"/>
        <v>249</v>
      </c>
      <c r="I50" s="30">
        <f t="shared" si="2"/>
        <v>595</v>
      </c>
    </row>
  </sheetData>
  <mergeCells count="12">
    <mergeCell ref="I4:I5"/>
    <mergeCell ref="A38:A39"/>
    <mergeCell ref="B38:C38"/>
    <mergeCell ref="D38:E38"/>
    <mergeCell ref="F38:G38"/>
    <mergeCell ref="H38:H39"/>
    <mergeCell ref="I38:I39"/>
    <mergeCell ref="A4:A5"/>
    <mergeCell ref="B4:C4"/>
    <mergeCell ref="D4:E4"/>
    <mergeCell ref="F4:G4"/>
    <mergeCell ref="H4:H5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zoomScale="70" zoomScaleNormal="70" workbookViewId="0">
      <pane ySplit="3" topLeftCell="A7" activePane="bottomLeft" state="frozen"/>
      <selection activeCell="A4" sqref="A4"/>
      <selection pane="bottomLeft" activeCell="P11" sqref="P11"/>
    </sheetView>
  </sheetViews>
  <sheetFormatPr defaultRowHeight="15" x14ac:dyDescent="0.25"/>
  <cols>
    <col min="1" max="1" width="49.85546875" style="10" customWidth="1"/>
    <col min="2" max="13" width="9.140625" style="10" customWidth="1"/>
    <col min="14" max="16384" width="9.140625" style="10"/>
  </cols>
  <sheetData>
    <row r="1" spans="1:15" x14ac:dyDescent="0.25">
      <c r="A1" s="16" t="s">
        <v>149</v>
      </c>
    </row>
    <row r="4" spans="1:15" x14ac:dyDescent="0.25">
      <c r="A4" s="111" t="s">
        <v>1</v>
      </c>
      <c r="B4" s="120" t="s">
        <v>143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5" t="s">
        <v>6</v>
      </c>
    </row>
    <row r="5" spans="1:15" ht="176.25" customHeight="1" x14ac:dyDescent="0.25">
      <c r="A5" s="155"/>
      <c r="B5" s="157" t="s">
        <v>144</v>
      </c>
      <c r="C5" s="157" t="s">
        <v>145</v>
      </c>
      <c r="D5" s="157" t="s">
        <v>146</v>
      </c>
      <c r="E5" s="157" t="s">
        <v>147</v>
      </c>
      <c r="F5" s="157" t="s">
        <v>148</v>
      </c>
      <c r="G5" s="156" t="s">
        <v>150</v>
      </c>
      <c r="H5" s="156"/>
      <c r="I5" s="157" t="s">
        <v>151</v>
      </c>
      <c r="J5" s="157" t="s">
        <v>152</v>
      </c>
      <c r="K5" s="157" t="s">
        <v>153</v>
      </c>
      <c r="L5" s="157" t="s">
        <v>154</v>
      </c>
      <c r="M5" s="125"/>
    </row>
    <row r="6" spans="1:15" ht="46.5" customHeight="1" thickBot="1" x14ac:dyDescent="0.3">
      <c r="A6" s="112"/>
      <c r="B6" s="158"/>
      <c r="C6" s="158"/>
      <c r="D6" s="158"/>
      <c r="E6" s="158"/>
      <c r="F6" s="158"/>
      <c r="G6" s="50" t="s">
        <v>97</v>
      </c>
      <c r="H6" s="50" t="s">
        <v>155</v>
      </c>
      <c r="I6" s="158"/>
      <c r="J6" s="158"/>
      <c r="K6" s="158"/>
      <c r="L6" s="158"/>
      <c r="M6" s="132"/>
    </row>
    <row r="7" spans="1:15" ht="15.75" thickTop="1" x14ac:dyDescent="0.25">
      <c r="A7" s="11" t="s">
        <v>9</v>
      </c>
      <c r="B7" s="43">
        <v>36</v>
      </c>
      <c r="C7" s="43">
        <v>193</v>
      </c>
      <c r="D7" s="43">
        <v>231</v>
      </c>
      <c r="E7" s="43">
        <v>22</v>
      </c>
      <c r="F7" s="43">
        <v>0</v>
      </c>
      <c r="G7" s="43">
        <v>842</v>
      </c>
      <c r="H7" s="43">
        <v>109</v>
      </c>
      <c r="I7" s="43">
        <v>0</v>
      </c>
      <c r="J7" s="43">
        <v>5</v>
      </c>
      <c r="K7" s="43">
        <v>95</v>
      </c>
      <c r="L7" s="43">
        <v>152</v>
      </c>
      <c r="M7" s="43">
        <f>SUM(B7:G7,I7:L7)</f>
        <v>1576</v>
      </c>
    </row>
    <row r="8" spans="1:15" x14ac:dyDescent="0.25">
      <c r="A8" s="12" t="s">
        <v>10</v>
      </c>
      <c r="B8" s="45">
        <v>19</v>
      </c>
      <c r="C8" s="45">
        <v>0</v>
      </c>
      <c r="D8" s="45">
        <v>0</v>
      </c>
      <c r="E8" s="45">
        <v>2</v>
      </c>
      <c r="F8" s="45">
        <v>0</v>
      </c>
      <c r="G8" s="45">
        <v>162</v>
      </c>
      <c r="H8" s="45">
        <v>0</v>
      </c>
      <c r="I8" s="45">
        <v>27</v>
      </c>
      <c r="J8" s="45">
        <v>0</v>
      </c>
      <c r="K8" s="45">
        <v>15</v>
      </c>
      <c r="L8" s="45">
        <v>0</v>
      </c>
      <c r="M8" s="45">
        <f t="shared" ref="M8:M32" si="0">SUM(B8:G8,I8:L8)</f>
        <v>225</v>
      </c>
    </row>
    <row r="9" spans="1:15" x14ac:dyDescent="0.25">
      <c r="A9" s="12" t="s">
        <v>11</v>
      </c>
      <c r="B9" s="45">
        <v>168</v>
      </c>
      <c r="C9" s="45">
        <v>0</v>
      </c>
      <c r="D9" s="45">
        <v>0</v>
      </c>
      <c r="E9" s="45">
        <v>165</v>
      </c>
      <c r="F9" s="45"/>
      <c r="G9" s="45">
        <v>9913</v>
      </c>
      <c r="H9" s="45">
        <v>9913</v>
      </c>
      <c r="I9" s="45">
        <v>30</v>
      </c>
      <c r="J9" s="45">
        <v>19</v>
      </c>
      <c r="K9" s="45">
        <v>687</v>
      </c>
      <c r="L9" s="45">
        <v>1157</v>
      </c>
      <c r="M9" s="45">
        <f t="shared" si="0"/>
        <v>12139</v>
      </c>
    </row>
    <row r="10" spans="1:15" x14ac:dyDescent="0.25">
      <c r="A10" s="12" t="s">
        <v>12</v>
      </c>
      <c r="B10" s="45">
        <v>4421</v>
      </c>
      <c r="C10" s="45">
        <v>1306</v>
      </c>
      <c r="D10" s="45">
        <v>1024</v>
      </c>
      <c r="E10" s="45">
        <v>5</v>
      </c>
      <c r="F10" s="45">
        <v>139</v>
      </c>
      <c r="G10" s="45">
        <v>13908</v>
      </c>
      <c r="H10" s="45">
        <v>12749</v>
      </c>
      <c r="I10" s="45">
        <v>777</v>
      </c>
      <c r="J10" s="45">
        <v>264</v>
      </c>
      <c r="K10" s="45">
        <v>1284</v>
      </c>
      <c r="L10" s="45">
        <v>351</v>
      </c>
      <c r="M10" s="45">
        <f t="shared" si="0"/>
        <v>23479</v>
      </c>
    </row>
    <row r="11" spans="1:15" x14ac:dyDescent="0.25">
      <c r="A11" s="12" t="s">
        <v>13</v>
      </c>
      <c r="B11" s="45">
        <v>88</v>
      </c>
      <c r="C11" s="45">
        <v>252</v>
      </c>
      <c r="D11" s="45">
        <v>0</v>
      </c>
      <c r="E11" s="45">
        <v>0</v>
      </c>
      <c r="F11" s="45">
        <v>8</v>
      </c>
      <c r="G11" s="45">
        <v>524</v>
      </c>
      <c r="H11" s="45">
        <v>524</v>
      </c>
      <c r="I11" s="45">
        <v>60</v>
      </c>
      <c r="J11" s="45">
        <v>0</v>
      </c>
      <c r="K11" s="45">
        <v>36</v>
      </c>
      <c r="L11" s="45">
        <v>320</v>
      </c>
      <c r="M11" s="45">
        <f t="shared" si="0"/>
        <v>1288</v>
      </c>
    </row>
    <row r="12" spans="1:15" x14ac:dyDescent="0.25">
      <c r="A12" s="12" t="s">
        <v>14</v>
      </c>
      <c r="B12" s="45">
        <v>228</v>
      </c>
      <c r="C12" s="45">
        <v>245</v>
      </c>
      <c r="D12" s="45">
        <v>443</v>
      </c>
      <c r="E12" s="45">
        <v>2</v>
      </c>
      <c r="F12" s="45">
        <v>156</v>
      </c>
      <c r="G12" s="45">
        <v>7839</v>
      </c>
      <c r="H12" s="45">
        <v>7627</v>
      </c>
      <c r="I12" s="45">
        <v>107</v>
      </c>
      <c r="J12" s="45">
        <v>17</v>
      </c>
      <c r="K12" s="45">
        <v>477</v>
      </c>
      <c r="L12" s="45">
        <v>0</v>
      </c>
      <c r="M12" s="45">
        <f t="shared" si="0"/>
        <v>9514</v>
      </c>
    </row>
    <row r="13" spans="1:15" x14ac:dyDescent="0.25">
      <c r="A13" s="12" t="s">
        <v>15</v>
      </c>
      <c r="B13" s="45">
        <v>1175</v>
      </c>
      <c r="C13" s="45">
        <v>1470</v>
      </c>
      <c r="D13" s="45">
        <v>4611</v>
      </c>
      <c r="E13" s="46">
        <v>0</v>
      </c>
      <c r="F13" s="46">
        <v>271</v>
      </c>
      <c r="G13" s="45">
        <v>17828</v>
      </c>
      <c r="H13" s="45">
        <v>17824</v>
      </c>
      <c r="I13" s="45">
        <v>3033</v>
      </c>
      <c r="J13" s="45">
        <v>668</v>
      </c>
      <c r="K13" s="45">
        <v>21405</v>
      </c>
      <c r="L13" s="45">
        <v>14332</v>
      </c>
      <c r="M13" s="45">
        <f t="shared" si="0"/>
        <v>64793</v>
      </c>
    </row>
    <row r="14" spans="1:15" x14ac:dyDescent="0.25">
      <c r="A14" s="12" t="s">
        <v>16</v>
      </c>
      <c r="B14" s="45">
        <v>573</v>
      </c>
      <c r="C14" s="45">
        <v>131</v>
      </c>
      <c r="D14" s="45">
        <v>472</v>
      </c>
      <c r="E14" s="45">
        <v>143</v>
      </c>
      <c r="F14" s="45">
        <v>8</v>
      </c>
      <c r="G14" s="45">
        <v>7217</v>
      </c>
      <c r="H14" s="45">
        <v>7217</v>
      </c>
      <c r="I14" s="45">
        <v>14</v>
      </c>
      <c r="J14" s="45">
        <v>31</v>
      </c>
      <c r="K14" s="45">
        <v>609</v>
      </c>
      <c r="L14" s="45">
        <v>359</v>
      </c>
      <c r="M14" s="45">
        <f t="shared" si="0"/>
        <v>9557</v>
      </c>
      <c r="O14" s="10" t="s">
        <v>156</v>
      </c>
    </row>
    <row r="15" spans="1:15" x14ac:dyDescent="0.25">
      <c r="A15" s="12" t="s">
        <v>17</v>
      </c>
      <c r="B15" s="45">
        <v>598</v>
      </c>
      <c r="C15" s="45">
        <v>647</v>
      </c>
      <c r="D15" s="45">
        <v>200</v>
      </c>
      <c r="E15" s="45">
        <v>0</v>
      </c>
      <c r="F15" s="45">
        <v>233</v>
      </c>
      <c r="G15" s="45">
        <v>4749</v>
      </c>
      <c r="H15" s="45">
        <v>4539</v>
      </c>
      <c r="I15" s="45">
        <v>333</v>
      </c>
      <c r="J15" s="45">
        <v>0</v>
      </c>
      <c r="K15" s="45">
        <v>208</v>
      </c>
      <c r="L15" s="45">
        <v>0</v>
      </c>
      <c r="M15" s="45">
        <f t="shared" si="0"/>
        <v>6968</v>
      </c>
    </row>
    <row r="16" spans="1:15" x14ac:dyDescent="0.25">
      <c r="A16" s="12" t="s">
        <v>18</v>
      </c>
      <c r="B16" s="45">
        <v>48</v>
      </c>
      <c r="C16" s="45">
        <v>139</v>
      </c>
      <c r="D16" s="45">
        <v>71</v>
      </c>
      <c r="E16" s="45">
        <v>3</v>
      </c>
      <c r="F16" s="45">
        <v>144</v>
      </c>
      <c r="G16" s="45">
        <v>3173</v>
      </c>
      <c r="H16" s="45">
        <v>2951</v>
      </c>
      <c r="I16" s="45">
        <v>31</v>
      </c>
      <c r="J16" s="45">
        <v>32</v>
      </c>
      <c r="K16" s="45">
        <v>76</v>
      </c>
      <c r="L16" s="45">
        <v>110</v>
      </c>
      <c r="M16" s="45">
        <f t="shared" si="0"/>
        <v>3827</v>
      </c>
    </row>
    <row r="17" spans="1:15" x14ac:dyDescent="0.25">
      <c r="A17" s="12" t="s">
        <v>19</v>
      </c>
      <c r="B17" s="45">
        <v>380</v>
      </c>
      <c r="C17" s="45">
        <v>598</v>
      </c>
      <c r="D17" s="45">
        <v>39</v>
      </c>
      <c r="E17" s="45">
        <v>82</v>
      </c>
      <c r="F17" s="45">
        <v>121</v>
      </c>
      <c r="G17" s="45">
        <v>4807</v>
      </c>
      <c r="H17" s="45">
        <v>4737</v>
      </c>
      <c r="I17" s="45">
        <v>73</v>
      </c>
      <c r="J17" s="45">
        <v>61</v>
      </c>
      <c r="K17" s="45">
        <v>549</v>
      </c>
      <c r="L17" s="45">
        <v>1157</v>
      </c>
      <c r="M17" s="45">
        <f t="shared" si="0"/>
        <v>7867</v>
      </c>
    </row>
    <row r="18" spans="1:15" x14ac:dyDescent="0.25">
      <c r="A18" s="12" t="s">
        <v>20</v>
      </c>
      <c r="B18" s="45">
        <v>715</v>
      </c>
      <c r="C18" s="45">
        <v>43</v>
      </c>
      <c r="D18" s="45">
        <v>56</v>
      </c>
      <c r="E18" s="45">
        <v>0</v>
      </c>
      <c r="F18" s="45">
        <v>102</v>
      </c>
      <c r="G18" s="45">
        <f>3111+466</f>
        <v>3577</v>
      </c>
      <c r="H18" s="45">
        <v>3111</v>
      </c>
      <c r="I18" s="45">
        <v>138</v>
      </c>
      <c r="J18" s="45">
        <v>5</v>
      </c>
      <c r="K18" s="45">
        <v>69</v>
      </c>
      <c r="L18" s="45">
        <v>0</v>
      </c>
      <c r="M18" s="45">
        <f t="shared" si="0"/>
        <v>4705</v>
      </c>
    </row>
    <row r="19" spans="1:15" x14ac:dyDescent="0.25">
      <c r="A19" s="13" t="s">
        <v>21</v>
      </c>
      <c r="B19" s="64" t="s">
        <v>190</v>
      </c>
      <c r="C19" s="64" t="s">
        <v>190</v>
      </c>
      <c r="D19" s="64" t="s">
        <v>190</v>
      </c>
      <c r="E19" s="64" t="s">
        <v>190</v>
      </c>
      <c r="F19" s="64" t="s">
        <v>190</v>
      </c>
      <c r="G19" s="64" t="s">
        <v>190</v>
      </c>
      <c r="H19" s="64" t="s">
        <v>190</v>
      </c>
      <c r="I19" s="64" t="s">
        <v>190</v>
      </c>
      <c r="J19" s="64" t="s">
        <v>190</v>
      </c>
      <c r="K19" s="64" t="s">
        <v>190</v>
      </c>
      <c r="L19" s="64" t="s">
        <v>190</v>
      </c>
      <c r="M19" s="64" t="s">
        <v>190</v>
      </c>
    </row>
    <row r="20" spans="1:15" s="34" customFormat="1" x14ac:dyDescent="0.25">
      <c r="A20" s="13" t="s">
        <v>22</v>
      </c>
      <c r="B20" s="72">
        <v>2973</v>
      </c>
      <c r="C20" s="72">
        <v>3313</v>
      </c>
      <c r="D20" s="72">
        <v>1455</v>
      </c>
      <c r="E20" s="72">
        <v>0</v>
      </c>
      <c r="F20" s="72">
        <v>442</v>
      </c>
      <c r="G20" s="72">
        <v>37938</v>
      </c>
      <c r="H20" s="72">
        <v>35279</v>
      </c>
      <c r="I20" s="72">
        <v>2135</v>
      </c>
      <c r="J20" s="72">
        <v>225</v>
      </c>
      <c r="K20" s="72">
        <v>3688</v>
      </c>
      <c r="L20" s="72">
        <v>1630</v>
      </c>
      <c r="M20" s="72">
        <f t="shared" si="0"/>
        <v>53799</v>
      </c>
    </row>
    <row r="21" spans="1:15" x14ac:dyDescent="0.25">
      <c r="A21" s="13" t="s">
        <v>23</v>
      </c>
      <c r="B21" s="45">
        <v>697</v>
      </c>
      <c r="C21" s="45">
        <v>1542</v>
      </c>
      <c r="D21" s="45">
        <v>651</v>
      </c>
      <c r="E21" s="45">
        <v>21</v>
      </c>
      <c r="F21" s="45">
        <v>427</v>
      </c>
      <c r="G21" s="45">
        <v>9291</v>
      </c>
      <c r="H21" s="45">
        <v>9275</v>
      </c>
      <c r="I21" s="45">
        <v>229</v>
      </c>
      <c r="J21" s="45">
        <v>235</v>
      </c>
      <c r="K21" s="45">
        <v>1559</v>
      </c>
      <c r="L21" s="45">
        <v>494</v>
      </c>
      <c r="M21" s="45">
        <f t="shared" si="0"/>
        <v>15146</v>
      </c>
    </row>
    <row r="22" spans="1:15" x14ac:dyDescent="0.25">
      <c r="A22" s="13" t="s">
        <v>24</v>
      </c>
      <c r="B22" s="45">
        <v>819</v>
      </c>
      <c r="C22" s="45">
        <v>165</v>
      </c>
      <c r="D22" s="45">
        <v>330</v>
      </c>
      <c r="E22" s="45">
        <v>4</v>
      </c>
      <c r="F22" s="45">
        <v>175</v>
      </c>
      <c r="G22" s="45">
        <v>6241</v>
      </c>
      <c r="H22" s="45">
        <v>6075</v>
      </c>
      <c r="I22" s="45">
        <v>248</v>
      </c>
      <c r="J22" s="45">
        <v>33</v>
      </c>
      <c r="K22" s="45">
        <v>291</v>
      </c>
      <c r="L22" s="45">
        <v>0</v>
      </c>
      <c r="M22" s="45">
        <f t="shared" si="0"/>
        <v>8306</v>
      </c>
      <c r="O22" s="10" t="s">
        <v>157</v>
      </c>
    </row>
    <row r="23" spans="1:15" x14ac:dyDescent="0.25">
      <c r="A23" s="13" t="s">
        <v>25</v>
      </c>
      <c r="B23" s="45">
        <v>286</v>
      </c>
      <c r="C23" s="45">
        <v>75</v>
      </c>
      <c r="D23" s="45">
        <v>241</v>
      </c>
      <c r="E23" s="45">
        <v>24</v>
      </c>
      <c r="F23" s="45">
        <v>133</v>
      </c>
      <c r="G23" s="45">
        <v>5585</v>
      </c>
      <c r="H23" s="45">
        <v>3272</v>
      </c>
      <c r="I23" s="45">
        <v>314</v>
      </c>
      <c r="J23" s="45">
        <v>102</v>
      </c>
      <c r="K23" s="45">
        <v>217</v>
      </c>
      <c r="L23" s="45">
        <v>0</v>
      </c>
      <c r="M23" s="45">
        <f t="shared" si="0"/>
        <v>6977</v>
      </c>
    </row>
    <row r="24" spans="1:15" x14ac:dyDescent="0.25">
      <c r="A24" s="13" t="s">
        <v>26</v>
      </c>
      <c r="B24" s="45">
        <v>106</v>
      </c>
      <c r="C24" s="45">
        <v>0</v>
      </c>
      <c r="D24" s="45">
        <v>102</v>
      </c>
      <c r="E24" s="45">
        <v>0</v>
      </c>
      <c r="F24" s="45">
        <v>40</v>
      </c>
      <c r="G24" s="45">
        <v>1802</v>
      </c>
      <c r="H24" s="45">
        <v>1802</v>
      </c>
      <c r="I24" s="45">
        <v>108</v>
      </c>
      <c r="J24" s="45">
        <v>5</v>
      </c>
      <c r="K24" s="45">
        <v>165</v>
      </c>
      <c r="L24" s="45">
        <v>155</v>
      </c>
      <c r="M24" s="45">
        <f t="shared" si="0"/>
        <v>2483</v>
      </c>
    </row>
    <row r="25" spans="1:15" x14ac:dyDescent="0.25">
      <c r="A25" s="13" t="s">
        <v>27</v>
      </c>
      <c r="B25" s="45">
        <v>781</v>
      </c>
      <c r="C25" s="45">
        <v>513</v>
      </c>
      <c r="D25" s="45">
        <v>4</v>
      </c>
      <c r="E25" s="45">
        <v>52</v>
      </c>
      <c r="F25" s="45">
        <v>353</v>
      </c>
      <c r="G25" s="45">
        <v>7049</v>
      </c>
      <c r="H25" s="45">
        <v>7045</v>
      </c>
      <c r="I25" s="45">
        <v>346</v>
      </c>
      <c r="J25" s="45">
        <v>34</v>
      </c>
      <c r="K25" s="45">
        <v>591</v>
      </c>
      <c r="L25" s="45">
        <v>730</v>
      </c>
      <c r="M25" s="45">
        <f t="shared" si="0"/>
        <v>10453</v>
      </c>
    </row>
    <row r="26" spans="1:15" x14ac:dyDescent="0.25">
      <c r="A26" s="13" t="s">
        <v>28</v>
      </c>
      <c r="B26" s="45">
        <v>788</v>
      </c>
      <c r="C26" s="45">
        <v>2798</v>
      </c>
      <c r="D26" s="45">
        <v>448</v>
      </c>
      <c r="E26" s="45">
        <v>102</v>
      </c>
      <c r="F26" s="45">
        <v>0</v>
      </c>
      <c r="G26" s="45">
        <v>11076</v>
      </c>
      <c r="H26" s="45">
        <v>11076</v>
      </c>
      <c r="I26" s="45">
        <v>403</v>
      </c>
      <c r="J26" s="45">
        <v>35</v>
      </c>
      <c r="K26" s="45">
        <v>423</v>
      </c>
      <c r="L26" s="45">
        <v>0</v>
      </c>
      <c r="M26" s="45">
        <f t="shared" si="0"/>
        <v>16073</v>
      </c>
    </row>
    <row r="27" spans="1:15" x14ac:dyDescent="0.25">
      <c r="A27" s="13" t="s">
        <v>29</v>
      </c>
      <c r="B27" s="45">
        <v>354</v>
      </c>
      <c r="C27" s="45">
        <v>21</v>
      </c>
      <c r="D27" s="45">
        <v>1028</v>
      </c>
      <c r="E27" s="45">
        <v>33</v>
      </c>
      <c r="F27" s="45">
        <v>209</v>
      </c>
      <c r="G27" s="45">
        <v>2703</v>
      </c>
      <c r="H27" s="45">
        <v>2703</v>
      </c>
      <c r="I27" s="45">
        <v>0</v>
      </c>
      <c r="J27" s="45">
        <v>14</v>
      </c>
      <c r="K27" s="45">
        <v>605</v>
      </c>
      <c r="L27" s="45">
        <v>653</v>
      </c>
      <c r="M27" s="45">
        <f t="shared" si="0"/>
        <v>5620</v>
      </c>
    </row>
    <row r="28" spans="1:15" x14ac:dyDescent="0.25">
      <c r="A28" s="13" t="s">
        <v>30</v>
      </c>
      <c r="B28" s="45">
        <v>138</v>
      </c>
      <c r="C28" s="45">
        <v>19</v>
      </c>
      <c r="D28" s="45">
        <v>0</v>
      </c>
      <c r="E28" s="45">
        <v>0</v>
      </c>
      <c r="F28" s="45">
        <v>48</v>
      </c>
      <c r="G28" s="45">
        <v>995</v>
      </c>
      <c r="H28" s="45">
        <v>995</v>
      </c>
      <c r="I28" s="45">
        <v>50</v>
      </c>
      <c r="J28" s="45">
        <v>3</v>
      </c>
      <c r="K28" s="45">
        <v>0</v>
      </c>
      <c r="L28" s="45">
        <v>63</v>
      </c>
      <c r="M28" s="45">
        <f t="shared" si="0"/>
        <v>1316</v>
      </c>
    </row>
    <row r="29" spans="1:15" x14ac:dyDescent="0.25">
      <c r="A29" s="13" t="s">
        <v>31</v>
      </c>
      <c r="B29" s="45">
        <v>57</v>
      </c>
      <c r="C29" s="45">
        <v>25</v>
      </c>
      <c r="D29" s="45">
        <v>70</v>
      </c>
      <c r="E29" s="45">
        <v>2</v>
      </c>
      <c r="F29" s="45">
        <v>29</v>
      </c>
      <c r="G29" s="45">
        <v>666</v>
      </c>
      <c r="H29" s="45">
        <v>666</v>
      </c>
      <c r="I29" s="45">
        <v>38</v>
      </c>
      <c r="J29" s="45">
        <v>0</v>
      </c>
      <c r="K29" s="45">
        <v>0</v>
      </c>
      <c r="L29" s="45">
        <v>4</v>
      </c>
      <c r="M29" s="45">
        <f t="shared" si="0"/>
        <v>891</v>
      </c>
    </row>
    <row r="30" spans="1:15" x14ac:dyDescent="0.25">
      <c r="A30" s="13" t="s">
        <v>32</v>
      </c>
      <c r="B30" s="45">
        <v>1</v>
      </c>
      <c r="C30" s="45">
        <v>0</v>
      </c>
      <c r="D30" s="45">
        <v>10</v>
      </c>
      <c r="E30" s="45">
        <v>0</v>
      </c>
      <c r="F30" s="45">
        <v>3</v>
      </c>
      <c r="G30" s="45">
        <v>195</v>
      </c>
      <c r="H30" s="45">
        <v>195</v>
      </c>
      <c r="I30" s="45">
        <v>44</v>
      </c>
      <c r="J30" s="45">
        <v>10</v>
      </c>
      <c r="K30" s="45">
        <v>22</v>
      </c>
      <c r="L30" s="45">
        <v>84</v>
      </c>
      <c r="M30" s="45">
        <f t="shared" si="0"/>
        <v>369</v>
      </c>
    </row>
    <row r="31" spans="1:15" x14ac:dyDescent="0.25">
      <c r="A31" s="13" t="s">
        <v>33</v>
      </c>
      <c r="B31" s="45">
        <v>1402</v>
      </c>
      <c r="C31" s="45">
        <v>2449</v>
      </c>
      <c r="D31" s="45">
        <v>926</v>
      </c>
      <c r="E31" s="45">
        <v>0</v>
      </c>
      <c r="F31" s="45">
        <v>276</v>
      </c>
      <c r="G31" s="45">
        <v>15102</v>
      </c>
      <c r="H31" s="45">
        <v>15102</v>
      </c>
      <c r="I31" s="45">
        <v>1672</v>
      </c>
      <c r="J31" s="45">
        <v>9</v>
      </c>
      <c r="K31" s="45">
        <v>1456</v>
      </c>
      <c r="L31" s="45">
        <v>106</v>
      </c>
      <c r="M31" s="45">
        <f t="shared" si="0"/>
        <v>23398</v>
      </c>
    </row>
    <row r="32" spans="1:15" ht="15.75" thickBot="1" x14ac:dyDescent="0.3">
      <c r="A32" s="14" t="s">
        <v>34</v>
      </c>
      <c r="B32" s="47">
        <v>1188</v>
      </c>
      <c r="C32" s="47">
        <v>2430</v>
      </c>
      <c r="D32" s="47">
        <v>758</v>
      </c>
      <c r="E32" s="47">
        <v>0</v>
      </c>
      <c r="F32" s="47">
        <v>105</v>
      </c>
      <c r="G32" s="47">
        <v>6938</v>
      </c>
      <c r="H32" s="47">
        <v>6938</v>
      </c>
      <c r="I32" s="47">
        <v>587</v>
      </c>
      <c r="J32" s="47">
        <v>47</v>
      </c>
      <c r="K32" s="47">
        <v>528</v>
      </c>
      <c r="L32" s="47">
        <v>0</v>
      </c>
      <c r="M32" s="47">
        <f t="shared" si="0"/>
        <v>12581</v>
      </c>
    </row>
    <row r="33" spans="1:13" ht="15.75" thickTop="1" x14ac:dyDescent="0.25">
      <c r="A33" s="15" t="s">
        <v>6</v>
      </c>
      <c r="B33" s="43">
        <f>SUM(B7:B32)</f>
        <v>18039</v>
      </c>
      <c r="C33" s="43">
        <f t="shared" ref="C33:M33" si="1">SUM(C7:C32)</f>
        <v>18374</v>
      </c>
      <c r="D33" s="43">
        <f t="shared" si="1"/>
        <v>13170</v>
      </c>
      <c r="E33" s="43">
        <f t="shared" si="1"/>
        <v>662</v>
      </c>
      <c r="F33" s="43">
        <f t="shared" si="1"/>
        <v>3422</v>
      </c>
      <c r="G33" s="43">
        <f t="shared" si="1"/>
        <v>180120</v>
      </c>
      <c r="H33" s="43">
        <f t="shared" si="1"/>
        <v>171724</v>
      </c>
      <c r="I33" s="43">
        <f t="shared" si="1"/>
        <v>10797</v>
      </c>
      <c r="J33" s="43">
        <f t="shared" si="1"/>
        <v>1854</v>
      </c>
      <c r="K33" s="43">
        <f t="shared" si="1"/>
        <v>35055</v>
      </c>
      <c r="L33" s="43">
        <f t="shared" si="1"/>
        <v>21857</v>
      </c>
      <c r="M33" s="43">
        <f t="shared" si="1"/>
        <v>303350</v>
      </c>
    </row>
  </sheetData>
  <mergeCells count="13">
    <mergeCell ref="A4:A6"/>
    <mergeCell ref="M4:M6"/>
    <mergeCell ref="B4:L4"/>
    <mergeCell ref="G5:H5"/>
    <mergeCell ref="B5:B6"/>
    <mergeCell ref="C5:C6"/>
    <mergeCell ref="D5:D6"/>
    <mergeCell ref="E5:E6"/>
    <mergeCell ref="F5:F6"/>
    <mergeCell ref="I5:I6"/>
    <mergeCell ref="J5:J6"/>
    <mergeCell ref="K5:K6"/>
    <mergeCell ref="L5:L6"/>
  </mergeCells>
  <pageMargins left="0.7" right="0.7" top="0.78740157499999996" bottom="0.78740157499999996" header="0.3" footer="0.3"/>
  <pageSetup paperSize="9" orientation="portrait" r:id="rId1"/>
  <ignoredErrors>
    <ignoredError sqref="M1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zoomScale="85" zoomScaleNormal="85" workbookViewId="0">
      <selection activeCell="B19" sqref="B19"/>
    </sheetView>
  </sheetViews>
  <sheetFormatPr defaultRowHeight="15" x14ac:dyDescent="0.25"/>
  <cols>
    <col min="1" max="1" width="49.85546875" style="10" customWidth="1"/>
    <col min="2" max="9" width="14" style="10" customWidth="1"/>
    <col min="10" max="16384" width="9.140625" style="10"/>
  </cols>
  <sheetData>
    <row r="1" spans="1:9" x14ac:dyDescent="0.25">
      <c r="A1" s="16" t="s">
        <v>158</v>
      </c>
    </row>
    <row r="4" spans="1:9" ht="30.75" customHeight="1" x14ac:dyDescent="0.25">
      <c r="A4" s="107" t="s">
        <v>1</v>
      </c>
      <c r="B4" s="125" t="s">
        <v>159</v>
      </c>
      <c r="C4" s="125" t="s">
        <v>160</v>
      </c>
      <c r="D4" s="125" t="s">
        <v>161</v>
      </c>
      <c r="E4" s="125" t="s">
        <v>162</v>
      </c>
      <c r="F4" s="125" t="s">
        <v>163</v>
      </c>
      <c r="G4" s="120" t="s">
        <v>167</v>
      </c>
      <c r="H4" s="120"/>
      <c r="I4" s="120"/>
    </row>
    <row r="5" spans="1:9" ht="45.75" thickBot="1" x14ac:dyDescent="0.3">
      <c r="A5" s="108"/>
      <c r="B5" s="132"/>
      <c r="C5" s="132"/>
      <c r="D5" s="132"/>
      <c r="E5" s="132"/>
      <c r="F5" s="132"/>
      <c r="G5" s="50" t="s">
        <v>164</v>
      </c>
      <c r="H5" s="50" t="s">
        <v>165</v>
      </c>
      <c r="I5" s="50" t="s">
        <v>166</v>
      </c>
    </row>
    <row r="6" spans="1:9" ht="15.75" thickTop="1" x14ac:dyDescent="0.25">
      <c r="A6" s="11" t="s">
        <v>9</v>
      </c>
      <c r="B6" s="43">
        <v>129</v>
      </c>
      <c r="C6" s="43">
        <v>20</v>
      </c>
      <c r="D6" s="43">
        <v>163</v>
      </c>
      <c r="E6" s="43">
        <v>123</v>
      </c>
      <c r="F6" s="43">
        <v>34664</v>
      </c>
      <c r="G6" s="57">
        <v>0</v>
      </c>
      <c r="H6" s="57">
        <v>0</v>
      </c>
      <c r="I6" s="57">
        <v>0</v>
      </c>
    </row>
    <row r="7" spans="1:9" x14ac:dyDescent="0.25">
      <c r="A7" s="12" t="s">
        <v>10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</row>
    <row r="8" spans="1:9" x14ac:dyDescent="0.25">
      <c r="A8" s="12" t="s">
        <v>11</v>
      </c>
      <c r="B8" s="45">
        <v>2275</v>
      </c>
      <c r="C8" s="45">
        <v>0</v>
      </c>
      <c r="D8" s="45">
        <v>2795</v>
      </c>
      <c r="E8" s="45">
        <v>2275</v>
      </c>
      <c r="F8" s="58">
        <f>E8*240</f>
        <v>546000</v>
      </c>
      <c r="G8" s="45">
        <v>310112</v>
      </c>
      <c r="H8" s="45">
        <v>121475</v>
      </c>
      <c r="I8" s="45">
        <v>2723</v>
      </c>
    </row>
    <row r="9" spans="1:9" x14ac:dyDescent="0.25">
      <c r="A9" s="12" t="s">
        <v>12</v>
      </c>
      <c r="B9" s="45">
        <v>8368</v>
      </c>
      <c r="C9" s="45">
        <v>0</v>
      </c>
      <c r="D9" s="45">
        <v>9317</v>
      </c>
      <c r="E9" s="45">
        <v>9317</v>
      </c>
      <c r="F9" s="45">
        <v>2217168</v>
      </c>
      <c r="G9" s="45">
        <v>1114920</v>
      </c>
      <c r="H9" s="45">
        <v>114347</v>
      </c>
      <c r="I9" s="45">
        <v>492298</v>
      </c>
    </row>
    <row r="10" spans="1:9" x14ac:dyDescent="0.25">
      <c r="A10" s="12" t="s">
        <v>13</v>
      </c>
      <c r="B10" s="45">
        <v>233</v>
      </c>
      <c r="C10" s="45">
        <v>0</v>
      </c>
      <c r="D10" s="45">
        <v>352</v>
      </c>
      <c r="E10" s="45">
        <v>247</v>
      </c>
      <c r="F10" s="45">
        <v>57365</v>
      </c>
      <c r="G10" s="45">
        <v>0</v>
      </c>
      <c r="H10" s="45">
        <v>0</v>
      </c>
      <c r="I10" s="45">
        <v>0</v>
      </c>
    </row>
    <row r="11" spans="1:9" x14ac:dyDescent="0.25">
      <c r="A11" s="12" t="s">
        <v>14</v>
      </c>
      <c r="B11" s="45">
        <v>2306</v>
      </c>
      <c r="C11" s="45">
        <v>0</v>
      </c>
      <c r="D11" s="45">
        <v>2741</v>
      </c>
      <c r="E11" s="45">
        <v>2377</v>
      </c>
      <c r="F11" s="45">
        <v>626243</v>
      </c>
      <c r="G11" s="45">
        <v>455653</v>
      </c>
      <c r="H11" s="45">
        <v>92089</v>
      </c>
      <c r="I11" s="45">
        <v>714781</v>
      </c>
    </row>
    <row r="12" spans="1:9" x14ac:dyDescent="0.25">
      <c r="A12" s="12" t="s">
        <v>15</v>
      </c>
      <c r="B12" s="62">
        <v>4299</v>
      </c>
      <c r="C12" s="45">
        <v>142</v>
      </c>
      <c r="D12" s="45">
        <v>6185</v>
      </c>
      <c r="E12" s="45">
        <v>4140</v>
      </c>
      <c r="F12" s="45">
        <v>1098334</v>
      </c>
      <c r="G12" s="45">
        <v>1342036</v>
      </c>
      <c r="H12" s="45">
        <v>109162</v>
      </c>
      <c r="I12" s="45">
        <v>131807</v>
      </c>
    </row>
    <row r="13" spans="1:9" x14ac:dyDescent="0.25">
      <c r="A13" s="12" t="s">
        <v>16</v>
      </c>
      <c r="B13" s="45">
        <v>3158</v>
      </c>
      <c r="C13" s="45">
        <v>0</v>
      </c>
      <c r="D13" s="45">
        <v>3665</v>
      </c>
      <c r="E13" s="45">
        <v>3665</v>
      </c>
      <c r="F13" s="45">
        <v>791594</v>
      </c>
      <c r="G13" s="45">
        <v>366359</v>
      </c>
      <c r="H13" s="45">
        <v>134010</v>
      </c>
      <c r="I13" s="45">
        <v>44449</v>
      </c>
    </row>
    <row r="14" spans="1:9" x14ac:dyDescent="0.25">
      <c r="A14" s="12" t="s">
        <v>17</v>
      </c>
      <c r="B14" s="45">
        <v>576</v>
      </c>
      <c r="C14" s="45">
        <v>0</v>
      </c>
      <c r="D14" s="45">
        <v>623</v>
      </c>
      <c r="E14" s="45">
        <v>623</v>
      </c>
      <c r="F14" s="45">
        <v>131952</v>
      </c>
      <c r="G14" s="45">
        <v>78310</v>
      </c>
      <c r="H14" s="45">
        <v>6697</v>
      </c>
      <c r="I14" s="45">
        <v>223</v>
      </c>
    </row>
    <row r="15" spans="1:9" x14ac:dyDescent="0.25">
      <c r="A15" s="12" t="s">
        <v>18</v>
      </c>
      <c r="B15" s="45">
        <v>1198</v>
      </c>
      <c r="C15" s="45">
        <v>385</v>
      </c>
      <c r="D15" s="45">
        <v>1048</v>
      </c>
      <c r="E15" s="45">
        <v>1044</v>
      </c>
      <c r="F15" s="45">
        <v>263746</v>
      </c>
      <c r="G15" s="45">
        <v>340816</v>
      </c>
      <c r="H15" s="45">
        <v>114172</v>
      </c>
      <c r="I15" s="45">
        <v>615</v>
      </c>
    </row>
    <row r="16" spans="1:9" x14ac:dyDescent="0.25">
      <c r="A16" s="12" t="s">
        <v>19</v>
      </c>
      <c r="B16" s="45">
        <v>3551</v>
      </c>
      <c r="C16" s="45">
        <v>0</v>
      </c>
      <c r="D16" s="45">
        <v>3202</v>
      </c>
      <c r="E16" s="45">
        <v>3202</v>
      </c>
      <c r="F16" s="45">
        <v>700693</v>
      </c>
      <c r="G16" s="45">
        <v>223691</v>
      </c>
      <c r="H16" s="45">
        <v>92775</v>
      </c>
      <c r="I16" s="45">
        <v>110469</v>
      </c>
    </row>
    <row r="17" spans="1:9" x14ac:dyDescent="0.25">
      <c r="A17" s="12" t="s">
        <v>20</v>
      </c>
      <c r="B17" s="45">
        <v>876</v>
      </c>
      <c r="C17" s="45">
        <v>0</v>
      </c>
      <c r="D17" s="45">
        <v>1123</v>
      </c>
      <c r="E17" s="45">
        <v>876</v>
      </c>
      <c r="F17" s="45">
        <v>215354</v>
      </c>
      <c r="G17" s="45">
        <v>28918</v>
      </c>
      <c r="H17" s="45">
        <v>0</v>
      </c>
      <c r="I17" s="45">
        <v>0</v>
      </c>
    </row>
    <row r="18" spans="1:9" x14ac:dyDescent="0.25">
      <c r="A18" s="13" t="s">
        <v>21</v>
      </c>
      <c r="B18" s="45">
        <v>1415</v>
      </c>
      <c r="C18" s="45">
        <v>0</v>
      </c>
      <c r="D18" s="45">
        <v>1270</v>
      </c>
      <c r="E18" s="45">
        <v>1077</v>
      </c>
      <c r="F18" s="58">
        <f>E18*240</f>
        <v>258480</v>
      </c>
      <c r="G18" s="45">
        <v>20323</v>
      </c>
      <c r="H18" s="45">
        <v>11811</v>
      </c>
      <c r="I18" s="45">
        <v>892</v>
      </c>
    </row>
    <row r="19" spans="1:9" s="34" customFormat="1" x14ac:dyDescent="0.25">
      <c r="A19" s="13" t="s">
        <v>22</v>
      </c>
      <c r="B19" s="45">
        <v>13012</v>
      </c>
      <c r="C19" s="72">
        <v>0</v>
      </c>
      <c r="D19" s="72">
        <v>12498</v>
      </c>
      <c r="E19" s="72">
        <v>11956</v>
      </c>
      <c r="F19" s="72">
        <v>3584395</v>
      </c>
      <c r="G19" s="72">
        <v>855678</v>
      </c>
      <c r="H19" s="72">
        <v>124416</v>
      </c>
      <c r="I19" s="72">
        <v>95614</v>
      </c>
    </row>
    <row r="20" spans="1:9" x14ac:dyDescent="0.25">
      <c r="A20" s="13" t="s">
        <v>23</v>
      </c>
      <c r="B20" s="45">
        <v>5209</v>
      </c>
      <c r="C20" s="45">
        <v>0</v>
      </c>
      <c r="D20" s="45">
        <v>5913</v>
      </c>
      <c r="E20" s="45">
        <v>5913</v>
      </c>
      <c r="F20" s="45">
        <v>1273953</v>
      </c>
      <c r="G20" s="45">
        <v>511746</v>
      </c>
      <c r="H20" s="45">
        <v>111395</v>
      </c>
      <c r="I20" s="45">
        <v>83792</v>
      </c>
    </row>
    <row r="21" spans="1:9" x14ac:dyDescent="0.25">
      <c r="A21" s="13" t="s">
        <v>24</v>
      </c>
      <c r="B21" s="45">
        <v>1639</v>
      </c>
      <c r="C21" s="45">
        <v>0</v>
      </c>
      <c r="D21" s="45">
        <v>1641</v>
      </c>
      <c r="E21" s="45">
        <v>1639</v>
      </c>
      <c r="F21" s="45">
        <v>456656</v>
      </c>
      <c r="G21" s="45">
        <v>279327</v>
      </c>
      <c r="H21" s="45">
        <v>77608</v>
      </c>
      <c r="I21" s="45">
        <v>15408</v>
      </c>
    </row>
    <row r="22" spans="1:9" x14ac:dyDescent="0.25">
      <c r="A22" s="13" t="s">
        <v>25</v>
      </c>
      <c r="B22" s="45">
        <v>828</v>
      </c>
      <c r="C22" s="45">
        <v>0</v>
      </c>
      <c r="D22" s="45">
        <v>970</v>
      </c>
      <c r="E22" s="45">
        <v>970</v>
      </c>
      <c r="F22" s="45">
        <v>377183</v>
      </c>
      <c r="G22" s="45">
        <v>180042</v>
      </c>
      <c r="H22" s="45">
        <v>63149</v>
      </c>
      <c r="I22" s="45">
        <v>7742</v>
      </c>
    </row>
    <row r="23" spans="1:9" x14ac:dyDescent="0.25">
      <c r="A23" s="13" t="s">
        <v>26</v>
      </c>
      <c r="B23" s="62">
        <v>468</v>
      </c>
      <c r="C23" s="45">
        <v>179</v>
      </c>
      <c r="D23" s="45">
        <v>782</v>
      </c>
      <c r="E23" s="45">
        <v>709</v>
      </c>
      <c r="F23" s="45">
        <v>133605</v>
      </c>
      <c r="G23" s="45">
        <v>0</v>
      </c>
      <c r="H23" s="45">
        <v>0</v>
      </c>
      <c r="I23" s="45">
        <v>0</v>
      </c>
    </row>
    <row r="24" spans="1:9" x14ac:dyDescent="0.25">
      <c r="A24" s="13" t="s">
        <v>27</v>
      </c>
      <c r="B24" s="45">
        <v>3514</v>
      </c>
      <c r="C24" s="45">
        <v>0</v>
      </c>
      <c r="D24" s="45">
        <v>3492</v>
      </c>
      <c r="E24" s="45">
        <v>3427</v>
      </c>
      <c r="F24" s="45">
        <v>864568</v>
      </c>
      <c r="G24" s="45">
        <v>290526</v>
      </c>
      <c r="H24" s="45">
        <v>165191</v>
      </c>
      <c r="I24" s="45">
        <v>4489</v>
      </c>
    </row>
    <row r="25" spans="1:9" x14ac:dyDescent="0.25">
      <c r="A25" s="13" t="s">
        <v>28</v>
      </c>
      <c r="B25" s="45">
        <v>4442</v>
      </c>
      <c r="C25" s="45">
        <v>23</v>
      </c>
      <c r="D25" s="45">
        <v>5257</v>
      </c>
      <c r="E25" s="45">
        <v>4724</v>
      </c>
      <c r="F25" s="45">
        <v>1188863</v>
      </c>
      <c r="G25" s="45">
        <v>327588</v>
      </c>
      <c r="H25" s="45">
        <v>102513</v>
      </c>
      <c r="I25" s="45">
        <v>36537</v>
      </c>
    </row>
    <row r="26" spans="1:9" x14ac:dyDescent="0.25">
      <c r="A26" s="13" t="s">
        <v>29</v>
      </c>
      <c r="B26" s="45">
        <v>1555</v>
      </c>
      <c r="C26" s="45">
        <v>0</v>
      </c>
      <c r="D26" s="45">
        <v>1990</v>
      </c>
      <c r="E26" s="45">
        <v>1835</v>
      </c>
      <c r="F26" s="45">
        <v>407641</v>
      </c>
      <c r="G26" s="45">
        <v>127288</v>
      </c>
      <c r="H26" s="45">
        <v>3560</v>
      </c>
      <c r="I26" s="45">
        <v>4899</v>
      </c>
    </row>
    <row r="27" spans="1:9" x14ac:dyDescent="0.25">
      <c r="A27" s="13" t="s">
        <v>30</v>
      </c>
      <c r="B27" s="45">
        <v>129</v>
      </c>
      <c r="C27" s="45">
        <v>109</v>
      </c>
      <c r="D27" s="45">
        <v>280</v>
      </c>
      <c r="E27" s="45">
        <v>11</v>
      </c>
      <c r="F27" s="45">
        <v>26511</v>
      </c>
      <c r="G27" s="45">
        <v>36114</v>
      </c>
      <c r="H27" s="45">
        <v>16341</v>
      </c>
      <c r="I27" s="45">
        <v>31748</v>
      </c>
    </row>
    <row r="28" spans="1:9" x14ac:dyDescent="0.25">
      <c r="A28" s="13" t="s">
        <v>31</v>
      </c>
      <c r="B28" s="45">
        <v>160</v>
      </c>
      <c r="C28" s="45">
        <v>40</v>
      </c>
      <c r="D28" s="45">
        <v>299</v>
      </c>
      <c r="E28" s="45">
        <v>200</v>
      </c>
      <c r="F28" s="45">
        <v>43680</v>
      </c>
      <c r="G28" s="45">
        <v>24117</v>
      </c>
      <c r="H28" s="45">
        <v>15275</v>
      </c>
      <c r="I28" s="45">
        <v>16933</v>
      </c>
    </row>
    <row r="29" spans="1:9" x14ac:dyDescent="0.25">
      <c r="A29" s="13" t="s">
        <v>32</v>
      </c>
      <c r="B29" s="45">
        <v>66</v>
      </c>
      <c r="C29" s="45">
        <v>0</v>
      </c>
      <c r="D29" s="45">
        <v>58</v>
      </c>
      <c r="E29" s="45">
        <v>58</v>
      </c>
      <c r="F29" s="45">
        <v>12150</v>
      </c>
      <c r="G29" s="45">
        <v>0</v>
      </c>
      <c r="H29" s="45">
        <v>0</v>
      </c>
      <c r="I29" s="45">
        <v>0</v>
      </c>
    </row>
    <row r="30" spans="1:9" x14ac:dyDescent="0.25">
      <c r="A30" s="13" t="s">
        <v>33</v>
      </c>
      <c r="B30" s="45">
        <v>6857</v>
      </c>
      <c r="C30" s="45">
        <v>0</v>
      </c>
      <c r="D30" s="45">
        <v>7592</v>
      </c>
      <c r="E30" s="45">
        <v>7592</v>
      </c>
      <c r="F30" s="45">
        <v>1804034</v>
      </c>
      <c r="G30" s="45">
        <v>1452988</v>
      </c>
      <c r="H30" s="45">
        <v>114538</v>
      </c>
      <c r="I30" s="45">
        <v>95184</v>
      </c>
    </row>
    <row r="31" spans="1:9" ht="15.75" thickBot="1" x14ac:dyDescent="0.3">
      <c r="A31" s="14" t="s">
        <v>34</v>
      </c>
      <c r="B31" s="47">
        <v>2995</v>
      </c>
      <c r="C31" s="47">
        <v>0</v>
      </c>
      <c r="D31" s="47">
        <v>3521</v>
      </c>
      <c r="E31" s="47">
        <v>2995</v>
      </c>
      <c r="F31" s="47">
        <v>743872</v>
      </c>
      <c r="G31" s="47">
        <v>525720</v>
      </c>
      <c r="H31" s="47">
        <v>86123</v>
      </c>
      <c r="I31" s="47">
        <v>22699</v>
      </c>
    </row>
    <row r="32" spans="1:9" ht="15.75" thickTop="1" x14ac:dyDescent="0.25">
      <c r="A32" s="15" t="s">
        <v>6</v>
      </c>
      <c r="B32" s="43">
        <f>SUM(B6:B31)</f>
        <v>69258</v>
      </c>
      <c r="C32" s="43">
        <f t="shared" ref="C32:I32" si="0">SUM(C6:C31)</f>
        <v>898</v>
      </c>
      <c r="D32" s="43">
        <f t="shared" si="0"/>
        <v>76777</v>
      </c>
      <c r="E32" s="43">
        <f t="shared" si="0"/>
        <v>70995</v>
      </c>
      <c r="F32" s="43">
        <f t="shared" si="0"/>
        <v>17858704</v>
      </c>
      <c r="G32" s="43">
        <f t="shared" si="0"/>
        <v>8892272</v>
      </c>
      <c r="H32" s="43">
        <f t="shared" si="0"/>
        <v>1676647</v>
      </c>
      <c r="I32" s="43">
        <f t="shared" si="0"/>
        <v>1913302</v>
      </c>
    </row>
  </sheetData>
  <mergeCells count="7">
    <mergeCell ref="G4:I4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zoomScale="85" zoomScaleNormal="85" workbookViewId="0">
      <selection activeCell="I15" sqref="I15"/>
    </sheetView>
  </sheetViews>
  <sheetFormatPr defaultRowHeight="15" x14ac:dyDescent="0.25"/>
  <cols>
    <col min="1" max="1" width="50" style="10" customWidth="1"/>
    <col min="2" max="6" width="12.85546875" style="10" customWidth="1"/>
    <col min="7" max="16384" width="9.140625" style="10"/>
  </cols>
  <sheetData>
    <row r="1" spans="1:6" x14ac:dyDescent="0.25">
      <c r="A1" s="16" t="s">
        <v>168</v>
      </c>
    </row>
    <row r="4" spans="1:6" x14ac:dyDescent="0.25">
      <c r="A4" s="107" t="s">
        <v>1</v>
      </c>
      <c r="B4" s="120" t="s">
        <v>169</v>
      </c>
      <c r="C4" s="120"/>
      <c r="D4" s="125" t="s">
        <v>170</v>
      </c>
      <c r="E4" s="125"/>
      <c r="F4" s="125"/>
    </row>
    <row r="5" spans="1:6" ht="30.75" thickBot="1" x14ac:dyDescent="0.3">
      <c r="A5" s="108"/>
      <c r="B5" s="56" t="s">
        <v>174</v>
      </c>
      <c r="C5" s="55" t="s">
        <v>97</v>
      </c>
      <c r="D5" s="55" t="s">
        <v>171</v>
      </c>
      <c r="E5" s="55" t="s">
        <v>172</v>
      </c>
      <c r="F5" s="56" t="s">
        <v>173</v>
      </c>
    </row>
    <row r="6" spans="1:6" ht="15.75" thickTop="1" x14ac:dyDescent="0.25">
      <c r="A6" s="11" t="s">
        <v>9</v>
      </c>
      <c r="B6" s="43">
        <v>4689</v>
      </c>
      <c r="C6" s="43">
        <v>187876</v>
      </c>
      <c r="D6" s="43">
        <v>92</v>
      </c>
      <c r="E6" s="43"/>
      <c r="F6" s="43"/>
    </row>
    <row r="7" spans="1:6" x14ac:dyDescent="0.25">
      <c r="A7" s="12" t="s">
        <v>10</v>
      </c>
      <c r="B7" s="45">
        <v>580</v>
      </c>
      <c r="C7" s="45">
        <v>61331</v>
      </c>
      <c r="D7" s="45"/>
      <c r="E7" s="45">
        <v>58</v>
      </c>
      <c r="F7" s="45"/>
    </row>
    <row r="8" spans="1:6" x14ac:dyDescent="0.25">
      <c r="A8" s="12" t="s">
        <v>11</v>
      </c>
      <c r="B8" s="45">
        <v>4444</v>
      </c>
      <c r="C8" s="45">
        <v>160994</v>
      </c>
      <c r="D8" s="45">
        <v>289</v>
      </c>
      <c r="E8" s="45">
        <v>5</v>
      </c>
      <c r="F8" s="45"/>
    </row>
    <row r="9" spans="1:6" x14ac:dyDescent="0.25">
      <c r="A9" s="12" t="s">
        <v>12</v>
      </c>
      <c r="B9" s="45">
        <v>6969</v>
      </c>
      <c r="C9" s="45">
        <v>483345</v>
      </c>
      <c r="D9" s="45">
        <v>382</v>
      </c>
      <c r="E9" s="45">
        <v>7</v>
      </c>
      <c r="F9" s="45"/>
    </row>
    <row r="10" spans="1:6" x14ac:dyDescent="0.25">
      <c r="A10" s="12" t="s">
        <v>13</v>
      </c>
      <c r="B10" s="45">
        <v>1779</v>
      </c>
      <c r="C10" s="45">
        <v>107604</v>
      </c>
      <c r="D10" s="45">
        <v>50</v>
      </c>
      <c r="E10" s="45">
        <v>0</v>
      </c>
      <c r="F10" s="45"/>
    </row>
    <row r="11" spans="1:6" x14ac:dyDescent="0.25">
      <c r="A11" s="12" t="s">
        <v>14</v>
      </c>
      <c r="B11" s="45">
        <v>13550</v>
      </c>
      <c r="C11" s="45">
        <v>436248</v>
      </c>
      <c r="D11" s="45">
        <v>609</v>
      </c>
      <c r="E11" s="45">
        <v>137</v>
      </c>
      <c r="F11" s="45"/>
    </row>
    <row r="12" spans="1:6" x14ac:dyDescent="0.25">
      <c r="A12" s="12" t="s">
        <v>15</v>
      </c>
      <c r="B12" s="45">
        <v>43083</v>
      </c>
      <c r="C12" s="45">
        <v>1824250</v>
      </c>
      <c r="D12" s="45">
        <v>2455</v>
      </c>
      <c r="E12" s="45">
        <v>112</v>
      </c>
      <c r="F12" s="45">
        <v>92</v>
      </c>
    </row>
    <row r="13" spans="1:6" x14ac:dyDescent="0.25">
      <c r="A13" s="12" t="s">
        <v>16</v>
      </c>
      <c r="B13" s="45">
        <v>8426</v>
      </c>
      <c r="C13" s="45">
        <v>405890</v>
      </c>
      <c r="D13" s="45">
        <v>644</v>
      </c>
      <c r="E13" s="45">
        <v>73</v>
      </c>
      <c r="F13" s="45"/>
    </row>
    <row r="14" spans="1:6" x14ac:dyDescent="0.25">
      <c r="A14" s="12" t="s">
        <v>17</v>
      </c>
      <c r="B14" s="45">
        <v>9372</v>
      </c>
      <c r="C14" s="45">
        <v>244635</v>
      </c>
      <c r="D14" s="45">
        <v>368</v>
      </c>
      <c r="E14" s="45">
        <v>26</v>
      </c>
      <c r="F14" s="45"/>
    </row>
    <row r="15" spans="1:6" x14ac:dyDescent="0.25">
      <c r="A15" s="12" t="s">
        <v>18</v>
      </c>
      <c r="B15" s="45">
        <v>30962</v>
      </c>
      <c r="C15" s="45">
        <v>361778</v>
      </c>
      <c r="D15" s="45">
        <v>582</v>
      </c>
      <c r="E15" s="45">
        <v>8</v>
      </c>
      <c r="F15" s="45"/>
    </row>
    <row r="16" spans="1:6" x14ac:dyDescent="0.25">
      <c r="A16" s="12" t="s">
        <v>19</v>
      </c>
      <c r="B16" s="45">
        <v>4507</v>
      </c>
      <c r="C16" s="45">
        <v>211273</v>
      </c>
      <c r="D16" s="45">
        <v>226</v>
      </c>
      <c r="E16" s="45">
        <v>23</v>
      </c>
      <c r="F16" s="45"/>
    </row>
    <row r="17" spans="1:6" x14ac:dyDescent="0.25">
      <c r="A17" s="12" t="s">
        <v>20</v>
      </c>
      <c r="B17" s="45">
        <v>6558</v>
      </c>
      <c r="C17" s="45">
        <v>255889</v>
      </c>
      <c r="D17" s="45">
        <v>262</v>
      </c>
      <c r="E17" s="45">
        <v>3</v>
      </c>
      <c r="F17" s="45"/>
    </row>
    <row r="18" spans="1:6" x14ac:dyDescent="0.25">
      <c r="A18" s="13" t="s">
        <v>21</v>
      </c>
      <c r="B18" s="45">
        <v>7878</v>
      </c>
      <c r="C18" s="45">
        <v>316589</v>
      </c>
      <c r="D18" s="45">
        <v>350</v>
      </c>
      <c r="E18" s="45"/>
      <c r="F18" s="45"/>
    </row>
    <row r="19" spans="1:6" x14ac:dyDescent="0.25">
      <c r="A19" s="105" t="s">
        <v>22</v>
      </c>
      <c r="B19" s="81">
        <v>72719</v>
      </c>
      <c r="C19" s="81">
        <v>4732933</v>
      </c>
      <c r="D19" s="81">
        <v>4382</v>
      </c>
      <c r="E19" s="81">
        <v>766</v>
      </c>
      <c r="F19" s="81"/>
    </row>
    <row r="20" spans="1:6" x14ac:dyDescent="0.25">
      <c r="A20" s="13" t="s">
        <v>23</v>
      </c>
      <c r="B20" s="45">
        <v>13855</v>
      </c>
      <c r="C20" s="58">
        <v>806216</v>
      </c>
      <c r="D20" s="45">
        <v>490</v>
      </c>
      <c r="E20" s="45">
        <v>123</v>
      </c>
      <c r="F20" s="45"/>
    </row>
    <row r="21" spans="1:6" x14ac:dyDescent="0.25">
      <c r="A21" s="13" t="s">
        <v>24</v>
      </c>
      <c r="B21" s="45">
        <v>6465</v>
      </c>
      <c r="C21" s="45">
        <v>195892</v>
      </c>
      <c r="D21" s="45">
        <v>336</v>
      </c>
      <c r="E21" s="45">
        <v>366</v>
      </c>
      <c r="F21" s="45"/>
    </row>
    <row r="22" spans="1:6" x14ac:dyDescent="0.25">
      <c r="A22" s="13" t="s">
        <v>25</v>
      </c>
      <c r="B22" s="45">
        <v>6293</v>
      </c>
      <c r="C22" s="45">
        <v>110975</v>
      </c>
      <c r="D22" s="45">
        <v>251</v>
      </c>
      <c r="E22" s="45">
        <v>895</v>
      </c>
      <c r="F22" s="45"/>
    </row>
    <row r="23" spans="1:6" x14ac:dyDescent="0.25">
      <c r="A23" s="13" t="s">
        <v>26</v>
      </c>
      <c r="B23" s="45">
        <v>5103</v>
      </c>
      <c r="C23" s="45">
        <v>101022</v>
      </c>
      <c r="D23" s="45">
        <v>89</v>
      </c>
      <c r="E23" s="45">
        <v>131</v>
      </c>
      <c r="F23" s="45"/>
    </row>
    <row r="24" spans="1:6" x14ac:dyDescent="0.25">
      <c r="A24" s="13" t="s">
        <v>27</v>
      </c>
      <c r="B24" s="45">
        <v>10357</v>
      </c>
      <c r="C24" s="45">
        <v>382503</v>
      </c>
      <c r="D24" s="45">
        <v>450</v>
      </c>
      <c r="E24" s="45">
        <v>20</v>
      </c>
      <c r="F24" s="45"/>
    </row>
    <row r="25" spans="1:6" x14ac:dyDescent="0.25">
      <c r="A25" s="13" t="s">
        <v>28</v>
      </c>
      <c r="B25" s="45">
        <v>11342</v>
      </c>
      <c r="C25" s="45">
        <v>433074</v>
      </c>
      <c r="D25" s="45">
        <v>413</v>
      </c>
      <c r="E25" s="45">
        <v>97</v>
      </c>
      <c r="F25" s="45"/>
    </row>
    <row r="26" spans="1:6" x14ac:dyDescent="0.25">
      <c r="A26" s="13" t="s">
        <v>29</v>
      </c>
      <c r="B26" s="45">
        <v>906</v>
      </c>
      <c r="C26" s="45">
        <v>208295</v>
      </c>
      <c r="D26" s="45">
        <v>133</v>
      </c>
      <c r="E26" s="45">
        <v>165</v>
      </c>
      <c r="F26" s="45">
        <v>5</v>
      </c>
    </row>
    <row r="27" spans="1:6" x14ac:dyDescent="0.25">
      <c r="A27" s="13" t="s">
        <v>30</v>
      </c>
      <c r="B27" s="45">
        <v>870</v>
      </c>
      <c r="C27" s="45">
        <v>32227</v>
      </c>
      <c r="D27" s="45">
        <v>73</v>
      </c>
      <c r="E27" s="45">
        <v>9</v>
      </c>
      <c r="F27" s="45"/>
    </row>
    <row r="28" spans="1:6" x14ac:dyDescent="0.25">
      <c r="A28" s="13" t="s">
        <v>31</v>
      </c>
      <c r="B28" s="45">
        <v>2442</v>
      </c>
      <c r="C28" s="45">
        <v>9400</v>
      </c>
      <c r="D28" s="45">
        <v>71</v>
      </c>
      <c r="E28" s="45">
        <v>1</v>
      </c>
      <c r="F28" s="45"/>
    </row>
    <row r="29" spans="1:6" x14ac:dyDescent="0.25">
      <c r="A29" s="13" t="s">
        <v>32</v>
      </c>
      <c r="B29" s="45">
        <v>370</v>
      </c>
      <c r="C29" s="45">
        <v>66049</v>
      </c>
      <c r="D29" s="45"/>
      <c r="E29" s="45">
        <v>99</v>
      </c>
      <c r="F29" s="45"/>
    </row>
    <row r="30" spans="1:6" x14ac:dyDescent="0.25">
      <c r="A30" s="13" t="s">
        <v>33</v>
      </c>
      <c r="B30" s="45">
        <v>17042</v>
      </c>
      <c r="C30" s="45">
        <v>230944</v>
      </c>
      <c r="D30" s="45">
        <v>686</v>
      </c>
      <c r="E30" s="45">
        <v>98</v>
      </c>
      <c r="F30" s="45"/>
    </row>
    <row r="31" spans="1:6" ht="15.75" thickBot="1" x14ac:dyDescent="0.3">
      <c r="A31" s="14" t="s">
        <v>34</v>
      </c>
      <c r="B31" s="47">
        <v>25016</v>
      </c>
      <c r="C31" s="47">
        <v>485160</v>
      </c>
      <c r="D31" s="47">
        <v>377</v>
      </c>
      <c r="E31" s="47">
        <v>2</v>
      </c>
      <c r="F31" s="47"/>
    </row>
    <row r="32" spans="1:6" ht="15.75" thickTop="1" x14ac:dyDescent="0.25">
      <c r="A32" s="15" t="s">
        <v>6</v>
      </c>
      <c r="B32" s="43">
        <f>SUM(B6:B31)</f>
        <v>315577</v>
      </c>
      <c r="C32" s="43">
        <f t="shared" ref="C32:E32" si="0">SUM(C6:C31)</f>
        <v>12852392</v>
      </c>
      <c r="D32" s="43">
        <f t="shared" si="0"/>
        <v>14060</v>
      </c>
      <c r="E32" s="43">
        <f t="shared" si="0"/>
        <v>3224</v>
      </c>
      <c r="F32" s="43"/>
    </row>
  </sheetData>
  <mergeCells count="3">
    <mergeCell ref="A4:A5"/>
    <mergeCell ref="B4:C4"/>
    <mergeCell ref="D4:F4"/>
  </mergeCells>
  <pageMargins left="0.7" right="0.7" top="0.78740157499999996" bottom="0.78740157499999996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5" zoomScaleNormal="85" workbookViewId="0">
      <selection activeCell="M16" sqref="M16"/>
    </sheetView>
  </sheetViews>
  <sheetFormatPr defaultRowHeight="15" x14ac:dyDescent="0.25"/>
  <cols>
    <col min="1" max="1" width="49.85546875" style="10" customWidth="1"/>
    <col min="2" max="9" width="11.5703125" style="10" customWidth="1"/>
    <col min="10" max="16384" width="9.140625" style="10"/>
  </cols>
  <sheetData>
    <row r="1" spans="1:9" x14ac:dyDescent="0.25">
      <c r="A1" s="16" t="s">
        <v>175</v>
      </c>
    </row>
    <row r="4" spans="1:9" x14ac:dyDescent="0.25">
      <c r="A4" s="107" t="s">
        <v>1</v>
      </c>
      <c r="B4" s="120" t="s">
        <v>176</v>
      </c>
      <c r="C4" s="120"/>
      <c r="D4" s="120"/>
      <c r="E4" s="120" t="s">
        <v>177</v>
      </c>
      <c r="F4" s="120"/>
      <c r="G4" s="120"/>
      <c r="H4" s="125" t="s">
        <v>181</v>
      </c>
      <c r="I4" s="120" t="s">
        <v>6</v>
      </c>
    </row>
    <row r="5" spans="1:9" ht="15.75" thickBot="1" x14ac:dyDescent="0.3">
      <c r="A5" s="108"/>
      <c r="B5" s="60" t="s">
        <v>178</v>
      </c>
      <c r="C5" s="60" t="s">
        <v>179</v>
      </c>
      <c r="D5" s="60" t="s">
        <v>180</v>
      </c>
      <c r="E5" s="60" t="s">
        <v>178</v>
      </c>
      <c r="F5" s="60" t="s">
        <v>179</v>
      </c>
      <c r="G5" s="60" t="s">
        <v>180</v>
      </c>
      <c r="H5" s="132"/>
      <c r="I5" s="121"/>
    </row>
    <row r="6" spans="1:9" ht="15.75" thickTop="1" x14ac:dyDescent="0.25">
      <c r="A6" s="11" t="s">
        <v>9</v>
      </c>
      <c r="B6" s="43">
        <v>0</v>
      </c>
      <c r="C6" s="43">
        <v>1</v>
      </c>
      <c r="D6" s="43">
        <v>4</v>
      </c>
      <c r="E6" s="43">
        <v>1</v>
      </c>
      <c r="F6" s="43">
        <v>2</v>
      </c>
      <c r="G6" s="43">
        <v>0</v>
      </c>
      <c r="H6" s="43">
        <v>2</v>
      </c>
      <c r="I6" s="43">
        <f>SUM(B6:H6)</f>
        <v>10</v>
      </c>
    </row>
    <row r="7" spans="1:9" x14ac:dyDescent="0.25">
      <c r="A7" s="12" t="s">
        <v>10</v>
      </c>
      <c r="B7" s="45">
        <v>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f t="shared" ref="I7:I31" si="0">SUM(B7:H7)</f>
        <v>2</v>
      </c>
    </row>
    <row r="8" spans="1:9" x14ac:dyDescent="0.25">
      <c r="A8" s="12" t="s">
        <v>11</v>
      </c>
      <c r="B8" s="45">
        <v>9</v>
      </c>
      <c r="C8" s="45">
        <v>4</v>
      </c>
      <c r="D8" s="45">
        <v>5</v>
      </c>
      <c r="E8" s="45">
        <v>0</v>
      </c>
      <c r="F8" s="45">
        <v>0</v>
      </c>
      <c r="G8" s="45">
        <v>0</v>
      </c>
      <c r="H8" s="45">
        <v>25</v>
      </c>
      <c r="I8" s="45">
        <f t="shared" si="0"/>
        <v>43</v>
      </c>
    </row>
    <row r="9" spans="1:9" x14ac:dyDescent="0.25">
      <c r="A9" s="12" t="s">
        <v>12</v>
      </c>
      <c r="B9" s="45">
        <v>8</v>
      </c>
      <c r="C9" s="45">
        <v>104</v>
      </c>
      <c r="D9" s="45">
        <v>42</v>
      </c>
      <c r="E9" s="45">
        <v>0</v>
      </c>
      <c r="F9" s="45">
        <v>50</v>
      </c>
      <c r="G9" s="45">
        <v>6</v>
      </c>
      <c r="H9" s="45">
        <v>71</v>
      </c>
      <c r="I9" s="45">
        <f t="shared" si="0"/>
        <v>281</v>
      </c>
    </row>
    <row r="10" spans="1:9" x14ac:dyDescent="0.25">
      <c r="A10" s="12" t="s">
        <v>13</v>
      </c>
      <c r="B10" s="45">
        <v>3</v>
      </c>
      <c r="C10" s="45">
        <v>0</v>
      </c>
      <c r="D10" s="45">
        <v>2</v>
      </c>
      <c r="E10" s="45">
        <v>0</v>
      </c>
      <c r="F10" s="45">
        <v>3</v>
      </c>
      <c r="G10" s="45">
        <v>0</v>
      </c>
      <c r="H10" s="45">
        <v>3</v>
      </c>
      <c r="I10" s="45">
        <f t="shared" si="0"/>
        <v>11</v>
      </c>
    </row>
    <row r="11" spans="1:9" x14ac:dyDescent="0.25">
      <c r="A11" s="12" t="s">
        <v>14</v>
      </c>
      <c r="B11" s="45">
        <v>7</v>
      </c>
      <c r="C11" s="45">
        <v>33</v>
      </c>
      <c r="D11" s="45">
        <v>11</v>
      </c>
      <c r="E11" s="45">
        <v>2</v>
      </c>
      <c r="F11" s="45">
        <v>15</v>
      </c>
      <c r="G11" s="45">
        <v>1</v>
      </c>
      <c r="H11" s="45">
        <v>46</v>
      </c>
      <c r="I11" s="45">
        <f t="shared" si="0"/>
        <v>115</v>
      </c>
    </row>
    <row r="12" spans="1:9" x14ac:dyDescent="0.25">
      <c r="A12" s="12" t="s">
        <v>15</v>
      </c>
      <c r="B12" s="45">
        <v>146</v>
      </c>
      <c r="C12" s="45">
        <v>472</v>
      </c>
      <c r="D12" s="45">
        <v>93</v>
      </c>
      <c r="E12" s="45">
        <v>26</v>
      </c>
      <c r="F12" s="45">
        <v>21</v>
      </c>
      <c r="G12" s="45">
        <v>0</v>
      </c>
      <c r="H12" s="45">
        <v>46</v>
      </c>
      <c r="I12" s="45">
        <f t="shared" si="0"/>
        <v>804</v>
      </c>
    </row>
    <row r="13" spans="1:9" x14ac:dyDescent="0.25">
      <c r="A13" s="12" t="s">
        <v>16</v>
      </c>
      <c r="B13" s="45">
        <v>12</v>
      </c>
      <c r="C13" s="45">
        <v>17</v>
      </c>
      <c r="D13" s="45">
        <v>12</v>
      </c>
      <c r="E13" s="45">
        <v>8</v>
      </c>
      <c r="F13" s="45">
        <v>8</v>
      </c>
      <c r="G13" s="45">
        <v>2</v>
      </c>
      <c r="H13" s="45">
        <v>16</v>
      </c>
      <c r="I13" s="45">
        <f t="shared" si="0"/>
        <v>75</v>
      </c>
    </row>
    <row r="14" spans="1:9" x14ac:dyDescent="0.25">
      <c r="A14" s="12" t="s">
        <v>17</v>
      </c>
      <c r="B14" s="45">
        <v>8</v>
      </c>
      <c r="C14" s="45">
        <v>50</v>
      </c>
      <c r="D14" s="45">
        <v>50</v>
      </c>
      <c r="E14" s="45">
        <v>15</v>
      </c>
      <c r="F14" s="45">
        <v>27</v>
      </c>
      <c r="G14" s="45">
        <v>1</v>
      </c>
      <c r="H14" s="45">
        <v>15</v>
      </c>
      <c r="I14" s="45">
        <f t="shared" si="0"/>
        <v>166</v>
      </c>
    </row>
    <row r="15" spans="1:9" x14ac:dyDescent="0.25">
      <c r="A15" s="12" t="s">
        <v>18</v>
      </c>
      <c r="B15" s="45">
        <v>30</v>
      </c>
      <c r="C15" s="45">
        <v>3</v>
      </c>
      <c r="D15" s="45">
        <v>12</v>
      </c>
      <c r="E15" s="45">
        <v>0</v>
      </c>
      <c r="F15" s="45">
        <v>2</v>
      </c>
      <c r="G15" s="45">
        <v>0</v>
      </c>
      <c r="H15" s="45">
        <v>53</v>
      </c>
      <c r="I15" s="45">
        <f t="shared" si="0"/>
        <v>100</v>
      </c>
    </row>
    <row r="16" spans="1:9" x14ac:dyDescent="0.25">
      <c r="A16" s="12" t="s">
        <v>19</v>
      </c>
      <c r="B16" s="45">
        <v>35</v>
      </c>
      <c r="C16" s="45">
        <v>54</v>
      </c>
      <c r="D16" s="45">
        <v>36</v>
      </c>
      <c r="E16" s="45">
        <v>0</v>
      </c>
      <c r="F16" s="45">
        <v>0</v>
      </c>
      <c r="G16" s="45">
        <v>0</v>
      </c>
      <c r="H16" s="45">
        <v>46</v>
      </c>
      <c r="I16" s="45">
        <f t="shared" si="0"/>
        <v>171</v>
      </c>
    </row>
    <row r="17" spans="1:9" x14ac:dyDescent="0.25">
      <c r="A17" s="12" t="s">
        <v>20</v>
      </c>
      <c r="B17" s="45">
        <v>46</v>
      </c>
      <c r="C17" s="45">
        <v>57</v>
      </c>
      <c r="D17" s="45">
        <v>40</v>
      </c>
      <c r="E17" s="45">
        <v>0</v>
      </c>
      <c r="F17" s="45">
        <v>0</v>
      </c>
      <c r="G17" s="45">
        <v>0</v>
      </c>
      <c r="H17" s="45">
        <v>14</v>
      </c>
      <c r="I17" s="45">
        <f t="shared" si="0"/>
        <v>157</v>
      </c>
    </row>
    <row r="18" spans="1:9" x14ac:dyDescent="0.25">
      <c r="A18" s="13" t="s">
        <v>21</v>
      </c>
      <c r="B18" s="45">
        <v>4</v>
      </c>
      <c r="C18" s="45">
        <v>55</v>
      </c>
      <c r="D18" s="45">
        <v>25</v>
      </c>
      <c r="E18" s="45">
        <v>0</v>
      </c>
      <c r="F18" s="45">
        <v>0</v>
      </c>
      <c r="G18" s="45">
        <v>0</v>
      </c>
      <c r="H18" s="45">
        <v>85</v>
      </c>
      <c r="I18" s="45">
        <f t="shared" si="0"/>
        <v>169</v>
      </c>
    </row>
    <row r="19" spans="1:9" s="34" customFormat="1" x14ac:dyDescent="0.25">
      <c r="A19" s="13" t="s">
        <v>22</v>
      </c>
      <c r="B19" s="72">
        <v>166</v>
      </c>
      <c r="C19" s="72">
        <v>62</v>
      </c>
      <c r="D19" s="72">
        <v>80</v>
      </c>
      <c r="E19" s="72">
        <v>16</v>
      </c>
      <c r="F19" s="72">
        <v>95</v>
      </c>
      <c r="G19" s="72">
        <v>27</v>
      </c>
      <c r="H19" s="72">
        <v>88</v>
      </c>
      <c r="I19" s="72">
        <f t="shared" si="0"/>
        <v>534</v>
      </c>
    </row>
    <row r="20" spans="1:9" x14ac:dyDescent="0.25">
      <c r="A20" s="13" t="s">
        <v>23</v>
      </c>
      <c r="B20" s="45">
        <v>76</v>
      </c>
      <c r="C20" s="45">
        <v>41</v>
      </c>
      <c r="D20" s="45">
        <v>133</v>
      </c>
      <c r="E20" s="45">
        <v>70</v>
      </c>
      <c r="F20" s="45">
        <v>34</v>
      </c>
      <c r="G20" s="45">
        <v>6</v>
      </c>
      <c r="H20" s="45">
        <v>91</v>
      </c>
      <c r="I20" s="45">
        <f t="shared" si="0"/>
        <v>451</v>
      </c>
    </row>
    <row r="21" spans="1:9" x14ac:dyDescent="0.25">
      <c r="A21" s="13" t="s">
        <v>24</v>
      </c>
      <c r="B21" s="45">
        <v>4</v>
      </c>
      <c r="C21" s="45">
        <v>1</v>
      </c>
      <c r="D21" s="45">
        <v>8</v>
      </c>
      <c r="E21" s="45">
        <v>1</v>
      </c>
      <c r="F21" s="45">
        <v>2</v>
      </c>
      <c r="G21" s="45">
        <v>0</v>
      </c>
      <c r="H21" s="45">
        <v>2</v>
      </c>
      <c r="I21" s="45">
        <f t="shared" si="0"/>
        <v>18</v>
      </c>
    </row>
    <row r="22" spans="1:9" x14ac:dyDescent="0.25">
      <c r="A22" s="13" t="s">
        <v>25</v>
      </c>
      <c r="B22" s="45">
        <v>4</v>
      </c>
      <c r="C22" s="45">
        <v>7</v>
      </c>
      <c r="D22" s="45">
        <v>12</v>
      </c>
      <c r="E22" s="45">
        <v>45</v>
      </c>
      <c r="F22" s="45">
        <v>21</v>
      </c>
      <c r="G22" s="45">
        <v>0</v>
      </c>
      <c r="H22" s="45">
        <v>36</v>
      </c>
      <c r="I22" s="45">
        <f t="shared" si="0"/>
        <v>125</v>
      </c>
    </row>
    <row r="23" spans="1:9" x14ac:dyDescent="0.25">
      <c r="A23" s="13" t="s">
        <v>26</v>
      </c>
      <c r="B23" s="45">
        <v>13</v>
      </c>
      <c r="C23" s="45">
        <v>29</v>
      </c>
      <c r="D23" s="45">
        <v>8</v>
      </c>
      <c r="E23" s="45">
        <v>2</v>
      </c>
      <c r="F23" s="45">
        <v>9</v>
      </c>
      <c r="G23" s="45">
        <v>1</v>
      </c>
      <c r="H23" s="45">
        <v>4</v>
      </c>
      <c r="I23" s="45">
        <f t="shared" si="0"/>
        <v>66</v>
      </c>
    </row>
    <row r="24" spans="1:9" x14ac:dyDescent="0.25">
      <c r="A24" s="13" t="s">
        <v>27</v>
      </c>
      <c r="B24" s="45">
        <v>11</v>
      </c>
      <c r="C24" s="45">
        <v>102</v>
      </c>
      <c r="D24" s="45">
        <v>7</v>
      </c>
      <c r="E24" s="45">
        <v>1</v>
      </c>
      <c r="F24" s="45">
        <v>8</v>
      </c>
      <c r="G24" s="45">
        <v>0</v>
      </c>
      <c r="H24" s="45">
        <v>23</v>
      </c>
      <c r="I24" s="45">
        <f t="shared" si="0"/>
        <v>152</v>
      </c>
    </row>
    <row r="25" spans="1:9" x14ac:dyDescent="0.25">
      <c r="A25" s="13" t="s">
        <v>28</v>
      </c>
      <c r="B25" s="45">
        <v>2</v>
      </c>
      <c r="C25" s="45">
        <v>9</v>
      </c>
      <c r="D25" s="45">
        <v>8</v>
      </c>
      <c r="E25" s="45">
        <v>0</v>
      </c>
      <c r="F25" s="45">
        <v>2</v>
      </c>
      <c r="G25" s="45">
        <v>0</v>
      </c>
      <c r="H25" s="45">
        <v>115</v>
      </c>
      <c r="I25" s="45">
        <f t="shared" si="0"/>
        <v>136</v>
      </c>
    </row>
    <row r="26" spans="1:9" x14ac:dyDescent="0.25">
      <c r="A26" s="13" t="s">
        <v>29</v>
      </c>
      <c r="B26" s="45">
        <v>18</v>
      </c>
      <c r="C26" s="45">
        <v>8</v>
      </c>
      <c r="D26" s="45">
        <v>1</v>
      </c>
      <c r="E26" s="45">
        <v>0</v>
      </c>
      <c r="F26" s="45">
        <v>0</v>
      </c>
      <c r="G26" s="45">
        <v>0</v>
      </c>
      <c r="H26" s="45">
        <v>5</v>
      </c>
      <c r="I26" s="45">
        <f t="shared" si="0"/>
        <v>32</v>
      </c>
    </row>
    <row r="27" spans="1:9" x14ac:dyDescent="0.25">
      <c r="A27" s="13" t="s">
        <v>30</v>
      </c>
      <c r="B27" s="45">
        <v>2</v>
      </c>
      <c r="C27" s="45">
        <v>12</v>
      </c>
      <c r="D27" s="45">
        <v>0</v>
      </c>
      <c r="E27" s="45">
        <v>0</v>
      </c>
      <c r="F27" s="45">
        <v>0</v>
      </c>
      <c r="G27" s="45">
        <v>0</v>
      </c>
      <c r="H27" s="45">
        <v>41</v>
      </c>
      <c r="I27" s="45">
        <f t="shared" si="0"/>
        <v>55</v>
      </c>
    </row>
    <row r="28" spans="1:9" x14ac:dyDescent="0.25">
      <c r="A28" s="13" t="s">
        <v>31</v>
      </c>
      <c r="B28" s="45">
        <v>72</v>
      </c>
      <c r="C28" s="45">
        <v>137</v>
      </c>
      <c r="D28" s="45">
        <v>10</v>
      </c>
      <c r="E28" s="45">
        <v>0</v>
      </c>
      <c r="F28" s="45">
        <v>2</v>
      </c>
      <c r="G28" s="45">
        <v>0</v>
      </c>
      <c r="H28" s="45">
        <v>0</v>
      </c>
      <c r="I28" s="45">
        <f t="shared" si="0"/>
        <v>221</v>
      </c>
    </row>
    <row r="29" spans="1:9" x14ac:dyDescent="0.25">
      <c r="A29" s="13" t="s">
        <v>32</v>
      </c>
      <c r="B29" s="45">
        <v>0</v>
      </c>
      <c r="C29" s="45">
        <v>0</v>
      </c>
      <c r="D29" s="45">
        <v>0</v>
      </c>
      <c r="E29" s="45">
        <v>0</v>
      </c>
      <c r="F29" s="45">
        <v>12</v>
      </c>
      <c r="G29" s="45">
        <v>0</v>
      </c>
      <c r="H29" s="45">
        <v>0</v>
      </c>
      <c r="I29" s="45">
        <f t="shared" si="0"/>
        <v>12</v>
      </c>
    </row>
    <row r="30" spans="1:9" x14ac:dyDescent="0.25">
      <c r="A30" s="13" t="s">
        <v>33</v>
      </c>
      <c r="B30" s="45">
        <v>1</v>
      </c>
      <c r="C30" s="45">
        <v>21</v>
      </c>
      <c r="D30" s="45">
        <v>29</v>
      </c>
      <c r="E30" s="45">
        <v>0</v>
      </c>
      <c r="F30" s="45">
        <v>0</v>
      </c>
      <c r="G30" s="45">
        <v>0</v>
      </c>
      <c r="H30" s="45">
        <v>57</v>
      </c>
      <c r="I30" s="45">
        <f t="shared" si="0"/>
        <v>108</v>
      </c>
    </row>
    <row r="31" spans="1:9" ht="15.75" thickBot="1" x14ac:dyDescent="0.3">
      <c r="A31" s="14" t="s">
        <v>34</v>
      </c>
      <c r="B31" s="47">
        <v>94</v>
      </c>
      <c r="C31" s="47">
        <v>71</v>
      </c>
      <c r="D31" s="47">
        <v>6</v>
      </c>
      <c r="E31" s="47">
        <v>0</v>
      </c>
      <c r="F31" s="47">
        <v>0</v>
      </c>
      <c r="G31" s="47">
        <v>0</v>
      </c>
      <c r="H31" s="47">
        <v>59</v>
      </c>
      <c r="I31" s="47">
        <f t="shared" si="0"/>
        <v>230</v>
      </c>
    </row>
    <row r="32" spans="1:9" ht="15.75" thickTop="1" x14ac:dyDescent="0.25">
      <c r="A32" s="15" t="s">
        <v>6</v>
      </c>
      <c r="B32" s="43">
        <f>SUM(B6:B31)</f>
        <v>773</v>
      </c>
      <c r="C32" s="43">
        <f t="shared" ref="C32:I32" si="1">SUM(C6:C31)</f>
        <v>1350</v>
      </c>
      <c r="D32" s="43">
        <f t="shared" si="1"/>
        <v>634</v>
      </c>
      <c r="E32" s="43">
        <f t="shared" si="1"/>
        <v>187</v>
      </c>
      <c r="F32" s="43">
        <f t="shared" si="1"/>
        <v>313</v>
      </c>
      <c r="G32" s="43">
        <f t="shared" si="1"/>
        <v>44</v>
      </c>
      <c r="H32" s="43">
        <f t="shared" si="1"/>
        <v>943</v>
      </c>
      <c r="I32" s="43">
        <f t="shared" si="1"/>
        <v>4244</v>
      </c>
    </row>
  </sheetData>
  <mergeCells count="5"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70" zoomScaleNormal="70" workbookViewId="0">
      <selection activeCell="C42" sqref="C42"/>
    </sheetView>
  </sheetViews>
  <sheetFormatPr defaultRowHeight="15" x14ac:dyDescent="0.25"/>
  <cols>
    <col min="1" max="1" width="49.85546875" style="10" customWidth="1"/>
    <col min="2" max="9" width="11.5703125" style="10" customWidth="1"/>
    <col min="10" max="10" width="22.42578125" style="10" customWidth="1"/>
    <col min="11" max="16384" width="9.140625" style="10"/>
  </cols>
  <sheetData>
    <row r="1" spans="1:10" x14ac:dyDescent="0.25">
      <c r="A1" s="16" t="s">
        <v>182</v>
      </c>
    </row>
    <row r="4" spans="1:10" ht="45.75" customHeight="1" x14ac:dyDescent="0.25">
      <c r="A4" s="107" t="s">
        <v>1</v>
      </c>
      <c r="B4" s="120" t="s">
        <v>176</v>
      </c>
      <c r="C4" s="120"/>
      <c r="D4" s="120"/>
      <c r="E4" s="120" t="s">
        <v>177</v>
      </c>
      <c r="F4" s="120"/>
      <c r="G4" s="120"/>
      <c r="H4" s="125" t="s">
        <v>181</v>
      </c>
      <c r="I4" s="120" t="s">
        <v>6</v>
      </c>
      <c r="J4" s="125" t="s">
        <v>183</v>
      </c>
    </row>
    <row r="5" spans="1:10" ht="45.75" customHeight="1" thickBot="1" x14ac:dyDescent="0.3">
      <c r="A5" s="108"/>
      <c r="B5" s="60" t="s">
        <v>178</v>
      </c>
      <c r="C5" s="60" t="s">
        <v>179</v>
      </c>
      <c r="D5" s="60" t="s">
        <v>180</v>
      </c>
      <c r="E5" s="60" t="s">
        <v>178</v>
      </c>
      <c r="F5" s="60" t="s">
        <v>179</v>
      </c>
      <c r="G5" s="60" t="s">
        <v>180</v>
      </c>
      <c r="H5" s="132"/>
      <c r="I5" s="121"/>
      <c r="J5" s="132"/>
    </row>
    <row r="6" spans="1:10" ht="15.75" thickTop="1" x14ac:dyDescent="0.25">
      <c r="A6" s="11" t="s">
        <v>9</v>
      </c>
      <c r="B6" s="43">
        <v>0</v>
      </c>
      <c r="C6" s="43">
        <v>17</v>
      </c>
      <c r="D6" s="43">
        <v>126</v>
      </c>
      <c r="E6" s="43">
        <v>1</v>
      </c>
      <c r="F6" s="43">
        <v>23</v>
      </c>
      <c r="G6" s="43">
        <v>0</v>
      </c>
      <c r="H6" s="43">
        <v>27</v>
      </c>
      <c r="I6" s="43">
        <f>SUM(B6:H6)</f>
        <v>194</v>
      </c>
      <c r="J6" s="43"/>
    </row>
    <row r="7" spans="1:10" x14ac:dyDescent="0.25">
      <c r="A7" s="12" t="s">
        <v>10</v>
      </c>
      <c r="B7" s="45">
        <v>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f t="shared" ref="I7:I31" si="0">SUM(B7:H7)</f>
        <v>2</v>
      </c>
      <c r="J7" s="45"/>
    </row>
    <row r="8" spans="1:10" x14ac:dyDescent="0.25">
      <c r="A8" s="12" t="s">
        <v>11</v>
      </c>
      <c r="B8" s="45">
        <v>362</v>
      </c>
      <c r="C8" s="45">
        <v>85</v>
      </c>
      <c r="D8" s="45">
        <v>1878</v>
      </c>
      <c r="E8" s="45">
        <v>0</v>
      </c>
      <c r="F8" s="45">
        <v>0</v>
      </c>
      <c r="G8" s="45">
        <v>0</v>
      </c>
      <c r="H8" s="45">
        <v>1867</v>
      </c>
      <c r="I8" s="45">
        <f t="shared" si="0"/>
        <v>4192</v>
      </c>
      <c r="J8" s="45">
        <v>1682</v>
      </c>
    </row>
    <row r="9" spans="1:10" x14ac:dyDescent="0.25">
      <c r="A9" s="12" t="s">
        <v>12</v>
      </c>
      <c r="B9" s="45">
        <v>305</v>
      </c>
      <c r="C9" s="45">
        <v>1288</v>
      </c>
      <c r="D9" s="45">
        <v>643</v>
      </c>
      <c r="E9" s="45">
        <v>0</v>
      </c>
      <c r="F9" s="45">
        <v>614</v>
      </c>
      <c r="G9" s="45">
        <v>37</v>
      </c>
      <c r="H9" s="45">
        <v>1363</v>
      </c>
      <c r="I9" s="45">
        <f t="shared" si="0"/>
        <v>4250</v>
      </c>
      <c r="J9" s="45">
        <v>1320</v>
      </c>
    </row>
    <row r="10" spans="1:10" x14ac:dyDescent="0.25">
      <c r="A10" s="12" t="s">
        <v>13</v>
      </c>
      <c r="B10" s="45">
        <v>149</v>
      </c>
      <c r="C10" s="45">
        <v>0</v>
      </c>
      <c r="D10" s="45">
        <v>143</v>
      </c>
      <c r="E10" s="45">
        <v>0</v>
      </c>
      <c r="F10" s="45">
        <v>91</v>
      </c>
      <c r="G10" s="45">
        <v>0</v>
      </c>
      <c r="H10" s="45">
        <v>240</v>
      </c>
      <c r="I10" s="45">
        <f t="shared" si="0"/>
        <v>623</v>
      </c>
      <c r="J10" s="45"/>
    </row>
    <row r="11" spans="1:10" x14ac:dyDescent="0.25">
      <c r="A11" s="12" t="s">
        <v>14</v>
      </c>
      <c r="B11" s="45">
        <v>141</v>
      </c>
      <c r="C11" s="45">
        <v>692</v>
      </c>
      <c r="D11" s="45">
        <v>291</v>
      </c>
      <c r="E11" s="45">
        <v>54</v>
      </c>
      <c r="F11" s="45">
        <v>198</v>
      </c>
      <c r="G11" s="45">
        <v>10</v>
      </c>
      <c r="H11" s="45">
        <v>1170</v>
      </c>
      <c r="I11" s="45">
        <f t="shared" si="0"/>
        <v>2556</v>
      </c>
      <c r="J11" s="45">
        <v>136</v>
      </c>
    </row>
    <row r="12" spans="1:10" x14ac:dyDescent="0.25">
      <c r="A12" s="12" t="s">
        <v>15</v>
      </c>
      <c r="B12" s="45">
        <v>5864</v>
      </c>
      <c r="C12" s="45">
        <v>3569</v>
      </c>
      <c r="D12" s="45">
        <v>1863</v>
      </c>
      <c r="E12" s="45">
        <v>3589</v>
      </c>
      <c r="F12" s="45">
        <v>1451</v>
      </c>
      <c r="G12" s="45">
        <v>0</v>
      </c>
      <c r="H12" s="45">
        <v>3158</v>
      </c>
      <c r="I12" s="45">
        <f t="shared" si="0"/>
        <v>19494</v>
      </c>
      <c r="J12" s="45">
        <v>1358</v>
      </c>
    </row>
    <row r="13" spans="1:10" x14ac:dyDescent="0.25">
      <c r="A13" s="12" t="s">
        <v>16</v>
      </c>
      <c r="B13" s="45">
        <v>329</v>
      </c>
      <c r="C13" s="45">
        <v>594</v>
      </c>
      <c r="D13" s="45">
        <v>368</v>
      </c>
      <c r="E13" s="45">
        <v>486</v>
      </c>
      <c r="F13" s="45">
        <v>401</v>
      </c>
      <c r="G13" s="45">
        <v>73</v>
      </c>
      <c r="H13" s="45">
        <v>976</v>
      </c>
      <c r="I13" s="45">
        <f t="shared" si="0"/>
        <v>3227</v>
      </c>
      <c r="J13" s="45"/>
    </row>
    <row r="14" spans="1:10" x14ac:dyDescent="0.25">
      <c r="A14" s="12" t="s">
        <v>17</v>
      </c>
      <c r="B14" s="45">
        <v>1170</v>
      </c>
      <c r="C14" s="45">
        <v>940</v>
      </c>
      <c r="D14" s="45">
        <v>1550</v>
      </c>
      <c r="E14" s="45">
        <v>1750</v>
      </c>
      <c r="F14" s="45">
        <v>333</v>
      </c>
      <c r="G14" s="45">
        <v>75</v>
      </c>
      <c r="H14" s="45">
        <v>718</v>
      </c>
      <c r="I14" s="45">
        <f t="shared" si="0"/>
        <v>6536</v>
      </c>
      <c r="J14" s="45"/>
    </row>
    <row r="15" spans="1:10" x14ac:dyDescent="0.25">
      <c r="A15" s="12" t="s">
        <v>18</v>
      </c>
      <c r="B15" s="45">
        <v>427</v>
      </c>
      <c r="C15" s="45">
        <v>8</v>
      </c>
      <c r="D15" s="45">
        <v>544</v>
      </c>
      <c r="E15" s="45">
        <v>0</v>
      </c>
      <c r="F15" s="45">
        <v>20</v>
      </c>
      <c r="G15" s="45">
        <v>0</v>
      </c>
      <c r="H15" s="45">
        <v>1365</v>
      </c>
      <c r="I15" s="45">
        <f t="shared" si="0"/>
        <v>2364</v>
      </c>
      <c r="J15" s="45">
        <v>131</v>
      </c>
    </row>
    <row r="16" spans="1:10" x14ac:dyDescent="0.25">
      <c r="A16" s="12" t="s">
        <v>19</v>
      </c>
      <c r="B16" s="45">
        <v>355</v>
      </c>
      <c r="C16" s="45">
        <v>449</v>
      </c>
      <c r="D16" s="45">
        <v>645</v>
      </c>
      <c r="E16" s="45">
        <v>0</v>
      </c>
      <c r="F16" s="45">
        <v>0</v>
      </c>
      <c r="G16" s="45">
        <v>0</v>
      </c>
      <c r="H16" s="45">
        <v>942</v>
      </c>
      <c r="I16" s="45">
        <f t="shared" si="0"/>
        <v>2391</v>
      </c>
      <c r="J16" s="45"/>
    </row>
    <row r="17" spans="1:10" x14ac:dyDescent="0.25">
      <c r="A17" s="12" t="s">
        <v>20</v>
      </c>
      <c r="B17" s="45">
        <v>167</v>
      </c>
      <c r="C17" s="45">
        <v>951</v>
      </c>
      <c r="D17" s="45">
        <v>563</v>
      </c>
      <c r="E17" s="45">
        <v>0</v>
      </c>
      <c r="F17" s="45">
        <v>0</v>
      </c>
      <c r="G17" s="45">
        <v>0</v>
      </c>
      <c r="H17" s="45">
        <v>574</v>
      </c>
      <c r="I17" s="45">
        <f t="shared" si="0"/>
        <v>2255</v>
      </c>
      <c r="J17" s="45">
        <v>203</v>
      </c>
    </row>
    <row r="18" spans="1:10" x14ac:dyDescent="0.25">
      <c r="A18" s="13" t="s">
        <v>21</v>
      </c>
      <c r="B18" s="45">
        <v>23</v>
      </c>
      <c r="C18" s="45">
        <v>578</v>
      </c>
      <c r="D18" s="45">
        <v>1014</v>
      </c>
      <c r="E18" s="45">
        <v>0</v>
      </c>
      <c r="F18" s="45">
        <v>0</v>
      </c>
      <c r="G18" s="45">
        <v>0</v>
      </c>
      <c r="H18" s="45">
        <v>2191</v>
      </c>
      <c r="I18" s="45">
        <f t="shared" si="0"/>
        <v>3806</v>
      </c>
      <c r="J18" s="45">
        <v>261</v>
      </c>
    </row>
    <row r="19" spans="1:10" s="34" customFormat="1" x14ac:dyDescent="0.25">
      <c r="A19" s="13" t="s">
        <v>22</v>
      </c>
      <c r="B19" s="72">
        <v>8836</v>
      </c>
      <c r="C19" s="72">
        <v>1186</v>
      </c>
      <c r="D19" s="72">
        <v>4593</v>
      </c>
      <c r="E19" s="72">
        <v>459</v>
      </c>
      <c r="F19" s="72">
        <v>3873</v>
      </c>
      <c r="G19" s="72">
        <v>1213</v>
      </c>
      <c r="H19" s="72">
        <v>5087</v>
      </c>
      <c r="I19" s="72">
        <f t="shared" si="0"/>
        <v>25247</v>
      </c>
      <c r="J19" s="72">
        <v>211</v>
      </c>
    </row>
    <row r="20" spans="1:10" x14ac:dyDescent="0.25">
      <c r="A20" s="13" t="s">
        <v>23</v>
      </c>
      <c r="B20" s="45">
        <v>364</v>
      </c>
      <c r="C20" s="45">
        <v>1383</v>
      </c>
      <c r="D20" s="45">
        <v>1990</v>
      </c>
      <c r="E20" s="45">
        <v>215</v>
      </c>
      <c r="F20" s="45">
        <v>108</v>
      </c>
      <c r="G20" s="45">
        <v>119</v>
      </c>
      <c r="H20" s="45">
        <v>2178</v>
      </c>
      <c r="I20" s="45">
        <f t="shared" si="0"/>
        <v>6357</v>
      </c>
      <c r="J20" s="45">
        <v>322</v>
      </c>
    </row>
    <row r="21" spans="1:10" x14ac:dyDescent="0.25">
      <c r="A21" s="13" t="s">
        <v>24</v>
      </c>
      <c r="B21" s="45">
        <v>14</v>
      </c>
      <c r="C21" s="45">
        <v>35</v>
      </c>
      <c r="D21" s="45">
        <v>124</v>
      </c>
      <c r="E21" s="45">
        <v>37</v>
      </c>
      <c r="F21" s="45">
        <v>98</v>
      </c>
      <c r="G21" s="45">
        <v>0</v>
      </c>
      <c r="H21" s="45">
        <v>304</v>
      </c>
      <c r="I21" s="45">
        <f t="shared" si="0"/>
        <v>612</v>
      </c>
      <c r="J21" s="45"/>
    </row>
    <row r="22" spans="1:10" x14ac:dyDescent="0.25">
      <c r="A22" s="13" t="s">
        <v>25</v>
      </c>
      <c r="B22" s="45">
        <v>49</v>
      </c>
      <c r="C22" s="45">
        <v>199</v>
      </c>
      <c r="D22" s="45">
        <v>132</v>
      </c>
      <c r="E22" s="45">
        <v>264</v>
      </c>
      <c r="F22" s="45">
        <v>159</v>
      </c>
      <c r="G22" s="45">
        <v>0</v>
      </c>
      <c r="H22" s="45">
        <v>1325</v>
      </c>
      <c r="I22" s="45">
        <f t="shared" si="0"/>
        <v>2128</v>
      </c>
      <c r="J22" s="45"/>
    </row>
    <row r="23" spans="1:10" x14ac:dyDescent="0.25">
      <c r="A23" s="13" t="s">
        <v>26</v>
      </c>
      <c r="B23" s="45">
        <v>156</v>
      </c>
      <c r="C23" s="45">
        <v>772</v>
      </c>
      <c r="D23" s="45">
        <v>114</v>
      </c>
      <c r="E23" s="45">
        <v>100</v>
      </c>
      <c r="F23" s="45">
        <v>470</v>
      </c>
      <c r="G23" s="45">
        <v>158</v>
      </c>
      <c r="H23" s="45">
        <v>363</v>
      </c>
      <c r="I23" s="45">
        <f t="shared" si="0"/>
        <v>2133</v>
      </c>
      <c r="J23" s="45"/>
    </row>
    <row r="24" spans="1:10" x14ac:dyDescent="0.25">
      <c r="A24" s="13" t="s">
        <v>27</v>
      </c>
      <c r="B24" s="45">
        <v>188</v>
      </c>
      <c r="C24" s="45">
        <v>1030</v>
      </c>
      <c r="D24" s="45">
        <v>134</v>
      </c>
      <c r="E24" s="45">
        <v>15</v>
      </c>
      <c r="F24" s="45">
        <v>119</v>
      </c>
      <c r="G24" s="45">
        <v>0</v>
      </c>
      <c r="H24" s="45">
        <v>1068</v>
      </c>
      <c r="I24" s="45">
        <f t="shared" si="0"/>
        <v>2554</v>
      </c>
      <c r="J24" s="45">
        <v>41</v>
      </c>
    </row>
    <row r="25" spans="1:10" x14ac:dyDescent="0.25">
      <c r="A25" s="13" t="s">
        <v>28</v>
      </c>
      <c r="B25" s="45">
        <v>28</v>
      </c>
      <c r="C25" s="45">
        <v>63</v>
      </c>
      <c r="D25" s="45">
        <v>180</v>
      </c>
      <c r="E25" s="45">
        <v>0</v>
      </c>
      <c r="F25" s="45">
        <v>46</v>
      </c>
      <c r="G25" s="45">
        <v>0</v>
      </c>
      <c r="H25" s="45">
        <v>2319</v>
      </c>
      <c r="I25" s="45">
        <f t="shared" si="0"/>
        <v>2636</v>
      </c>
      <c r="J25" s="45"/>
    </row>
    <row r="26" spans="1:10" x14ac:dyDescent="0.25">
      <c r="A26" s="13" t="s">
        <v>29</v>
      </c>
      <c r="B26" s="45">
        <v>193</v>
      </c>
      <c r="C26" s="45">
        <v>184</v>
      </c>
      <c r="D26" s="45">
        <v>177</v>
      </c>
      <c r="E26" s="45">
        <v>0</v>
      </c>
      <c r="F26" s="45">
        <v>0</v>
      </c>
      <c r="G26" s="45">
        <v>0</v>
      </c>
      <c r="H26" s="45">
        <v>433</v>
      </c>
      <c r="I26" s="45">
        <f t="shared" si="0"/>
        <v>987</v>
      </c>
      <c r="J26" s="45"/>
    </row>
    <row r="27" spans="1:10" x14ac:dyDescent="0.25">
      <c r="A27" s="13" t="s">
        <v>30</v>
      </c>
      <c r="B27" s="45">
        <v>32</v>
      </c>
      <c r="C27" s="45">
        <v>145</v>
      </c>
      <c r="D27" s="45">
        <v>0</v>
      </c>
      <c r="E27" s="45">
        <v>0</v>
      </c>
      <c r="F27" s="45">
        <v>0</v>
      </c>
      <c r="G27" s="45">
        <v>0</v>
      </c>
      <c r="H27" s="45">
        <v>716</v>
      </c>
      <c r="I27" s="45">
        <f t="shared" si="0"/>
        <v>893</v>
      </c>
      <c r="J27" s="45"/>
    </row>
    <row r="28" spans="1:10" x14ac:dyDescent="0.25">
      <c r="A28" s="13" t="s">
        <v>31</v>
      </c>
      <c r="B28" s="45">
        <v>347</v>
      </c>
      <c r="C28" s="45">
        <v>602</v>
      </c>
      <c r="D28" s="45">
        <v>115</v>
      </c>
      <c r="E28" s="45">
        <v>0</v>
      </c>
      <c r="F28" s="45">
        <v>60</v>
      </c>
      <c r="G28" s="45">
        <v>0</v>
      </c>
      <c r="H28" s="45">
        <v>0</v>
      </c>
      <c r="I28" s="45">
        <f t="shared" si="0"/>
        <v>1124</v>
      </c>
      <c r="J28" s="45">
        <v>1064</v>
      </c>
    </row>
    <row r="29" spans="1:10" x14ac:dyDescent="0.25">
      <c r="A29" s="13" t="s">
        <v>32</v>
      </c>
      <c r="B29" s="45">
        <v>0</v>
      </c>
      <c r="C29" s="45">
        <v>0</v>
      </c>
      <c r="D29" s="45">
        <v>0</v>
      </c>
      <c r="E29" s="45">
        <v>0</v>
      </c>
      <c r="F29" s="45">
        <v>107</v>
      </c>
      <c r="G29" s="45">
        <v>0</v>
      </c>
      <c r="H29" s="45">
        <v>0</v>
      </c>
      <c r="I29" s="45">
        <f t="shared" si="0"/>
        <v>107</v>
      </c>
      <c r="J29" s="45"/>
    </row>
    <row r="30" spans="1:10" x14ac:dyDescent="0.25">
      <c r="A30" s="13" t="s">
        <v>33</v>
      </c>
      <c r="B30" s="45">
        <v>39</v>
      </c>
      <c r="C30" s="45">
        <v>113</v>
      </c>
      <c r="D30" s="45">
        <v>418</v>
      </c>
      <c r="E30" s="45">
        <v>0</v>
      </c>
      <c r="F30" s="45">
        <v>0</v>
      </c>
      <c r="G30" s="45">
        <v>0</v>
      </c>
      <c r="H30" s="45">
        <v>1989</v>
      </c>
      <c r="I30" s="45">
        <f t="shared" si="0"/>
        <v>2559</v>
      </c>
      <c r="J30" s="45">
        <v>300</v>
      </c>
    </row>
    <row r="31" spans="1:10" ht="15.75" thickBot="1" x14ac:dyDescent="0.3">
      <c r="A31" s="14" t="s">
        <v>34</v>
      </c>
      <c r="B31" s="47">
        <v>1467</v>
      </c>
      <c r="C31" s="47">
        <v>1758</v>
      </c>
      <c r="D31" s="47">
        <v>95</v>
      </c>
      <c r="E31" s="47">
        <v>0</v>
      </c>
      <c r="F31" s="47">
        <v>0</v>
      </c>
      <c r="G31" s="47">
        <v>0</v>
      </c>
      <c r="H31" s="47">
        <v>2786</v>
      </c>
      <c r="I31" s="47">
        <f t="shared" si="0"/>
        <v>6106</v>
      </c>
      <c r="J31" s="47">
        <v>281</v>
      </c>
    </row>
    <row r="32" spans="1:10" ht="15.75" thickTop="1" x14ac:dyDescent="0.25">
      <c r="A32" s="15" t="s">
        <v>6</v>
      </c>
      <c r="B32" s="43">
        <f>SUM(B6:B31)</f>
        <v>21007</v>
      </c>
      <c r="C32" s="43">
        <f t="shared" ref="C32:J32" si="1">SUM(C6:C31)</f>
        <v>16641</v>
      </c>
      <c r="D32" s="43">
        <f t="shared" si="1"/>
        <v>17700</v>
      </c>
      <c r="E32" s="43">
        <f t="shared" si="1"/>
        <v>6970</v>
      </c>
      <c r="F32" s="43">
        <f t="shared" si="1"/>
        <v>8171</v>
      </c>
      <c r="G32" s="43">
        <f t="shared" si="1"/>
        <v>1685</v>
      </c>
      <c r="H32" s="43">
        <f t="shared" si="1"/>
        <v>33159</v>
      </c>
      <c r="I32" s="43">
        <f t="shared" si="1"/>
        <v>105333</v>
      </c>
      <c r="J32" s="43">
        <f t="shared" si="1"/>
        <v>7310</v>
      </c>
    </row>
  </sheetData>
  <mergeCells count="6">
    <mergeCell ref="J4:J5"/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5" zoomScaleNormal="85" workbookViewId="0">
      <selection activeCell="A18" sqref="A18:XFD18"/>
    </sheetView>
  </sheetViews>
  <sheetFormatPr defaultRowHeight="15" x14ac:dyDescent="0.25"/>
  <cols>
    <col min="1" max="1" width="49.85546875" style="10" customWidth="1"/>
    <col min="2" max="4" width="14.85546875" style="10" customWidth="1"/>
    <col min="5" max="16384" width="9.140625" style="10"/>
  </cols>
  <sheetData>
    <row r="1" spans="1:4" x14ac:dyDescent="0.25">
      <c r="A1" s="16" t="s">
        <v>184</v>
      </c>
    </row>
    <row r="4" spans="1:4" ht="59.25" customHeight="1" thickBot="1" x14ac:dyDescent="0.3">
      <c r="A4" s="59" t="s">
        <v>1</v>
      </c>
      <c r="B4" s="61" t="s">
        <v>185</v>
      </c>
      <c r="C4" s="61" t="s">
        <v>186</v>
      </c>
      <c r="D4" s="61" t="s">
        <v>187</v>
      </c>
    </row>
    <row r="5" spans="1:4" ht="15.75" thickTop="1" x14ac:dyDescent="0.25">
      <c r="A5" s="11" t="s">
        <v>9</v>
      </c>
      <c r="B5" s="31">
        <v>5</v>
      </c>
      <c r="C5" s="31">
        <v>2</v>
      </c>
      <c r="D5" s="31">
        <v>3</v>
      </c>
    </row>
    <row r="6" spans="1:4" x14ac:dyDescent="0.25">
      <c r="A6" s="12" t="s">
        <v>10</v>
      </c>
      <c r="B6" s="32">
        <v>2</v>
      </c>
      <c r="C6" s="32">
        <v>1</v>
      </c>
      <c r="D6" s="32">
        <v>1</v>
      </c>
    </row>
    <row r="7" spans="1:4" x14ac:dyDescent="0.25">
      <c r="A7" s="12" t="s">
        <v>11</v>
      </c>
      <c r="B7" s="32">
        <v>112</v>
      </c>
      <c r="C7" s="32">
        <v>60</v>
      </c>
      <c r="D7" s="32">
        <v>31</v>
      </c>
    </row>
    <row r="8" spans="1:4" x14ac:dyDescent="0.25">
      <c r="A8" s="12" t="s">
        <v>12</v>
      </c>
      <c r="B8" s="32">
        <v>72</v>
      </c>
      <c r="C8" s="32">
        <v>44</v>
      </c>
      <c r="D8" s="32">
        <v>54</v>
      </c>
    </row>
    <row r="9" spans="1:4" x14ac:dyDescent="0.25">
      <c r="A9" s="12" t="s">
        <v>13</v>
      </c>
      <c r="B9" s="32">
        <v>2</v>
      </c>
      <c r="C9" s="32">
        <v>0</v>
      </c>
      <c r="D9" s="32">
        <v>1</v>
      </c>
    </row>
    <row r="10" spans="1:4" x14ac:dyDescent="0.25">
      <c r="A10" s="12" t="s">
        <v>14</v>
      </c>
      <c r="B10" s="32">
        <v>44</v>
      </c>
      <c r="C10" s="32">
        <v>16</v>
      </c>
      <c r="D10" s="32">
        <v>33</v>
      </c>
    </row>
    <row r="11" spans="1:4" x14ac:dyDescent="0.25">
      <c r="A11" s="12" t="s">
        <v>15</v>
      </c>
      <c r="B11" s="32">
        <v>125</v>
      </c>
      <c r="C11" s="32">
        <v>78</v>
      </c>
      <c r="D11" s="32">
        <v>96</v>
      </c>
    </row>
    <row r="12" spans="1:4" x14ac:dyDescent="0.25">
      <c r="A12" s="12" t="s">
        <v>16</v>
      </c>
      <c r="B12" s="32">
        <v>53</v>
      </c>
      <c r="C12" s="32">
        <v>26</v>
      </c>
      <c r="D12" s="32">
        <v>23</v>
      </c>
    </row>
    <row r="13" spans="1:4" x14ac:dyDescent="0.25">
      <c r="A13" s="12" t="s">
        <v>17</v>
      </c>
      <c r="B13" s="32">
        <v>50</v>
      </c>
      <c r="C13" s="32">
        <v>20</v>
      </c>
      <c r="D13" s="32">
        <v>30</v>
      </c>
    </row>
    <row r="14" spans="1:4" x14ac:dyDescent="0.25">
      <c r="A14" s="12" t="s">
        <v>18</v>
      </c>
      <c r="B14" s="32">
        <v>69</v>
      </c>
      <c r="C14" s="32">
        <v>10</v>
      </c>
      <c r="D14" s="32">
        <v>38</v>
      </c>
    </row>
    <row r="15" spans="1:4" x14ac:dyDescent="0.25">
      <c r="A15" s="12" t="s">
        <v>19</v>
      </c>
      <c r="B15" s="32">
        <v>31</v>
      </c>
      <c r="C15" s="32">
        <v>30</v>
      </c>
      <c r="D15" s="32">
        <v>23</v>
      </c>
    </row>
    <row r="16" spans="1:4" x14ac:dyDescent="0.25">
      <c r="A16" s="12" t="s">
        <v>20</v>
      </c>
      <c r="B16" s="32">
        <v>14</v>
      </c>
      <c r="C16" s="32">
        <v>8</v>
      </c>
      <c r="D16" s="32">
        <v>10</v>
      </c>
    </row>
    <row r="17" spans="1:4" x14ac:dyDescent="0.25">
      <c r="A17" s="13" t="s">
        <v>21</v>
      </c>
      <c r="B17" s="32">
        <v>14</v>
      </c>
      <c r="C17" s="32">
        <v>7</v>
      </c>
      <c r="D17" s="32">
        <v>10</v>
      </c>
    </row>
    <row r="18" spans="1:4" s="34" customFormat="1" x14ac:dyDescent="0.25">
      <c r="A18" s="13" t="s">
        <v>22</v>
      </c>
      <c r="B18" s="71">
        <v>263</v>
      </c>
      <c r="C18" s="71">
        <v>168</v>
      </c>
      <c r="D18" s="71">
        <v>180</v>
      </c>
    </row>
    <row r="19" spans="1:4" x14ac:dyDescent="0.25">
      <c r="A19" s="13" t="s">
        <v>23</v>
      </c>
      <c r="B19" s="32">
        <v>123</v>
      </c>
      <c r="C19" s="32">
        <v>81</v>
      </c>
      <c r="D19" s="32">
        <v>83</v>
      </c>
    </row>
    <row r="20" spans="1:4" x14ac:dyDescent="0.25">
      <c r="A20" s="13" t="s">
        <v>24</v>
      </c>
      <c r="B20" s="32">
        <v>55</v>
      </c>
      <c r="C20" s="32">
        <v>32</v>
      </c>
      <c r="D20" s="32">
        <v>24</v>
      </c>
    </row>
    <row r="21" spans="1:4" x14ac:dyDescent="0.25">
      <c r="A21" s="13" t="s">
        <v>25</v>
      </c>
      <c r="B21" s="32">
        <v>27</v>
      </c>
      <c r="C21" s="32">
        <v>18</v>
      </c>
      <c r="D21" s="32">
        <v>23</v>
      </c>
    </row>
    <row r="22" spans="1:4" x14ac:dyDescent="0.25">
      <c r="A22" s="13" t="s">
        <v>26</v>
      </c>
      <c r="B22" s="32">
        <v>16</v>
      </c>
      <c r="C22" s="32">
        <v>7</v>
      </c>
      <c r="D22" s="32">
        <v>9</v>
      </c>
    </row>
    <row r="23" spans="1:4" x14ac:dyDescent="0.25">
      <c r="A23" s="13" t="s">
        <v>27</v>
      </c>
      <c r="B23" s="32">
        <v>109</v>
      </c>
      <c r="C23" s="32">
        <v>47</v>
      </c>
      <c r="D23" s="32">
        <v>82</v>
      </c>
    </row>
    <row r="24" spans="1:4" x14ac:dyDescent="0.25">
      <c r="A24" s="13" t="s">
        <v>28</v>
      </c>
      <c r="B24" s="32">
        <v>41</v>
      </c>
      <c r="C24" s="32">
        <v>26</v>
      </c>
      <c r="D24" s="32">
        <v>37</v>
      </c>
    </row>
    <row r="25" spans="1:4" x14ac:dyDescent="0.25">
      <c r="A25" s="13" t="s">
        <v>29</v>
      </c>
      <c r="B25" s="32">
        <v>30</v>
      </c>
      <c r="C25" s="32">
        <v>25</v>
      </c>
      <c r="D25" s="32">
        <v>17</v>
      </c>
    </row>
    <row r="26" spans="1:4" x14ac:dyDescent="0.25">
      <c r="A26" s="13" t="s">
        <v>30</v>
      </c>
      <c r="B26" s="32">
        <v>11</v>
      </c>
      <c r="C26" s="32">
        <v>9</v>
      </c>
      <c r="D26" s="32">
        <v>5</v>
      </c>
    </row>
    <row r="27" spans="1:4" x14ac:dyDescent="0.25">
      <c r="A27" s="13" t="s">
        <v>31</v>
      </c>
      <c r="B27" s="32">
        <v>2</v>
      </c>
      <c r="C27" s="32">
        <v>1</v>
      </c>
      <c r="D27" s="32">
        <v>1</v>
      </c>
    </row>
    <row r="28" spans="1:4" x14ac:dyDescent="0.25">
      <c r="A28" s="13" t="s">
        <v>32</v>
      </c>
      <c r="B28" s="32">
        <v>1</v>
      </c>
      <c r="C28" s="32">
        <v>1</v>
      </c>
      <c r="D28" s="32">
        <v>1</v>
      </c>
    </row>
    <row r="29" spans="1:4" x14ac:dyDescent="0.25">
      <c r="A29" s="13" t="s">
        <v>33</v>
      </c>
      <c r="B29" s="32">
        <v>42</v>
      </c>
      <c r="C29" s="32">
        <v>32</v>
      </c>
      <c r="D29" s="32">
        <v>31</v>
      </c>
    </row>
    <row r="30" spans="1:4" ht="15.75" thickBot="1" x14ac:dyDescent="0.3">
      <c r="A30" s="14" t="s">
        <v>34</v>
      </c>
      <c r="B30" s="33">
        <v>24</v>
      </c>
      <c r="C30" s="33">
        <v>6</v>
      </c>
      <c r="D30" s="33">
        <v>15</v>
      </c>
    </row>
    <row r="31" spans="1:4" ht="15.75" thickTop="1" x14ac:dyDescent="0.25">
      <c r="A31" s="15" t="s">
        <v>6</v>
      </c>
      <c r="B31" s="31">
        <f>SUM(B5:B30)</f>
        <v>1337</v>
      </c>
      <c r="C31" s="31">
        <f t="shared" ref="C31:D31" si="0">SUM(C5:C30)</f>
        <v>755</v>
      </c>
      <c r="D31" s="31">
        <f t="shared" si="0"/>
        <v>861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4"/>
  <sheetViews>
    <sheetView zoomScale="70" zoomScaleNormal="70" workbookViewId="0">
      <selection activeCell="A18" sqref="A18:XFD18"/>
    </sheetView>
  </sheetViews>
  <sheetFormatPr defaultRowHeight="15" x14ac:dyDescent="0.25"/>
  <cols>
    <col min="1" max="1" width="49.85546875" style="10" customWidth="1"/>
    <col min="2" max="2" width="11.28515625" style="10" customWidth="1"/>
    <col min="3" max="16384" width="9.140625" style="10"/>
  </cols>
  <sheetData>
    <row r="1" spans="1:2" x14ac:dyDescent="0.25">
      <c r="A1" s="16" t="s">
        <v>188</v>
      </c>
    </row>
    <row r="4" spans="1:2" ht="15.75" thickBot="1" x14ac:dyDescent="0.3">
      <c r="A4" s="59" t="s">
        <v>1</v>
      </c>
      <c r="B4" s="61" t="s">
        <v>189</v>
      </c>
    </row>
    <row r="5" spans="1:2" ht="15.75" thickTop="1" x14ac:dyDescent="0.25">
      <c r="A5" s="11" t="s">
        <v>9</v>
      </c>
      <c r="B5" s="43">
        <v>409</v>
      </c>
    </row>
    <row r="6" spans="1:2" x14ac:dyDescent="0.25">
      <c r="A6" s="12" t="s">
        <v>10</v>
      </c>
      <c r="B6" s="45">
        <v>8</v>
      </c>
    </row>
    <row r="7" spans="1:2" x14ac:dyDescent="0.25">
      <c r="A7" s="12" t="s">
        <v>11</v>
      </c>
      <c r="B7" s="45">
        <v>95</v>
      </c>
    </row>
    <row r="8" spans="1:2" x14ac:dyDescent="0.25">
      <c r="A8" s="12" t="s">
        <v>12</v>
      </c>
      <c r="B8" s="45">
        <v>750</v>
      </c>
    </row>
    <row r="9" spans="1:2" x14ac:dyDescent="0.25">
      <c r="A9" s="12" t="s">
        <v>13</v>
      </c>
      <c r="B9" s="45">
        <v>51</v>
      </c>
    </row>
    <row r="10" spans="1:2" x14ac:dyDescent="0.25">
      <c r="A10" s="12" t="s">
        <v>14</v>
      </c>
      <c r="B10" s="45">
        <v>331</v>
      </c>
    </row>
    <row r="11" spans="1:2" x14ac:dyDescent="0.25">
      <c r="A11" s="12" t="s">
        <v>15</v>
      </c>
      <c r="B11" s="45">
        <v>1779</v>
      </c>
    </row>
    <row r="12" spans="1:2" x14ac:dyDescent="0.25">
      <c r="A12" s="12" t="s">
        <v>16</v>
      </c>
      <c r="B12" s="45">
        <v>203</v>
      </c>
    </row>
    <row r="13" spans="1:2" x14ac:dyDescent="0.25">
      <c r="A13" s="12" t="s">
        <v>17</v>
      </c>
      <c r="B13" s="64" t="s">
        <v>190</v>
      </c>
    </row>
    <row r="14" spans="1:2" x14ac:dyDescent="0.25">
      <c r="A14" s="12" t="s">
        <v>18</v>
      </c>
      <c r="B14" s="45">
        <v>84</v>
      </c>
    </row>
    <row r="15" spans="1:2" x14ac:dyDescent="0.25">
      <c r="A15" s="12" t="s">
        <v>19</v>
      </c>
      <c r="B15" s="45">
        <v>184</v>
      </c>
    </row>
    <row r="16" spans="1:2" x14ac:dyDescent="0.25">
      <c r="A16" s="12" t="s">
        <v>20</v>
      </c>
      <c r="B16" s="62">
        <v>142</v>
      </c>
    </row>
    <row r="17" spans="1:2" x14ac:dyDescent="0.25">
      <c r="A17" s="13" t="s">
        <v>21</v>
      </c>
      <c r="B17" s="45">
        <v>1216</v>
      </c>
    </row>
    <row r="18" spans="1:2" s="34" customFormat="1" x14ac:dyDescent="0.25">
      <c r="A18" s="13" t="s">
        <v>22</v>
      </c>
      <c r="B18" s="72">
        <v>0</v>
      </c>
    </row>
    <row r="19" spans="1:2" x14ac:dyDescent="0.25">
      <c r="A19" s="13" t="s">
        <v>23</v>
      </c>
      <c r="B19" s="58">
        <v>237</v>
      </c>
    </row>
    <row r="20" spans="1:2" x14ac:dyDescent="0.25">
      <c r="A20" s="13" t="s">
        <v>24</v>
      </c>
      <c r="B20" s="45">
        <v>254</v>
      </c>
    </row>
    <row r="21" spans="1:2" x14ac:dyDescent="0.25">
      <c r="A21" s="13" t="s">
        <v>25</v>
      </c>
      <c r="B21" s="45">
        <v>209</v>
      </c>
    </row>
    <row r="22" spans="1:2" x14ac:dyDescent="0.25">
      <c r="A22" s="13" t="s">
        <v>26</v>
      </c>
      <c r="B22" s="45">
        <v>238</v>
      </c>
    </row>
    <row r="23" spans="1:2" x14ac:dyDescent="0.25">
      <c r="A23" s="13" t="s">
        <v>27</v>
      </c>
      <c r="B23" s="45">
        <v>289</v>
      </c>
    </row>
    <row r="24" spans="1:2" x14ac:dyDescent="0.25">
      <c r="A24" s="13" t="s">
        <v>28</v>
      </c>
      <c r="B24" s="45">
        <v>276</v>
      </c>
    </row>
    <row r="25" spans="1:2" x14ac:dyDescent="0.25">
      <c r="A25" s="13" t="s">
        <v>29</v>
      </c>
      <c r="B25" s="45">
        <v>25</v>
      </c>
    </row>
    <row r="26" spans="1:2" x14ac:dyDescent="0.25">
      <c r="A26" s="13" t="s">
        <v>30</v>
      </c>
      <c r="B26" s="45">
        <v>88</v>
      </c>
    </row>
    <row r="27" spans="1:2" x14ac:dyDescent="0.25">
      <c r="A27" s="13" t="s">
        <v>31</v>
      </c>
      <c r="B27" s="45">
        <v>37</v>
      </c>
    </row>
    <row r="28" spans="1:2" x14ac:dyDescent="0.25">
      <c r="A28" s="13" t="s">
        <v>32</v>
      </c>
      <c r="B28" s="45">
        <v>11</v>
      </c>
    </row>
    <row r="29" spans="1:2" x14ac:dyDescent="0.25">
      <c r="A29" s="13" t="s">
        <v>33</v>
      </c>
      <c r="B29" s="45">
        <v>186</v>
      </c>
    </row>
    <row r="30" spans="1:2" ht="15.75" thickBot="1" x14ac:dyDescent="0.3">
      <c r="A30" s="14" t="s">
        <v>34</v>
      </c>
      <c r="B30" s="47">
        <v>1711</v>
      </c>
    </row>
    <row r="31" spans="1:2" ht="15.75" thickTop="1" x14ac:dyDescent="0.25">
      <c r="A31" s="15" t="s">
        <v>6</v>
      </c>
      <c r="B31" s="43">
        <f>SUM(B5:B30)</f>
        <v>8813</v>
      </c>
    </row>
    <row r="33" spans="1:1" x14ac:dyDescent="0.25">
      <c r="A33" s="10" t="s">
        <v>192</v>
      </c>
    </row>
    <row r="34" spans="1:1" x14ac:dyDescent="0.25">
      <c r="A34" s="10" t="s">
        <v>191</v>
      </c>
    </row>
  </sheetData>
  <pageMargins left="0.7" right="0.7" top="0.78740157499999996" bottom="0.78740157499999996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7" sqref="B7"/>
    </sheetView>
  </sheetViews>
  <sheetFormatPr defaultRowHeight="15" x14ac:dyDescent="0.25"/>
  <cols>
    <col min="1" max="1" width="49.85546875" style="10" customWidth="1"/>
    <col min="2" max="2" width="12.85546875" style="10" customWidth="1"/>
    <col min="3" max="16384" width="9.140625" style="10"/>
  </cols>
  <sheetData>
    <row r="1" spans="1:2" x14ac:dyDescent="0.25">
      <c r="A1" s="16" t="s">
        <v>193</v>
      </c>
    </row>
    <row r="4" spans="1:2" ht="15.75" thickBot="1" x14ac:dyDescent="0.3">
      <c r="A4" s="67" t="s">
        <v>1</v>
      </c>
      <c r="B4" s="68" t="s">
        <v>194</v>
      </c>
    </row>
    <row r="5" spans="1:2" ht="15.75" thickTop="1" x14ac:dyDescent="0.25">
      <c r="A5" s="11" t="s">
        <v>9</v>
      </c>
      <c r="B5" s="43">
        <v>0</v>
      </c>
    </row>
    <row r="6" spans="1:2" x14ac:dyDescent="0.25">
      <c r="A6" s="12" t="s">
        <v>10</v>
      </c>
      <c r="B6" s="45">
        <v>0</v>
      </c>
    </row>
    <row r="7" spans="1:2" x14ac:dyDescent="0.25">
      <c r="A7" s="12" t="s">
        <v>11</v>
      </c>
      <c r="B7" s="45">
        <v>54</v>
      </c>
    </row>
    <row r="8" spans="1:2" x14ac:dyDescent="0.25">
      <c r="A8" s="12" t="s">
        <v>12</v>
      </c>
      <c r="B8" s="45">
        <v>8</v>
      </c>
    </row>
    <row r="9" spans="1:2" x14ac:dyDescent="0.25">
      <c r="A9" s="12" t="s">
        <v>13</v>
      </c>
      <c r="B9" s="45">
        <v>19</v>
      </c>
    </row>
    <row r="10" spans="1:2" x14ac:dyDescent="0.25">
      <c r="A10" s="12" t="s">
        <v>14</v>
      </c>
      <c r="B10" s="45">
        <v>108</v>
      </c>
    </row>
    <row r="11" spans="1:2" x14ac:dyDescent="0.25">
      <c r="A11" s="12" t="s">
        <v>15</v>
      </c>
      <c r="B11" s="45">
        <v>111</v>
      </c>
    </row>
    <row r="12" spans="1:2" x14ac:dyDescent="0.25">
      <c r="A12" s="12" t="s">
        <v>16</v>
      </c>
      <c r="B12" s="45">
        <v>47</v>
      </c>
    </row>
    <row r="13" spans="1:2" x14ac:dyDescent="0.25">
      <c r="A13" s="12" t="s">
        <v>17</v>
      </c>
      <c r="B13" s="64">
        <v>64</v>
      </c>
    </row>
    <row r="14" spans="1:2" x14ac:dyDescent="0.25">
      <c r="A14" s="12" t="s">
        <v>18</v>
      </c>
      <c r="B14" s="45">
        <v>17</v>
      </c>
    </row>
    <row r="15" spans="1:2" x14ac:dyDescent="0.25">
      <c r="A15" s="12" t="s">
        <v>19</v>
      </c>
      <c r="B15" s="45">
        <v>18</v>
      </c>
    </row>
    <row r="16" spans="1:2" x14ac:dyDescent="0.25">
      <c r="A16" s="12" t="s">
        <v>20</v>
      </c>
      <c r="B16" s="62">
        <v>145</v>
      </c>
    </row>
    <row r="17" spans="1:2" x14ac:dyDescent="0.25">
      <c r="A17" s="13" t="s">
        <v>21</v>
      </c>
      <c r="B17" s="45">
        <v>102</v>
      </c>
    </row>
    <row r="18" spans="1:2" s="34" customFormat="1" x14ac:dyDescent="0.25">
      <c r="A18" s="13" t="s">
        <v>22</v>
      </c>
      <c r="B18" s="72">
        <v>88</v>
      </c>
    </row>
    <row r="19" spans="1:2" x14ac:dyDescent="0.25">
      <c r="A19" s="13" t="s">
        <v>23</v>
      </c>
      <c r="B19" s="65">
        <v>75</v>
      </c>
    </row>
    <row r="20" spans="1:2" x14ac:dyDescent="0.25">
      <c r="A20" s="13" t="s">
        <v>24</v>
      </c>
      <c r="B20" s="45">
        <v>19</v>
      </c>
    </row>
    <row r="21" spans="1:2" x14ac:dyDescent="0.25">
      <c r="A21" s="13" t="s">
        <v>25</v>
      </c>
      <c r="B21" s="45">
        <v>21</v>
      </c>
    </row>
    <row r="22" spans="1:2" x14ac:dyDescent="0.25">
      <c r="A22" s="13" t="s">
        <v>26</v>
      </c>
      <c r="B22" s="45">
        <v>3</v>
      </c>
    </row>
    <row r="23" spans="1:2" x14ac:dyDescent="0.25">
      <c r="A23" s="13" t="s">
        <v>27</v>
      </c>
      <c r="B23" s="45">
        <v>11</v>
      </c>
    </row>
    <row r="24" spans="1:2" x14ac:dyDescent="0.25">
      <c r="A24" s="13" t="s">
        <v>28</v>
      </c>
      <c r="B24" s="45">
        <v>3</v>
      </c>
    </row>
    <row r="25" spans="1:2" x14ac:dyDescent="0.25">
      <c r="A25" s="13" t="s">
        <v>29</v>
      </c>
      <c r="B25" s="45">
        <v>0</v>
      </c>
    </row>
    <row r="26" spans="1:2" x14ac:dyDescent="0.25">
      <c r="A26" s="13" t="s">
        <v>30</v>
      </c>
      <c r="B26" s="45">
        <v>7</v>
      </c>
    </row>
    <row r="27" spans="1:2" x14ac:dyDescent="0.25">
      <c r="A27" s="13" t="s">
        <v>31</v>
      </c>
      <c r="B27" s="45">
        <v>5</v>
      </c>
    </row>
    <row r="28" spans="1:2" x14ac:dyDescent="0.25">
      <c r="A28" s="13" t="s">
        <v>32</v>
      </c>
      <c r="B28" s="45">
        <v>0</v>
      </c>
    </row>
    <row r="29" spans="1:2" x14ac:dyDescent="0.25">
      <c r="A29" s="13" t="s">
        <v>33</v>
      </c>
      <c r="B29" s="45">
        <v>10</v>
      </c>
    </row>
    <row r="30" spans="1:2" ht="15.75" thickBot="1" x14ac:dyDescent="0.3">
      <c r="A30" s="14" t="s">
        <v>34</v>
      </c>
      <c r="B30" s="47">
        <v>54</v>
      </c>
    </row>
    <row r="31" spans="1:2" ht="15.75" thickTop="1" x14ac:dyDescent="0.25">
      <c r="A31" s="15" t="s">
        <v>6</v>
      </c>
      <c r="B31" s="43">
        <f>SUM(B5:B30)</f>
        <v>989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D32" sqref="D32"/>
    </sheetView>
  </sheetViews>
  <sheetFormatPr defaultRowHeight="15" x14ac:dyDescent="0.25"/>
  <cols>
    <col min="1" max="1" width="49.85546875" style="10" customWidth="1"/>
    <col min="2" max="2" width="12.85546875" style="10" customWidth="1"/>
    <col min="3" max="16384" width="9.140625" style="10"/>
  </cols>
  <sheetData>
    <row r="1" spans="1:2" x14ac:dyDescent="0.25">
      <c r="A1" s="16" t="s">
        <v>195</v>
      </c>
    </row>
    <row r="4" spans="1:2" ht="45.75" thickBot="1" x14ac:dyDescent="0.3">
      <c r="A4" s="67" t="s">
        <v>1</v>
      </c>
      <c r="B4" s="68" t="s">
        <v>196</v>
      </c>
    </row>
    <row r="5" spans="1:2" ht="15.75" thickTop="1" x14ac:dyDescent="0.25">
      <c r="A5" s="11" t="s">
        <v>9</v>
      </c>
      <c r="B5" s="43">
        <v>0</v>
      </c>
    </row>
    <row r="6" spans="1:2" x14ac:dyDescent="0.25">
      <c r="A6" s="12" t="s">
        <v>10</v>
      </c>
      <c r="B6" s="45">
        <v>0</v>
      </c>
    </row>
    <row r="7" spans="1:2" x14ac:dyDescent="0.25">
      <c r="A7" s="12" t="s">
        <v>11</v>
      </c>
      <c r="B7" s="45">
        <v>0</v>
      </c>
    </row>
    <row r="8" spans="1:2" x14ac:dyDescent="0.25">
      <c r="A8" s="12" t="s">
        <v>12</v>
      </c>
      <c r="B8" s="45">
        <v>25</v>
      </c>
    </row>
    <row r="9" spans="1:2" x14ac:dyDescent="0.25">
      <c r="A9" s="12" t="s">
        <v>13</v>
      </c>
      <c r="B9" s="45">
        <v>0</v>
      </c>
    </row>
    <row r="10" spans="1:2" x14ac:dyDescent="0.25">
      <c r="A10" s="12" t="s">
        <v>14</v>
      </c>
      <c r="B10" s="45">
        <v>0</v>
      </c>
    </row>
    <row r="11" spans="1:2" x14ac:dyDescent="0.25">
      <c r="A11" s="12" t="s">
        <v>15</v>
      </c>
      <c r="B11" s="45">
        <v>1</v>
      </c>
    </row>
    <row r="12" spans="1:2" x14ac:dyDescent="0.25">
      <c r="A12" s="12" t="s">
        <v>16</v>
      </c>
      <c r="B12" s="45">
        <v>0</v>
      </c>
    </row>
    <row r="13" spans="1:2" x14ac:dyDescent="0.25">
      <c r="A13" s="12" t="s">
        <v>17</v>
      </c>
      <c r="B13" s="64">
        <v>0</v>
      </c>
    </row>
    <row r="14" spans="1:2" x14ac:dyDescent="0.25">
      <c r="A14" s="12" t="s">
        <v>18</v>
      </c>
      <c r="B14" s="64" t="s">
        <v>190</v>
      </c>
    </row>
    <row r="15" spans="1:2" x14ac:dyDescent="0.25">
      <c r="A15" s="12" t="s">
        <v>19</v>
      </c>
      <c r="B15" s="45">
        <v>0</v>
      </c>
    </row>
    <row r="16" spans="1:2" x14ac:dyDescent="0.25">
      <c r="A16" s="12" t="s">
        <v>20</v>
      </c>
      <c r="B16" s="62">
        <v>0</v>
      </c>
    </row>
    <row r="17" spans="1:2" x14ac:dyDescent="0.25">
      <c r="A17" s="13" t="s">
        <v>21</v>
      </c>
      <c r="B17" s="45">
        <v>0</v>
      </c>
    </row>
    <row r="18" spans="1:2" s="34" customFormat="1" x14ac:dyDescent="0.25">
      <c r="A18" s="13" t="s">
        <v>22</v>
      </c>
      <c r="B18" s="72">
        <v>0</v>
      </c>
    </row>
    <row r="19" spans="1:2" x14ac:dyDescent="0.25">
      <c r="A19" s="13" t="s">
        <v>23</v>
      </c>
      <c r="B19" s="65">
        <v>6</v>
      </c>
    </row>
    <row r="20" spans="1:2" x14ac:dyDescent="0.25">
      <c r="A20" s="13" t="s">
        <v>24</v>
      </c>
      <c r="B20" s="45">
        <v>0</v>
      </c>
    </row>
    <row r="21" spans="1:2" x14ac:dyDescent="0.25">
      <c r="A21" s="13" t="s">
        <v>25</v>
      </c>
      <c r="B21" s="45">
        <v>1</v>
      </c>
    </row>
    <row r="22" spans="1:2" x14ac:dyDescent="0.25">
      <c r="A22" s="13" t="s">
        <v>26</v>
      </c>
      <c r="B22" s="45">
        <v>0</v>
      </c>
    </row>
    <row r="23" spans="1:2" x14ac:dyDescent="0.25">
      <c r="A23" s="13" t="s">
        <v>27</v>
      </c>
      <c r="B23" s="45">
        <v>5</v>
      </c>
    </row>
    <row r="24" spans="1:2" x14ac:dyDescent="0.25">
      <c r="A24" s="13" t="s">
        <v>28</v>
      </c>
      <c r="B24" s="45">
        <v>0</v>
      </c>
    </row>
    <row r="25" spans="1:2" x14ac:dyDescent="0.25">
      <c r="A25" s="13" t="s">
        <v>29</v>
      </c>
      <c r="B25" s="45">
        <v>0</v>
      </c>
    </row>
    <row r="26" spans="1:2" x14ac:dyDescent="0.25">
      <c r="A26" s="13" t="s">
        <v>30</v>
      </c>
      <c r="B26" s="45">
        <v>0</v>
      </c>
    </row>
    <row r="27" spans="1:2" x14ac:dyDescent="0.25">
      <c r="A27" s="13" t="s">
        <v>31</v>
      </c>
      <c r="B27" s="45">
        <v>1</v>
      </c>
    </row>
    <row r="28" spans="1:2" x14ac:dyDescent="0.25">
      <c r="A28" s="13" t="s">
        <v>32</v>
      </c>
      <c r="B28" s="45">
        <v>0</v>
      </c>
    </row>
    <row r="29" spans="1:2" x14ac:dyDescent="0.25">
      <c r="A29" s="13" t="s">
        <v>33</v>
      </c>
      <c r="B29" s="64" t="s">
        <v>190</v>
      </c>
    </row>
    <row r="30" spans="1:2" ht="15.75" thickBot="1" x14ac:dyDescent="0.3">
      <c r="A30" s="14" t="s">
        <v>34</v>
      </c>
      <c r="B30" s="47">
        <v>0</v>
      </c>
    </row>
    <row r="31" spans="1:2" ht="15.75" thickTop="1" x14ac:dyDescent="0.25">
      <c r="A31" s="15" t="s">
        <v>6</v>
      </c>
      <c r="B31" s="43">
        <f>SUM(B5:B30)</f>
        <v>39</v>
      </c>
    </row>
    <row r="33" spans="1:1" x14ac:dyDescent="0.25">
      <c r="A33" s="66" t="s">
        <v>191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70" zoomScaleNormal="70" workbookViewId="0">
      <selection activeCell="N6" sqref="N6"/>
    </sheetView>
  </sheetViews>
  <sheetFormatPr defaultRowHeight="15" x14ac:dyDescent="0.25"/>
  <cols>
    <col min="1" max="1" width="17.140625" style="10" customWidth="1"/>
    <col min="2" max="14" width="10.42578125" style="10" customWidth="1"/>
    <col min="15" max="16384" width="9.140625" style="10"/>
  </cols>
  <sheetData>
    <row r="1" spans="1:14" x14ac:dyDescent="0.25">
      <c r="A1" s="16" t="s">
        <v>241</v>
      </c>
    </row>
    <row r="4" spans="1:14" x14ac:dyDescent="0.25">
      <c r="A4" s="118"/>
      <c r="B4" s="109" t="s">
        <v>242</v>
      </c>
      <c r="C4" s="159"/>
      <c r="D4" s="159"/>
      <c r="E4" s="159"/>
      <c r="F4" s="159"/>
      <c r="G4" s="159"/>
      <c r="H4" s="159"/>
      <c r="I4" s="160"/>
      <c r="J4" s="118" t="s">
        <v>243</v>
      </c>
      <c r="K4" s="118" t="s">
        <v>244</v>
      </c>
      <c r="L4" s="118" t="s">
        <v>245</v>
      </c>
      <c r="M4" s="118" t="s">
        <v>246</v>
      </c>
      <c r="N4" s="107" t="s">
        <v>6</v>
      </c>
    </row>
    <row r="5" spans="1:14" ht="30.75" thickBot="1" x14ac:dyDescent="0.3">
      <c r="A5" s="119"/>
      <c r="B5" s="98" t="s">
        <v>247</v>
      </c>
      <c r="C5" s="98" t="s">
        <v>248</v>
      </c>
      <c r="D5" s="98" t="s">
        <v>258</v>
      </c>
      <c r="E5" s="98" t="s">
        <v>249</v>
      </c>
      <c r="F5" s="98" t="s">
        <v>250</v>
      </c>
      <c r="G5" s="98" t="s">
        <v>251</v>
      </c>
      <c r="H5" s="98" t="s">
        <v>252</v>
      </c>
      <c r="I5" s="98" t="s">
        <v>253</v>
      </c>
      <c r="J5" s="119"/>
      <c r="K5" s="119"/>
      <c r="L5" s="119"/>
      <c r="M5" s="119"/>
      <c r="N5" s="108"/>
    </row>
    <row r="6" spans="1:14" ht="15.75" thickTop="1" x14ac:dyDescent="0.25">
      <c r="A6" s="101" t="s">
        <v>254</v>
      </c>
      <c r="B6" s="19">
        <v>549</v>
      </c>
      <c r="C6" s="19">
        <v>9</v>
      </c>
      <c r="D6" s="19">
        <v>9</v>
      </c>
      <c r="E6" s="19">
        <v>31</v>
      </c>
      <c r="F6" s="19">
        <v>14</v>
      </c>
      <c r="G6" s="19">
        <v>43</v>
      </c>
      <c r="H6" s="19">
        <v>15</v>
      </c>
      <c r="I6" s="19">
        <v>20</v>
      </c>
      <c r="J6" s="19">
        <v>89</v>
      </c>
      <c r="K6" s="19">
        <v>38</v>
      </c>
      <c r="L6" s="19">
        <v>102</v>
      </c>
      <c r="M6" s="19">
        <v>149</v>
      </c>
      <c r="N6" s="19">
        <v>1068</v>
      </c>
    </row>
    <row r="7" spans="1:14" ht="30" x14ac:dyDescent="0.25">
      <c r="A7" s="102" t="s">
        <v>197</v>
      </c>
      <c r="B7" s="22">
        <v>9691</v>
      </c>
      <c r="C7" s="22">
        <v>8</v>
      </c>
      <c r="D7" s="19">
        <v>10</v>
      </c>
      <c r="E7" s="19">
        <v>78</v>
      </c>
      <c r="F7" s="19">
        <v>0</v>
      </c>
      <c r="G7" s="19">
        <v>110</v>
      </c>
      <c r="H7" s="19">
        <v>0</v>
      </c>
      <c r="I7" s="19">
        <v>185</v>
      </c>
      <c r="J7" s="19">
        <v>169</v>
      </c>
      <c r="K7" s="19">
        <v>49</v>
      </c>
      <c r="L7" s="19">
        <v>1817</v>
      </c>
      <c r="M7" s="19">
        <v>674</v>
      </c>
      <c r="N7" s="19">
        <v>12791</v>
      </c>
    </row>
    <row r="8" spans="1:14" ht="30" x14ac:dyDescent="0.25">
      <c r="A8" s="102" t="s">
        <v>198</v>
      </c>
      <c r="B8" s="22">
        <v>7729</v>
      </c>
      <c r="C8" s="22">
        <v>0</v>
      </c>
      <c r="D8" s="19">
        <v>10</v>
      </c>
      <c r="E8" s="19">
        <v>5</v>
      </c>
      <c r="F8" s="19">
        <v>0</v>
      </c>
      <c r="G8" s="19">
        <v>289</v>
      </c>
      <c r="H8" s="19">
        <v>22</v>
      </c>
      <c r="I8" s="19">
        <v>198</v>
      </c>
      <c r="J8" s="19">
        <v>181</v>
      </c>
      <c r="K8" s="19">
        <v>30</v>
      </c>
      <c r="L8" s="19">
        <v>452</v>
      </c>
      <c r="M8" s="19">
        <v>1239</v>
      </c>
      <c r="N8" s="19">
        <v>10155</v>
      </c>
    </row>
    <row r="9" spans="1:14" ht="45" x14ac:dyDescent="0.25">
      <c r="A9" s="102" t="s">
        <v>199</v>
      </c>
      <c r="B9" s="22">
        <v>1996</v>
      </c>
      <c r="C9" s="22">
        <v>15</v>
      </c>
      <c r="D9" s="19">
        <v>14</v>
      </c>
      <c r="E9" s="19">
        <v>30</v>
      </c>
      <c r="F9" s="19">
        <v>0</v>
      </c>
      <c r="G9" s="19">
        <v>25</v>
      </c>
      <c r="H9" s="19">
        <v>28</v>
      </c>
      <c r="I9" s="19">
        <v>74</v>
      </c>
      <c r="J9" s="19">
        <v>125</v>
      </c>
      <c r="K9" s="19">
        <v>31</v>
      </c>
      <c r="L9" s="19">
        <v>186</v>
      </c>
      <c r="M9" s="19">
        <v>1077</v>
      </c>
      <c r="N9" s="19">
        <v>3601</v>
      </c>
    </row>
    <row r="10" spans="1:14" ht="45" x14ac:dyDescent="0.25">
      <c r="A10" s="102" t="s">
        <v>200</v>
      </c>
      <c r="B10" s="22">
        <v>1048</v>
      </c>
      <c r="C10" s="22">
        <v>24</v>
      </c>
      <c r="D10" s="19">
        <v>23</v>
      </c>
      <c r="E10" s="19">
        <v>0</v>
      </c>
      <c r="F10" s="19">
        <v>0</v>
      </c>
      <c r="G10" s="19">
        <v>42</v>
      </c>
      <c r="H10" s="19">
        <v>44</v>
      </c>
      <c r="I10" s="19">
        <v>35</v>
      </c>
      <c r="J10" s="19">
        <v>118</v>
      </c>
      <c r="K10" s="19">
        <v>29</v>
      </c>
      <c r="L10" s="19">
        <v>121</v>
      </c>
      <c r="M10" s="19">
        <v>306</v>
      </c>
      <c r="N10" s="19">
        <v>1790</v>
      </c>
    </row>
    <row r="11" spans="1:14" ht="45" x14ac:dyDescent="0.25">
      <c r="A11" s="102" t="s">
        <v>255</v>
      </c>
      <c r="B11" s="22">
        <v>351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9">
        <v>351</v>
      </c>
    </row>
    <row r="12" spans="1:14" ht="45" x14ac:dyDescent="0.25">
      <c r="A12" s="102" t="s">
        <v>256</v>
      </c>
      <c r="B12" s="22">
        <v>203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9">
        <v>203</v>
      </c>
    </row>
    <row r="13" spans="1:14" x14ac:dyDescent="0.25">
      <c r="A13" s="102" t="s">
        <v>257</v>
      </c>
      <c r="B13" s="22">
        <v>370254.68310999998</v>
      </c>
      <c r="C13" s="22">
        <v>1262</v>
      </c>
      <c r="D13" s="19">
        <v>1708.4</v>
      </c>
      <c r="E13" s="19">
        <v>11848.8295</v>
      </c>
      <c r="F13" s="19">
        <v>3478</v>
      </c>
      <c r="G13" s="19">
        <v>78258</v>
      </c>
      <c r="H13" s="19">
        <v>14008</v>
      </c>
      <c r="I13" s="19">
        <v>5071.585</v>
      </c>
      <c r="J13" s="19">
        <v>6212.6039999999994</v>
      </c>
      <c r="K13" s="19">
        <v>52477.267999999996</v>
      </c>
      <c r="L13" s="19">
        <v>95041</v>
      </c>
      <c r="M13" s="19">
        <v>343137.038</v>
      </c>
      <c r="N13" s="19">
        <v>982757.40761000011</v>
      </c>
    </row>
    <row r="15" spans="1:14" x14ac:dyDescent="0.25">
      <c r="A15" s="10" t="s">
        <v>201</v>
      </c>
    </row>
    <row r="16" spans="1:14" x14ac:dyDescent="0.25">
      <c r="A16" s="10" t="s">
        <v>202</v>
      </c>
    </row>
    <row r="17" spans="1:1" x14ac:dyDescent="0.25">
      <c r="A17" s="10" t="s">
        <v>203</v>
      </c>
    </row>
    <row r="18" spans="1:1" x14ac:dyDescent="0.25">
      <c r="A18" s="10" t="s">
        <v>204</v>
      </c>
    </row>
  </sheetData>
  <mergeCells count="7">
    <mergeCell ref="N4:N5"/>
    <mergeCell ref="A4:A5"/>
    <mergeCell ref="B4:I4"/>
    <mergeCell ref="J4:J5"/>
    <mergeCell ref="K4:K5"/>
    <mergeCell ref="L4:L5"/>
    <mergeCell ref="M4:M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J11" sqref="J11"/>
    </sheetView>
  </sheetViews>
  <sheetFormatPr defaultRowHeight="15" x14ac:dyDescent="0.25"/>
  <cols>
    <col min="1" max="1" width="49.85546875" style="10" customWidth="1"/>
    <col min="2" max="6" width="12.85546875" style="10" customWidth="1"/>
    <col min="7" max="16384" width="9.140625" style="10"/>
  </cols>
  <sheetData>
    <row r="1" spans="1:6" x14ac:dyDescent="0.25">
      <c r="A1" s="16" t="s">
        <v>47</v>
      </c>
    </row>
    <row r="4" spans="1:6" ht="45.75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.75" thickTop="1" x14ac:dyDescent="0.25">
      <c r="A5" s="11" t="s">
        <v>9</v>
      </c>
      <c r="B5" s="26">
        <v>0</v>
      </c>
      <c r="C5" s="26">
        <v>0</v>
      </c>
      <c r="D5" s="26">
        <v>0</v>
      </c>
      <c r="E5" s="26">
        <v>0</v>
      </c>
      <c r="F5" s="26">
        <f>SUM(B5:E5)</f>
        <v>0</v>
      </c>
    </row>
    <row r="6" spans="1:6" x14ac:dyDescent="0.25">
      <c r="A6" s="12" t="s">
        <v>10</v>
      </c>
      <c r="B6" s="27">
        <v>0</v>
      </c>
      <c r="C6" s="27">
        <v>0</v>
      </c>
      <c r="D6" s="27">
        <v>0</v>
      </c>
      <c r="E6" s="27">
        <v>0</v>
      </c>
      <c r="F6" s="27">
        <f t="shared" ref="F6:F31" si="0">SUM(B6:E6)</f>
        <v>0</v>
      </c>
    </row>
    <row r="7" spans="1:6" x14ac:dyDescent="0.25">
      <c r="A7" s="12" t="s">
        <v>12</v>
      </c>
      <c r="B7" s="27">
        <v>0</v>
      </c>
      <c r="C7" s="27">
        <v>2</v>
      </c>
      <c r="D7" s="27">
        <v>9</v>
      </c>
      <c r="E7" s="27">
        <v>0</v>
      </c>
      <c r="F7" s="27">
        <f t="shared" si="0"/>
        <v>11</v>
      </c>
    </row>
    <row r="8" spans="1:6" x14ac:dyDescent="0.25">
      <c r="A8" s="12" t="s">
        <v>11</v>
      </c>
      <c r="B8" s="27">
        <v>0</v>
      </c>
      <c r="C8" s="27">
        <v>0</v>
      </c>
      <c r="D8" s="27">
        <v>14</v>
      </c>
      <c r="E8" s="27">
        <v>0</v>
      </c>
      <c r="F8" s="27">
        <f t="shared" si="0"/>
        <v>14</v>
      </c>
    </row>
    <row r="9" spans="1:6" x14ac:dyDescent="0.25">
      <c r="A9" s="12" t="s">
        <v>13</v>
      </c>
      <c r="B9" s="27">
        <v>0</v>
      </c>
      <c r="C9" s="27">
        <v>0</v>
      </c>
      <c r="D9" s="27">
        <v>0</v>
      </c>
      <c r="E9" s="27">
        <v>0</v>
      </c>
      <c r="F9" s="27">
        <f t="shared" si="0"/>
        <v>0</v>
      </c>
    </row>
    <row r="10" spans="1:6" x14ac:dyDescent="0.25">
      <c r="A10" s="12" t="s">
        <v>14</v>
      </c>
      <c r="B10" s="27">
        <v>3</v>
      </c>
      <c r="C10" s="27">
        <v>0</v>
      </c>
      <c r="D10" s="27">
        <v>4</v>
      </c>
      <c r="E10" s="27">
        <v>0</v>
      </c>
      <c r="F10" s="27">
        <f t="shared" si="0"/>
        <v>7</v>
      </c>
    </row>
    <row r="11" spans="1:6" x14ac:dyDescent="0.25">
      <c r="A11" s="12" t="s">
        <v>16</v>
      </c>
      <c r="B11" s="27">
        <v>1</v>
      </c>
      <c r="C11" s="27">
        <v>0</v>
      </c>
      <c r="D11" s="27">
        <v>3</v>
      </c>
      <c r="E11" s="27">
        <v>0</v>
      </c>
      <c r="F11" s="27">
        <f t="shared" si="0"/>
        <v>4</v>
      </c>
    </row>
    <row r="12" spans="1:6" x14ac:dyDescent="0.25">
      <c r="A12" s="12" t="s">
        <v>15</v>
      </c>
      <c r="B12" s="27">
        <v>2</v>
      </c>
      <c r="C12" s="27">
        <v>2</v>
      </c>
      <c r="D12" s="27">
        <v>3</v>
      </c>
      <c r="E12" s="27">
        <v>1</v>
      </c>
      <c r="F12" s="27">
        <f t="shared" si="0"/>
        <v>8</v>
      </c>
    </row>
    <row r="13" spans="1:6" x14ac:dyDescent="0.25">
      <c r="A13" s="12" t="s">
        <v>17</v>
      </c>
      <c r="B13" s="27">
        <v>0</v>
      </c>
      <c r="C13" s="27">
        <v>0</v>
      </c>
      <c r="D13" s="27">
        <v>0</v>
      </c>
      <c r="E13" s="27">
        <v>0</v>
      </c>
      <c r="F13" s="27">
        <f t="shared" si="0"/>
        <v>0</v>
      </c>
    </row>
    <row r="14" spans="1:6" x14ac:dyDescent="0.25">
      <c r="A14" s="12" t="s">
        <v>18</v>
      </c>
      <c r="B14" s="27">
        <v>0</v>
      </c>
      <c r="C14" s="27">
        <v>0</v>
      </c>
      <c r="D14" s="27">
        <v>0</v>
      </c>
      <c r="E14" s="27">
        <v>0</v>
      </c>
      <c r="F14" s="27">
        <f t="shared" si="0"/>
        <v>0</v>
      </c>
    </row>
    <row r="15" spans="1:6" x14ac:dyDescent="0.25">
      <c r="A15" s="12" t="s">
        <v>19</v>
      </c>
      <c r="B15" s="27">
        <v>1</v>
      </c>
      <c r="C15" s="27">
        <v>0</v>
      </c>
      <c r="D15" s="27">
        <v>2</v>
      </c>
      <c r="E15" s="27">
        <v>0</v>
      </c>
      <c r="F15" s="27">
        <f t="shared" si="0"/>
        <v>3</v>
      </c>
    </row>
    <row r="16" spans="1:6" x14ac:dyDescent="0.25">
      <c r="A16" s="12" t="s">
        <v>20</v>
      </c>
      <c r="B16" s="63">
        <v>2</v>
      </c>
      <c r="C16" s="27">
        <v>0</v>
      </c>
      <c r="D16" s="27">
        <v>0</v>
      </c>
      <c r="E16" s="27">
        <v>0</v>
      </c>
      <c r="F16" s="27">
        <f t="shared" si="0"/>
        <v>2</v>
      </c>
    </row>
    <row r="17" spans="1:6" x14ac:dyDescent="0.25">
      <c r="A17" s="13" t="s">
        <v>21</v>
      </c>
      <c r="B17" s="28">
        <v>0</v>
      </c>
      <c r="C17" s="28">
        <v>0</v>
      </c>
      <c r="D17" s="28">
        <v>0</v>
      </c>
      <c r="E17" s="28">
        <v>0</v>
      </c>
      <c r="F17" s="28">
        <f t="shared" si="0"/>
        <v>0</v>
      </c>
    </row>
    <row r="18" spans="1:6" s="34" customFormat="1" x14ac:dyDescent="0.25">
      <c r="A18" s="13" t="s">
        <v>22</v>
      </c>
      <c r="B18" s="28">
        <v>2</v>
      </c>
      <c r="C18" s="28">
        <v>0</v>
      </c>
      <c r="D18" s="28">
        <v>7</v>
      </c>
      <c r="E18" s="28">
        <v>1</v>
      </c>
      <c r="F18" s="28">
        <f t="shared" si="0"/>
        <v>10</v>
      </c>
    </row>
    <row r="19" spans="1:6" x14ac:dyDescent="0.25">
      <c r="A19" s="13" t="s">
        <v>24</v>
      </c>
      <c r="B19" s="28">
        <v>0</v>
      </c>
      <c r="C19" s="28">
        <v>0</v>
      </c>
      <c r="D19" s="28">
        <v>0</v>
      </c>
      <c r="E19" s="28">
        <v>0</v>
      </c>
      <c r="F19" s="28">
        <f t="shared" si="0"/>
        <v>0</v>
      </c>
    </row>
    <row r="20" spans="1:6" x14ac:dyDescent="0.25">
      <c r="A20" s="13" t="s">
        <v>23</v>
      </c>
      <c r="B20" s="28">
        <v>1</v>
      </c>
      <c r="C20" s="28">
        <v>1</v>
      </c>
      <c r="D20" s="28">
        <v>4</v>
      </c>
      <c r="E20" s="28">
        <v>2</v>
      </c>
      <c r="F20" s="28">
        <f t="shared" si="0"/>
        <v>8</v>
      </c>
    </row>
    <row r="21" spans="1:6" x14ac:dyDescent="0.25">
      <c r="A21" s="13" t="s">
        <v>25</v>
      </c>
      <c r="B21" s="28">
        <v>1</v>
      </c>
      <c r="C21" s="28">
        <v>0</v>
      </c>
      <c r="D21" s="28">
        <v>1</v>
      </c>
      <c r="E21" s="28">
        <v>1</v>
      </c>
      <c r="F21" s="28">
        <f t="shared" si="0"/>
        <v>3</v>
      </c>
    </row>
    <row r="22" spans="1:6" x14ac:dyDescent="0.25">
      <c r="A22" s="13" t="s">
        <v>26</v>
      </c>
      <c r="B22" s="28">
        <v>0</v>
      </c>
      <c r="C22" s="28">
        <v>0</v>
      </c>
      <c r="D22" s="28">
        <v>0</v>
      </c>
      <c r="E22" s="28">
        <v>0</v>
      </c>
      <c r="F22" s="28">
        <f t="shared" si="0"/>
        <v>0</v>
      </c>
    </row>
    <row r="23" spans="1:6" x14ac:dyDescent="0.25">
      <c r="A23" s="13" t="s">
        <v>27</v>
      </c>
      <c r="B23" s="28">
        <v>3</v>
      </c>
      <c r="C23" s="28">
        <v>0</v>
      </c>
      <c r="D23" s="28">
        <v>0</v>
      </c>
      <c r="E23" s="28">
        <v>0</v>
      </c>
      <c r="F23" s="28">
        <f t="shared" si="0"/>
        <v>3</v>
      </c>
    </row>
    <row r="24" spans="1:6" x14ac:dyDescent="0.25">
      <c r="A24" s="13" t="s">
        <v>28</v>
      </c>
      <c r="B24" s="28">
        <v>0</v>
      </c>
      <c r="C24" s="28">
        <v>0</v>
      </c>
      <c r="D24" s="28">
        <v>5</v>
      </c>
      <c r="E24" s="28">
        <v>0</v>
      </c>
      <c r="F24" s="28">
        <f t="shared" si="0"/>
        <v>5</v>
      </c>
    </row>
    <row r="25" spans="1:6" s="34" customFormat="1" x14ac:dyDescent="0.25">
      <c r="A25" s="13" t="s">
        <v>29</v>
      </c>
      <c r="B25" s="28">
        <v>0</v>
      </c>
      <c r="C25" s="28">
        <v>0</v>
      </c>
      <c r="D25" s="28">
        <v>3</v>
      </c>
      <c r="E25" s="28">
        <v>1</v>
      </c>
      <c r="F25" s="28">
        <f t="shared" si="0"/>
        <v>4</v>
      </c>
    </row>
    <row r="26" spans="1:6" x14ac:dyDescent="0.25">
      <c r="A26" s="13" t="s">
        <v>30</v>
      </c>
      <c r="B26" s="28">
        <v>0</v>
      </c>
      <c r="C26" s="28">
        <v>0</v>
      </c>
      <c r="D26" s="28">
        <v>0</v>
      </c>
      <c r="E26" s="28">
        <v>0</v>
      </c>
      <c r="F26" s="28">
        <f t="shared" si="0"/>
        <v>0</v>
      </c>
    </row>
    <row r="27" spans="1:6" x14ac:dyDescent="0.25">
      <c r="A27" s="13" t="s">
        <v>31</v>
      </c>
      <c r="B27" s="28">
        <v>0</v>
      </c>
      <c r="C27" s="28">
        <v>0</v>
      </c>
      <c r="D27" s="28">
        <v>0</v>
      </c>
      <c r="E27" s="28">
        <v>0</v>
      </c>
      <c r="F27" s="28">
        <f t="shared" si="0"/>
        <v>0</v>
      </c>
    </row>
    <row r="28" spans="1:6" x14ac:dyDescent="0.25">
      <c r="A28" s="13" t="s">
        <v>32</v>
      </c>
      <c r="B28" s="28">
        <v>0</v>
      </c>
      <c r="C28" s="28">
        <v>0</v>
      </c>
      <c r="D28" s="28">
        <v>0</v>
      </c>
      <c r="E28" s="28">
        <v>0</v>
      </c>
      <c r="F28" s="28">
        <f t="shared" si="0"/>
        <v>0</v>
      </c>
    </row>
    <row r="29" spans="1:6" x14ac:dyDescent="0.25">
      <c r="A29" s="13" t="s">
        <v>33</v>
      </c>
      <c r="B29" s="28">
        <v>0</v>
      </c>
      <c r="C29" s="28">
        <v>0</v>
      </c>
      <c r="D29" s="28">
        <v>3</v>
      </c>
      <c r="E29" s="28">
        <v>0</v>
      </c>
      <c r="F29" s="28">
        <f t="shared" si="0"/>
        <v>3</v>
      </c>
    </row>
    <row r="30" spans="1:6" ht="15.75" thickBot="1" x14ac:dyDescent="0.3">
      <c r="A30" s="14" t="s">
        <v>34</v>
      </c>
      <c r="B30" s="29">
        <v>1</v>
      </c>
      <c r="C30" s="29">
        <v>1</v>
      </c>
      <c r="D30" s="29">
        <v>2</v>
      </c>
      <c r="E30" s="29">
        <v>0</v>
      </c>
      <c r="F30" s="29">
        <f t="shared" si="0"/>
        <v>4</v>
      </c>
    </row>
    <row r="31" spans="1:6" ht="15.75" thickTop="1" x14ac:dyDescent="0.25">
      <c r="A31" s="15" t="s">
        <v>6</v>
      </c>
      <c r="B31" s="30">
        <f>SUM(B5:B30)</f>
        <v>17</v>
      </c>
      <c r="C31" s="30">
        <f t="shared" ref="C31:E31" si="1">SUM(C5:C30)</f>
        <v>6</v>
      </c>
      <c r="D31" s="30">
        <f t="shared" si="1"/>
        <v>60</v>
      </c>
      <c r="E31" s="30">
        <f t="shared" si="1"/>
        <v>6</v>
      </c>
      <c r="F31" s="30">
        <f t="shared" si="0"/>
        <v>89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70" zoomScaleNormal="70" workbookViewId="0">
      <selection activeCell="D18" sqref="D18"/>
    </sheetView>
  </sheetViews>
  <sheetFormatPr defaultRowHeight="15" x14ac:dyDescent="0.25"/>
  <cols>
    <col min="1" max="1" width="26.7109375" style="10" customWidth="1"/>
    <col min="2" max="5" width="15.42578125" style="10" customWidth="1"/>
    <col min="6" max="16384" width="9.140625" style="10"/>
  </cols>
  <sheetData>
    <row r="1" spans="1:8" x14ac:dyDescent="0.25">
      <c r="A1" s="16" t="s">
        <v>259</v>
      </c>
    </row>
    <row r="4" spans="1:8" x14ac:dyDescent="0.25">
      <c r="A4" s="118"/>
      <c r="B4" s="120" t="s">
        <v>260</v>
      </c>
      <c r="C4" s="120"/>
      <c r="D4" s="120" t="s">
        <v>236</v>
      </c>
      <c r="E4" s="120" t="s">
        <v>6</v>
      </c>
    </row>
    <row r="5" spans="1:8" ht="30.75" thickBot="1" x14ac:dyDescent="0.3">
      <c r="A5" s="119"/>
      <c r="B5" s="99" t="s">
        <v>97</v>
      </c>
      <c r="C5" s="100" t="s">
        <v>261</v>
      </c>
      <c r="D5" s="121"/>
      <c r="E5" s="121"/>
    </row>
    <row r="6" spans="1:8" ht="15.75" thickTop="1" x14ac:dyDescent="0.25">
      <c r="A6" s="101" t="s">
        <v>254</v>
      </c>
      <c r="B6" s="43">
        <v>253</v>
      </c>
      <c r="C6" s="43">
        <v>31</v>
      </c>
      <c r="D6" s="43">
        <v>212</v>
      </c>
      <c r="E6" s="43">
        <v>496</v>
      </c>
      <c r="H6" s="104"/>
    </row>
    <row r="7" spans="1:8" x14ac:dyDescent="0.25">
      <c r="A7" s="102" t="s">
        <v>197</v>
      </c>
      <c r="B7" s="45">
        <v>12</v>
      </c>
      <c r="C7" s="45">
        <v>0</v>
      </c>
      <c r="D7" s="45">
        <v>113</v>
      </c>
      <c r="E7" s="45">
        <v>125</v>
      </c>
      <c r="H7" s="104"/>
    </row>
    <row r="8" spans="1:8" x14ac:dyDescent="0.25">
      <c r="A8" s="102" t="s">
        <v>198</v>
      </c>
      <c r="B8" s="45">
        <v>18</v>
      </c>
      <c r="C8" s="45">
        <v>9</v>
      </c>
      <c r="D8" s="45">
        <v>40</v>
      </c>
      <c r="E8" s="45">
        <v>67</v>
      </c>
      <c r="H8" s="104"/>
    </row>
    <row r="9" spans="1:8" ht="45" x14ac:dyDescent="0.25">
      <c r="A9" s="102" t="s">
        <v>262</v>
      </c>
      <c r="B9" s="45">
        <v>41580</v>
      </c>
      <c r="C9" s="45">
        <v>24</v>
      </c>
      <c r="D9" s="45">
        <v>42018</v>
      </c>
      <c r="E9" s="45">
        <v>83622</v>
      </c>
      <c r="H9" s="104"/>
    </row>
    <row r="10" spans="1:8" ht="45" x14ac:dyDescent="0.25">
      <c r="A10" s="102" t="s">
        <v>263</v>
      </c>
      <c r="B10" s="45">
        <v>35</v>
      </c>
      <c r="C10" s="45">
        <v>6</v>
      </c>
      <c r="D10" s="45">
        <v>203</v>
      </c>
      <c r="E10" s="45">
        <v>244</v>
      </c>
      <c r="H10" s="104"/>
    </row>
    <row r="11" spans="1:8" x14ac:dyDescent="0.25">
      <c r="A11" s="102" t="s">
        <v>257</v>
      </c>
      <c r="B11" s="45">
        <v>500872.72</v>
      </c>
      <c r="C11" s="45">
        <v>49418</v>
      </c>
      <c r="D11" s="45">
        <v>558243.68999999994</v>
      </c>
      <c r="E11" s="45">
        <v>1108534.4099999999</v>
      </c>
      <c r="H11" s="104"/>
    </row>
    <row r="13" spans="1:8" x14ac:dyDescent="0.25">
      <c r="A13" s="10" t="s">
        <v>264</v>
      </c>
    </row>
  </sheetData>
  <mergeCells count="4">
    <mergeCell ref="A4:A5"/>
    <mergeCell ref="B4:C4"/>
    <mergeCell ref="D4:D5"/>
    <mergeCell ref="E4:E5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41" zoomScale="55" zoomScaleNormal="55" workbookViewId="0">
      <selection activeCell="A2" sqref="A2"/>
    </sheetView>
  </sheetViews>
  <sheetFormatPr defaultRowHeight="15" x14ac:dyDescent="0.25"/>
  <cols>
    <col min="1" max="1" width="49.85546875" style="10" customWidth="1"/>
    <col min="2" max="5" width="14.42578125" style="10" customWidth="1"/>
    <col min="6" max="16384" width="9.140625" style="10"/>
  </cols>
  <sheetData>
    <row r="1" spans="1:5" ht="15.75" x14ac:dyDescent="0.25">
      <c r="A1" s="69" t="s">
        <v>508</v>
      </c>
    </row>
    <row r="4" spans="1:5" ht="60.75" thickBot="1" x14ac:dyDescent="0.3">
      <c r="A4" s="67" t="s">
        <v>1</v>
      </c>
      <c r="B4" s="67" t="s">
        <v>197</v>
      </c>
      <c r="C4" s="67" t="s">
        <v>198</v>
      </c>
      <c r="D4" s="67" t="s">
        <v>199</v>
      </c>
      <c r="E4" s="67" t="s">
        <v>200</v>
      </c>
    </row>
    <row r="5" spans="1:5" ht="15.75" thickTop="1" x14ac:dyDescent="0.25">
      <c r="A5" s="11" t="s">
        <v>9</v>
      </c>
      <c r="B5" s="43">
        <v>269</v>
      </c>
      <c r="C5" s="43">
        <v>209</v>
      </c>
      <c r="D5" s="43">
        <v>74</v>
      </c>
      <c r="E5" s="43">
        <v>39</v>
      </c>
    </row>
    <row r="6" spans="1:5" x14ac:dyDescent="0.25">
      <c r="A6" s="12" t="s">
        <v>10</v>
      </c>
      <c r="B6" s="45">
        <v>21</v>
      </c>
      <c r="C6" s="45">
        <v>39</v>
      </c>
      <c r="D6" s="45">
        <v>6</v>
      </c>
      <c r="E6" s="45">
        <v>3</v>
      </c>
    </row>
    <row r="7" spans="1:5" x14ac:dyDescent="0.25">
      <c r="A7" s="12" t="s">
        <v>11</v>
      </c>
      <c r="B7" s="45">
        <v>695</v>
      </c>
      <c r="C7" s="45">
        <v>721</v>
      </c>
      <c r="D7" s="45">
        <v>221</v>
      </c>
      <c r="E7" s="45">
        <v>129</v>
      </c>
    </row>
    <row r="8" spans="1:5" x14ac:dyDescent="0.25">
      <c r="A8" s="12" t="s">
        <v>12</v>
      </c>
      <c r="B8" s="45">
        <v>790</v>
      </c>
      <c r="C8" s="45">
        <v>2756</v>
      </c>
      <c r="D8" s="45">
        <v>3275</v>
      </c>
      <c r="E8" s="45">
        <v>1279</v>
      </c>
    </row>
    <row r="9" spans="1:5" x14ac:dyDescent="0.25">
      <c r="A9" s="12" t="s">
        <v>13</v>
      </c>
      <c r="B9" s="45">
        <v>170</v>
      </c>
      <c r="C9" s="45">
        <v>50</v>
      </c>
      <c r="D9" s="45">
        <v>43</v>
      </c>
      <c r="E9" s="45">
        <v>33</v>
      </c>
    </row>
    <row r="10" spans="1:5" x14ac:dyDescent="0.25">
      <c r="A10" s="12" t="s">
        <v>14</v>
      </c>
      <c r="B10" s="45">
        <v>366</v>
      </c>
      <c r="C10" s="45">
        <v>207</v>
      </c>
      <c r="D10" s="45">
        <v>437</v>
      </c>
      <c r="E10" s="45">
        <v>76</v>
      </c>
    </row>
    <row r="11" spans="1:5" x14ac:dyDescent="0.25">
      <c r="A11" s="12" t="s">
        <v>15</v>
      </c>
      <c r="B11" s="45">
        <v>1951</v>
      </c>
      <c r="C11" s="45">
        <v>760</v>
      </c>
      <c r="D11" s="45">
        <v>260</v>
      </c>
      <c r="E11" s="45">
        <v>139</v>
      </c>
    </row>
    <row r="12" spans="1:5" x14ac:dyDescent="0.25">
      <c r="A12" s="12" t="s">
        <v>16</v>
      </c>
      <c r="B12" s="45">
        <v>360</v>
      </c>
      <c r="C12" s="45">
        <v>398</v>
      </c>
      <c r="D12" s="45">
        <v>424</v>
      </c>
      <c r="E12" s="45">
        <v>101</v>
      </c>
    </row>
    <row r="13" spans="1:5" x14ac:dyDescent="0.25">
      <c r="A13" s="12" t="s">
        <v>17</v>
      </c>
      <c r="B13" s="45">
        <v>344</v>
      </c>
      <c r="C13" s="45">
        <v>298</v>
      </c>
      <c r="D13" s="45">
        <v>111</v>
      </c>
      <c r="E13" s="45">
        <v>115</v>
      </c>
    </row>
    <row r="14" spans="1:5" x14ac:dyDescent="0.25">
      <c r="A14" s="12" t="s">
        <v>18</v>
      </c>
      <c r="B14" s="45">
        <v>221</v>
      </c>
      <c r="C14" s="45">
        <v>51</v>
      </c>
      <c r="D14" s="45">
        <v>74</v>
      </c>
      <c r="E14" s="45">
        <v>56</v>
      </c>
    </row>
    <row r="15" spans="1:5" x14ac:dyDescent="0.25">
      <c r="A15" s="12" t="s">
        <v>19</v>
      </c>
      <c r="B15" s="45">
        <v>289</v>
      </c>
      <c r="C15" s="45">
        <v>97</v>
      </c>
      <c r="D15" s="45">
        <v>330</v>
      </c>
      <c r="E15" s="45">
        <v>24</v>
      </c>
    </row>
    <row r="16" spans="1:5" x14ac:dyDescent="0.25">
      <c r="A16" s="12" t="s">
        <v>20</v>
      </c>
      <c r="B16" s="45">
        <v>270</v>
      </c>
      <c r="C16" s="45">
        <v>129</v>
      </c>
      <c r="D16" s="45">
        <v>311</v>
      </c>
      <c r="E16" s="45">
        <v>55</v>
      </c>
    </row>
    <row r="17" spans="1:5" x14ac:dyDescent="0.25">
      <c r="A17" s="13" t="s">
        <v>21</v>
      </c>
      <c r="B17" s="45">
        <v>465</v>
      </c>
      <c r="C17" s="45">
        <v>216</v>
      </c>
      <c r="D17" s="45">
        <v>118</v>
      </c>
      <c r="E17" s="45">
        <v>74</v>
      </c>
    </row>
    <row r="18" spans="1:5" x14ac:dyDescent="0.25">
      <c r="A18" s="13" t="s">
        <v>22</v>
      </c>
      <c r="B18" s="45">
        <v>1055</v>
      </c>
      <c r="C18" s="45">
        <v>1182</v>
      </c>
      <c r="D18" s="45">
        <v>3956</v>
      </c>
      <c r="E18" s="45">
        <v>612</v>
      </c>
    </row>
    <row r="19" spans="1:5" x14ac:dyDescent="0.25">
      <c r="A19" s="13" t="s">
        <v>23</v>
      </c>
      <c r="B19" s="45">
        <v>1087</v>
      </c>
      <c r="C19" s="45">
        <v>509</v>
      </c>
      <c r="D19" s="45">
        <v>579</v>
      </c>
      <c r="E19" s="45">
        <v>99</v>
      </c>
    </row>
    <row r="20" spans="1:5" x14ac:dyDescent="0.25">
      <c r="A20" s="13" t="s">
        <v>24</v>
      </c>
      <c r="B20" s="45">
        <v>242</v>
      </c>
      <c r="C20" s="45">
        <v>234</v>
      </c>
      <c r="D20" s="45">
        <v>281</v>
      </c>
      <c r="E20" s="45">
        <v>58</v>
      </c>
    </row>
    <row r="21" spans="1:5" x14ac:dyDescent="0.25">
      <c r="A21" s="13" t="s">
        <v>25</v>
      </c>
      <c r="B21" s="45">
        <v>353</v>
      </c>
      <c r="C21" s="45">
        <v>209</v>
      </c>
      <c r="D21" s="45">
        <v>176</v>
      </c>
      <c r="E21" s="45">
        <v>80</v>
      </c>
    </row>
    <row r="22" spans="1:5" x14ac:dyDescent="0.25">
      <c r="A22" s="13" t="s">
        <v>26</v>
      </c>
      <c r="B22" s="45">
        <v>108</v>
      </c>
      <c r="C22" s="45">
        <v>97</v>
      </c>
      <c r="D22" s="45">
        <v>4</v>
      </c>
      <c r="E22" s="45">
        <v>17</v>
      </c>
    </row>
    <row r="23" spans="1:5" x14ac:dyDescent="0.25">
      <c r="A23" s="13" t="s">
        <v>27</v>
      </c>
      <c r="B23" s="45">
        <v>331</v>
      </c>
      <c r="C23" s="45">
        <v>481</v>
      </c>
      <c r="D23" s="45">
        <v>292</v>
      </c>
      <c r="E23" s="45">
        <v>131</v>
      </c>
    </row>
    <row r="24" spans="1:5" x14ac:dyDescent="0.25">
      <c r="A24" s="13" t="s">
        <v>28</v>
      </c>
      <c r="B24" s="45">
        <v>729</v>
      </c>
      <c r="C24" s="45">
        <v>699</v>
      </c>
      <c r="D24" s="45">
        <v>73</v>
      </c>
      <c r="E24" s="45">
        <v>92</v>
      </c>
    </row>
    <row r="25" spans="1:5" x14ac:dyDescent="0.25">
      <c r="A25" s="13" t="s">
        <v>29</v>
      </c>
      <c r="B25" s="45">
        <v>273</v>
      </c>
      <c r="C25" s="45">
        <v>356</v>
      </c>
      <c r="D25" s="45">
        <v>879</v>
      </c>
      <c r="E25" s="45">
        <v>297</v>
      </c>
    </row>
    <row r="26" spans="1:5" x14ac:dyDescent="0.25">
      <c r="A26" s="13" t="s">
        <v>30</v>
      </c>
      <c r="B26" s="45">
        <v>57</v>
      </c>
      <c r="C26" s="45">
        <v>26</v>
      </c>
      <c r="D26" s="45">
        <v>19</v>
      </c>
      <c r="E26" s="45">
        <v>6</v>
      </c>
    </row>
    <row r="27" spans="1:5" x14ac:dyDescent="0.25">
      <c r="A27" s="13" t="s">
        <v>31</v>
      </c>
      <c r="B27" s="45">
        <v>29</v>
      </c>
      <c r="C27" s="45">
        <v>25</v>
      </c>
      <c r="D27" s="45">
        <v>21</v>
      </c>
      <c r="E27" s="45">
        <v>9</v>
      </c>
    </row>
    <row r="28" spans="1:5" x14ac:dyDescent="0.25">
      <c r="A28" s="13" t="s">
        <v>32</v>
      </c>
      <c r="B28" s="45">
        <v>71</v>
      </c>
      <c r="C28" s="45">
        <v>72</v>
      </c>
      <c r="D28" s="45">
        <v>2</v>
      </c>
      <c r="E28" s="45">
        <v>0</v>
      </c>
    </row>
    <row r="29" spans="1:5" x14ac:dyDescent="0.25">
      <c r="A29" s="13" t="s">
        <v>33</v>
      </c>
      <c r="B29" s="45">
        <v>824</v>
      </c>
      <c r="C29" s="45">
        <v>634</v>
      </c>
      <c r="D29" s="45">
        <v>200</v>
      </c>
      <c r="E29" s="45">
        <v>74</v>
      </c>
    </row>
    <row r="30" spans="1:5" ht="15.75" thickBot="1" x14ac:dyDescent="0.3">
      <c r="A30" s="14" t="s">
        <v>34</v>
      </c>
      <c r="B30" s="47">
        <v>624</v>
      </c>
      <c r="C30" s="47">
        <v>281</v>
      </c>
      <c r="D30" s="47">
        <v>392</v>
      </c>
      <c r="E30" s="47">
        <v>103</v>
      </c>
    </row>
    <row r="31" spans="1:5" ht="15.75" thickTop="1" x14ac:dyDescent="0.25">
      <c r="A31" s="15" t="s">
        <v>6</v>
      </c>
      <c r="B31" s="43">
        <f>SUM(B5:B30)</f>
        <v>11994</v>
      </c>
      <c r="C31" s="43">
        <f t="shared" ref="C31:E31" si="0">SUM(C5:C30)</f>
        <v>10736</v>
      </c>
      <c r="D31" s="43">
        <f t="shared" si="0"/>
        <v>12558</v>
      </c>
      <c r="E31" s="43">
        <f t="shared" si="0"/>
        <v>3701</v>
      </c>
    </row>
    <row r="33" spans="1:5" x14ac:dyDescent="0.25">
      <c r="A33" s="10" t="s">
        <v>201</v>
      </c>
    </row>
    <row r="34" spans="1:5" x14ac:dyDescent="0.25">
      <c r="A34" s="10" t="s">
        <v>202</v>
      </c>
    </row>
    <row r="35" spans="1:5" x14ac:dyDescent="0.25">
      <c r="A35" s="10" t="s">
        <v>203</v>
      </c>
    </row>
    <row r="36" spans="1:5" x14ac:dyDescent="0.25">
      <c r="A36" s="10" t="s">
        <v>204</v>
      </c>
    </row>
    <row r="38" spans="1:5" ht="15.75" x14ac:dyDescent="0.25">
      <c r="A38" s="69" t="s">
        <v>205</v>
      </c>
    </row>
    <row r="41" spans="1:5" ht="60.75" thickBot="1" x14ac:dyDescent="0.3">
      <c r="A41" s="106" t="s">
        <v>1</v>
      </c>
      <c r="B41" s="106" t="s">
        <v>197</v>
      </c>
      <c r="C41" s="106" t="s">
        <v>198</v>
      </c>
      <c r="D41" s="106" t="s">
        <v>199</v>
      </c>
      <c r="E41" s="106" t="s">
        <v>200</v>
      </c>
    </row>
    <row r="42" spans="1:5" ht="15.75" thickTop="1" x14ac:dyDescent="0.25">
      <c r="A42" s="31" t="s">
        <v>265</v>
      </c>
      <c r="B42" s="43">
        <v>0</v>
      </c>
      <c r="C42" s="43">
        <v>4</v>
      </c>
      <c r="D42" s="43">
        <v>1</v>
      </c>
      <c r="E42" s="43">
        <v>1</v>
      </c>
    </row>
    <row r="43" spans="1:5" x14ac:dyDescent="0.25">
      <c r="A43" s="32" t="s">
        <v>266</v>
      </c>
      <c r="B43" s="45">
        <v>0</v>
      </c>
      <c r="C43" s="45">
        <v>12</v>
      </c>
      <c r="D43" s="45">
        <v>6</v>
      </c>
      <c r="E43" s="45">
        <v>4</v>
      </c>
    </row>
    <row r="44" spans="1:5" x14ac:dyDescent="0.25">
      <c r="A44" s="32" t="s">
        <v>267</v>
      </c>
      <c r="B44" s="45">
        <v>0</v>
      </c>
      <c r="C44" s="45">
        <v>1</v>
      </c>
      <c r="D44" s="45">
        <v>0</v>
      </c>
      <c r="E44" s="45">
        <v>0</v>
      </c>
    </row>
    <row r="45" spans="1:5" x14ac:dyDescent="0.25">
      <c r="A45" s="32" t="s">
        <v>268</v>
      </c>
      <c r="B45" s="45">
        <v>0</v>
      </c>
      <c r="C45" s="45">
        <v>0</v>
      </c>
      <c r="D45" s="45">
        <v>0</v>
      </c>
      <c r="E45" s="45">
        <v>0</v>
      </c>
    </row>
    <row r="46" spans="1:5" x14ac:dyDescent="0.25">
      <c r="A46" s="32" t="s">
        <v>269</v>
      </c>
      <c r="B46" s="45">
        <v>0</v>
      </c>
      <c r="C46" s="45">
        <v>0</v>
      </c>
      <c r="D46" s="45">
        <v>0</v>
      </c>
      <c r="E46" s="45">
        <v>0</v>
      </c>
    </row>
    <row r="47" spans="1:5" x14ac:dyDescent="0.25">
      <c r="A47" s="32" t="s">
        <v>270</v>
      </c>
      <c r="B47" s="45">
        <v>0</v>
      </c>
      <c r="C47" s="45">
        <v>0</v>
      </c>
      <c r="D47" s="45">
        <v>0</v>
      </c>
      <c r="E47" s="45">
        <v>0</v>
      </c>
    </row>
    <row r="48" spans="1:5" x14ac:dyDescent="0.25">
      <c r="A48" s="32" t="s">
        <v>271</v>
      </c>
      <c r="B48" s="45">
        <v>5</v>
      </c>
      <c r="C48" s="45">
        <v>0</v>
      </c>
      <c r="D48" s="45">
        <v>0</v>
      </c>
      <c r="E48" s="45">
        <v>0</v>
      </c>
    </row>
    <row r="49" spans="1:5" x14ac:dyDescent="0.25">
      <c r="A49" s="32" t="s">
        <v>272</v>
      </c>
      <c r="B49" s="45">
        <v>0</v>
      </c>
      <c r="C49" s="45">
        <v>0</v>
      </c>
      <c r="D49" s="45">
        <v>0</v>
      </c>
      <c r="E49" s="45">
        <v>0</v>
      </c>
    </row>
    <row r="50" spans="1:5" x14ac:dyDescent="0.25">
      <c r="A50" s="32" t="s">
        <v>273</v>
      </c>
      <c r="B50" s="45">
        <v>0</v>
      </c>
      <c r="C50" s="45">
        <v>0</v>
      </c>
      <c r="D50" s="45">
        <v>0</v>
      </c>
      <c r="E50" s="45">
        <v>1</v>
      </c>
    </row>
    <row r="51" spans="1:5" x14ac:dyDescent="0.25">
      <c r="A51" s="32" t="s">
        <v>274</v>
      </c>
      <c r="B51" s="45">
        <v>19</v>
      </c>
      <c r="C51" s="45">
        <v>15</v>
      </c>
      <c r="D51" s="45">
        <v>30</v>
      </c>
      <c r="E51" s="45">
        <v>11</v>
      </c>
    </row>
    <row r="52" spans="1:5" x14ac:dyDescent="0.25">
      <c r="A52" s="32" t="s">
        <v>275</v>
      </c>
      <c r="B52" s="45">
        <v>4</v>
      </c>
      <c r="C52" s="45">
        <v>13</v>
      </c>
      <c r="D52" s="45">
        <v>3</v>
      </c>
      <c r="E52" s="45">
        <v>4</v>
      </c>
    </row>
    <row r="53" spans="1:5" x14ac:dyDescent="0.25">
      <c r="A53" s="32" t="s">
        <v>276</v>
      </c>
      <c r="B53" s="45">
        <v>0</v>
      </c>
      <c r="C53" s="45">
        <v>0</v>
      </c>
      <c r="D53" s="45">
        <v>0</v>
      </c>
      <c r="E53" s="45">
        <v>0</v>
      </c>
    </row>
    <row r="54" spans="1:5" x14ac:dyDescent="0.25">
      <c r="A54" s="32" t="s">
        <v>277</v>
      </c>
      <c r="B54" s="45">
        <v>44</v>
      </c>
      <c r="C54" s="45">
        <v>37</v>
      </c>
      <c r="D54" s="45">
        <v>52</v>
      </c>
      <c r="E54" s="45">
        <v>3</v>
      </c>
    </row>
    <row r="55" spans="1:5" x14ac:dyDescent="0.25">
      <c r="A55" s="32" t="s">
        <v>278</v>
      </c>
      <c r="B55" s="45">
        <v>3</v>
      </c>
      <c r="C55" s="45">
        <v>8</v>
      </c>
      <c r="D55" s="45">
        <v>5</v>
      </c>
      <c r="E55" s="45">
        <v>5</v>
      </c>
    </row>
    <row r="56" spans="1:5" x14ac:dyDescent="0.25">
      <c r="A56" s="32" t="s">
        <v>279</v>
      </c>
      <c r="B56" s="45">
        <v>0</v>
      </c>
      <c r="C56" s="45">
        <v>0</v>
      </c>
      <c r="D56" s="45">
        <v>0</v>
      </c>
      <c r="E56" s="45">
        <v>0</v>
      </c>
    </row>
    <row r="57" spans="1:5" x14ac:dyDescent="0.25">
      <c r="A57" s="32" t="s">
        <v>280</v>
      </c>
      <c r="B57" s="45">
        <v>5</v>
      </c>
      <c r="C57" s="45">
        <v>1</v>
      </c>
      <c r="D57" s="45">
        <v>0</v>
      </c>
      <c r="E57" s="45">
        <v>0</v>
      </c>
    </row>
    <row r="58" spans="1:5" x14ac:dyDescent="0.25">
      <c r="A58" s="32" t="s">
        <v>281</v>
      </c>
      <c r="B58" s="45">
        <v>0</v>
      </c>
      <c r="C58" s="45">
        <v>8</v>
      </c>
      <c r="D58" s="45">
        <v>2</v>
      </c>
      <c r="E58" s="45">
        <v>0</v>
      </c>
    </row>
    <row r="59" spans="1:5" x14ac:dyDescent="0.25">
      <c r="A59" s="32" t="s">
        <v>282</v>
      </c>
      <c r="B59" s="45">
        <v>0</v>
      </c>
      <c r="C59" s="45">
        <v>0</v>
      </c>
      <c r="D59" s="45">
        <v>0</v>
      </c>
      <c r="E59" s="45">
        <v>0</v>
      </c>
    </row>
    <row r="60" spans="1:5" x14ac:dyDescent="0.25">
      <c r="A60" s="32" t="s">
        <v>283</v>
      </c>
      <c r="B60" s="45">
        <v>362</v>
      </c>
      <c r="C60" s="45">
        <v>112</v>
      </c>
      <c r="D60" s="45">
        <v>295</v>
      </c>
      <c r="E60" s="45">
        <v>84</v>
      </c>
    </row>
    <row r="61" spans="1:5" x14ac:dyDescent="0.25">
      <c r="A61" s="32" t="s">
        <v>284</v>
      </c>
      <c r="B61" s="45">
        <v>0</v>
      </c>
      <c r="C61" s="45">
        <v>0</v>
      </c>
      <c r="D61" s="45">
        <v>0</v>
      </c>
      <c r="E61" s="45">
        <v>0</v>
      </c>
    </row>
    <row r="62" spans="1:5" x14ac:dyDescent="0.25">
      <c r="A62" s="32" t="s">
        <v>285</v>
      </c>
      <c r="B62" s="45">
        <v>2</v>
      </c>
      <c r="C62" s="45">
        <v>73</v>
      </c>
      <c r="D62" s="45">
        <v>3</v>
      </c>
      <c r="E62" s="45">
        <v>3</v>
      </c>
    </row>
    <row r="63" spans="1:5" x14ac:dyDescent="0.25">
      <c r="A63" s="32" t="s">
        <v>286</v>
      </c>
      <c r="B63" s="45">
        <v>0</v>
      </c>
      <c r="C63" s="45">
        <v>0</v>
      </c>
      <c r="D63" s="45">
        <v>0</v>
      </c>
      <c r="E63" s="45">
        <v>0</v>
      </c>
    </row>
    <row r="64" spans="1:5" x14ac:dyDescent="0.25">
      <c r="A64" s="32" t="s">
        <v>287</v>
      </c>
      <c r="B64" s="45">
        <v>0</v>
      </c>
      <c r="C64" s="45">
        <v>0</v>
      </c>
      <c r="D64" s="45">
        <v>0</v>
      </c>
      <c r="E64" s="45">
        <v>0</v>
      </c>
    </row>
    <row r="65" spans="1:5" x14ac:dyDescent="0.25">
      <c r="A65" s="32" t="s">
        <v>288</v>
      </c>
      <c r="B65" s="45">
        <v>0</v>
      </c>
      <c r="C65" s="45">
        <v>0</v>
      </c>
      <c r="D65" s="45">
        <v>0</v>
      </c>
      <c r="E65" s="45">
        <v>0</v>
      </c>
    </row>
    <row r="66" spans="1:5" x14ac:dyDescent="0.25">
      <c r="A66" s="32" t="s">
        <v>289</v>
      </c>
      <c r="B66" s="45">
        <v>1</v>
      </c>
      <c r="C66" s="45">
        <v>6</v>
      </c>
      <c r="D66" s="45">
        <v>0</v>
      </c>
      <c r="E66" s="45">
        <v>0</v>
      </c>
    </row>
    <row r="67" spans="1:5" x14ac:dyDescent="0.25">
      <c r="A67" s="32" t="s">
        <v>290</v>
      </c>
      <c r="B67" s="45">
        <v>28</v>
      </c>
      <c r="C67" s="45">
        <v>28</v>
      </c>
      <c r="D67" s="45">
        <v>9</v>
      </c>
      <c r="E67" s="45">
        <v>2</v>
      </c>
    </row>
    <row r="68" spans="1:5" x14ac:dyDescent="0.25">
      <c r="A68" s="32" t="s">
        <v>291</v>
      </c>
      <c r="B68" s="45">
        <v>0</v>
      </c>
      <c r="C68" s="45">
        <v>1</v>
      </c>
      <c r="D68" s="45">
        <v>1</v>
      </c>
      <c r="E68" s="45">
        <v>0</v>
      </c>
    </row>
    <row r="69" spans="1:5" x14ac:dyDescent="0.25">
      <c r="A69" s="32" t="s">
        <v>292</v>
      </c>
      <c r="B69" s="45">
        <v>49</v>
      </c>
      <c r="C69" s="45">
        <v>31</v>
      </c>
      <c r="D69" s="45">
        <v>34</v>
      </c>
      <c r="E69" s="45">
        <v>4</v>
      </c>
    </row>
    <row r="70" spans="1:5" x14ac:dyDescent="0.25">
      <c r="A70" s="32" t="s">
        <v>293</v>
      </c>
      <c r="B70" s="45">
        <v>0</v>
      </c>
      <c r="C70" s="45">
        <v>0</v>
      </c>
      <c r="D70" s="45">
        <v>0</v>
      </c>
      <c r="E70" s="45">
        <v>0</v>
      </c>
    </row>
    <row r="71" spans="1:5" x14ac:dyDescent="0.25">
      <c r="A71" s="32" t="s">
        <v>294</v>
      </c>
      <c r="B71" s="45">
        <v>0</v>
      </c>
      <c r="C71" s="45">
        <v>0</v>
      </c>
      <c r="D71" s="45">
        <v>0</v>
      </c>
      <c r="E71" s="45">
        <v>0</v>
      </c>
    </row>
    <row r="72" spans="1:5" x14ac:dyDescent="0.25">
      <c r="A72" s="32" t="s">
        <v>295</v>
      </c>
      <c r="B72" s="45">
        <v>0</v>
      </c>
      <c r="C72" s="45">
        <v>0</v>
      </c>
      <c r="D72" s="45">
        <v>1</v>
      </c>
      <c r="E72" s="45">
        <v>0</v>
      </c>
    </row>
    <row r="73" spans="1:5" x14ac:dyDescent="0.25">
      <c r="A73" s="32" t="s">
        <v>296</v>
      </c>
      <c r="B73" s="45">
        <v>73</v>
      </c>
      <c r="C73" s="45">
        <v>123</v>
      </c>
      <c r="D73" s="45">
        <v>88</v>
      </c>
      <c r="E73" s="45">
        <v>47</v>
      </c>
    </row>
    <row r="74" spans="1:5" x14ac:dyDescent="0.25">
      <c r="A74" s="32" t="s">
        <v>297</v>
      </c>
      <c r="B74" s="45">
        <v>0</v>
      </c>
      <c r="C74" s="45">
        <v>0</v>
      </c>
      <c r="D74" s="45">
        <v>1</v>
      </c>
      <c r="E74" s="45">
        <v>0</v>
      </c>
    </row>
    <row r="75" spans="1:5" x14ac:dyDescent="0.25">
      <c r="A75" s="32" t="s">
        <v>298</v>
      </c>
      <c r="B75" s="45">
        <v>0</v>
      </c>
      <c r="C75" s="45">
        <v>0</v>
      </c>
      <c r="D75" s="45">
        <v>1</v>
      </c>
      <c r="E75" s="45">
        <v>0</v>
      </c>
    </row>
    <row r="76" spans="1:5" x14ac:dyDescent="0.25">
      <c r="A76" s="32" t="s">
        <v>299</v>
      </c>
      <c r="B76" s="45">
        <v>0</v>
      </c>
      <c r="C76" s="45">
        <v>0</v>
      </c>
      <c r="D76" s="45">
        <v>0</v>
      </c>
      <c r="E76" s="45">
        <v>0</v>
      </c>
    </row>
    <row r="77" spans="1:5" x14ac:dyDescent="0.25">
      <c r="A77" s="32" t="s">
        <v>300</v>
      </c>
      <c r="B77" s="45">
        <v>0</v>
      </c>
      <c r="C77" s="45">
        <v>0</v>
      </c>
      <c r="D77" s="45">
        <v>0</v>
      </c>
      <c r="E77" s="45">
        <v>0</v>
      </c>
    </row>
    <row r="78" spans="1:5" x14ac:dyDescent="0.25">
      <c r="A78" s="32" t="s">
        <v>301</v>
      </c>
      <c r="B78" s="45">
        <v>0</v>
      </c>
      <c r="C78" s="45">
        <v>0</v>
      </c>
      <c r="D78" s="45">
        <v>0</v>
      </c>
      <c r="E78" s="45">
        <v>0</v>
      </c>
    </row>
    <row r="79" spans="1:5" x14ac:dyDescent="0.25">
      <c r="A79" s="32" t="s">
        <v>302</v>
      </c>
      <c r="B79" s="45">
        <v>8</v>
      </c>
      <c r="C79" s="45">
        <v>14</v>
      </c>
      <c r="D79" s="45">
        <v>16</v>
      </c>
      <c r="E79" s="45">
        <v>1</v>
      </c>
    </row>
    <row r="80" spans="1:5" x14ac:dyDescent="0.25">
      <c r="A80" s="32" t="s">
        <v>303</v>
      </c>
      <c r="B80" s="45">
        <v>109</v>
      </c>
      <c r="C80" s="45">
        <v>94</v>
      </c>
      <c r="D80" s="45">
        <v>169</v>
      </c>
      <c r="E80" s="45">
        <v>41</v>
      </c>
    </row>
    <row r="81" spans="1:5" x14ac:dyDescent="0.25">
      <c r="A81" s="32" t="s">
        <v>304</v>
      </c>
      <c r="B81" s="45">
        <v>250</v>
      </c>
      <c r="C81" s="45">
        <v>25</v>
      </c>
      <c r="D81" s="45">
        <v>103</v>
      </c>
      <c r="E81" s="45">
        <v>21</v>
      </c>
    </row>
    <row r="82" spans="1:5" x14ac:dyDescent="0.25">
      <c r="A82" s="32" t="s">
        <v>305</v>
      </c>
      <c r="B82" s="45">
        <v>0</v>
      </c>
      <c r="C82" s="45">
        <v>0</v>
      </c>
      <c r="D82" s="45">
        <v>0</v>
      </c>
      <c r="E82" s="45">
        <v>0</v>
      </c>
    </row>
    <row r="83" spans="1:5" x14ac:dyDescent="0.25">
      <c r="A83" s="32" t="s">
        <v>306</v>
      </c>
      <c r="B83" s="45">
        <v>0</v>
      </c>
      <c r="C83" s="45">
        <v>0</v>
      </c>
      <c r="D83" s="45">
        <v>0</v>
      </c>
      <c r="E83" s="45">
        <v>0</v>
      </c>
    </row>
    <row r="84" spans="1:5" x14ac:dyDescent="0.25">
      <c r="A84" s="32" t="s">
        <v>307</v>
      </c>
      <c r="B84" s="45">
        <v>0</v>
      </c>
      <c r="C84" s="45">
        <v>0</v>
      </c>
      <c r="D84" s="45">
        <v>0</v>
      </c>
      <c r="E84" s="45">
        <v>0</v>
      </c>
    </row>
    <row r="85" spans="1:5" x14ac:dyDescent="0.25">
      <c r="A85" s="32" t="s">
        <v>308</v>
      </c>
      <c r="B85" s="45">
        <v>0</v>
      </c>
      <c r="C85" s="45">
        <v>0</v>
      </c>
      <c r="D85" s="45">
        <v>0</v>
      </c>
      <c r="E85" s="45">
        <v>0</v>
      </c>
    </row>
    <row r="86" spans="1:5" x14ac:dyDescent="0.25">
      <c r="A86" s="32" t="s">
        <v>309</v>
      </c>
      <c r="B86" s="45">
        <v>27</v>
      </c>
      <c r="C86" s="45">
        <v>22</v>
      </c>
      <c r="D86" s="45">
        <v>16</v>
      </c>
      <c r="E86" s="45">
        <v>13</v>
      </c>
    </row>
    <row r="87" spans="1:5" x14ac:dyDescent="0.25">
      <c r="A87" s="32" t="s">
        <v>310</v>
      </c>
      <c r="B87" s="45">
        <v>0</v>
      </c>
      <c r="C87" s="45">
        <v>5</v>
      </c>
      <c r="D87" s="45">
        <v>6</v>
      </c>
      <c r="E87" s="45">
        <v>1</v>
      </c>
    </row>
    <row r="88" spans="1:5" x14ac:dyDescent="0.25">
      <c r="A88" s="32" t="s">
        <v>311</v>
      </c>
      <c r="B88" s="45">
        <v>0</v>
      </c>
      <c r="C88" s="45">
        <v>0</v>
      </c>
      <c r="D88" s="45">
        <v>0</v>
      </c>
      <c r="E88" s="45">
        <v>0</v>
      </c>
    </row>
    <row r="89" spans="1:5" x14ac:dyDescent="0.25">
      <c r="A89" s="32" t="s">
        <v>312</v>
      </c>
      <c r="B89" s="45">
        <v>86</v>
      </c>
      <c r="C89" s="45">
        <v>37</v>
      </c>
      <c r="D89" s="45">
        <v>72</v>
      </c>
      <c r="E89" s="45">
        <v>5</v>
      </c>
    </row>
    <row r="90" spans="1:5" x14ac:dyDescent="0.25">
      <c r="A90" s="32" t="s">
        <v>313</v>
      </c>
      <c r="B90" s="45">
        <v>0</v>
      </c>
      <c r="C90" s="45">
        <v>5</v>
      </c>
      <c r="D90" s="45">
        <v>12</v>
      </c>
      <c r="E90" s="45">
        <v>0</v>
      </c>
    </row>
    <row r="91" spans="1:5" x14ac:dyDescent="0.25">
      <c r="A91" s="32" t="s">
        <v>314</v>
      </c>
      <c r="B91" s="45">
        <v>0</v>
      </c>
      <c r="C91" s="45">
        <v>0</v>
      </c>
      <c r="D91" s="45">
        <v>0</v>
      </c>
      <c r="E91" s="45">
        <v>0</v>
      </c>
    </row>
    <row r="92" spans="1:5" x14ac:dyDescent="0.25">
      <c r="A92" s="32" t="s">
        <v>315</v>
      </c>
      <c r="B92" s="45">
        <v>0</v>
      </c>
      <c r="C92" s="45">
        <v>0</v>
      </c>
      <c r="D92" s="45">
        <v>0</v>
      </c>
      <c r="E92" s="45">
        <v>0</v>
      </c>
    </row>
    <row r="93" spans="1:5" x14ac:dyDescent="0.25">
      <c r="A93" s="32" t="s">
        <v>316</v>
      </c>
      <c r="B93" s="45">
        <v>0</v>
      </c>
      <c r="C93" s="45">
        <v>0</v>
      </c>
      <c r="D93" s="45">
        <v>0</v>
      </c>
      <c r="E93" s="45">
        <v>0</v>
      </c>
    </row>
    <row r="94" spans="1:5" x14ac:dyDescent="0.25">
      <c r="A94" s="32" t="s">
        <v>317</v>
      </c>
      <c r="B94" s="45">
        <v>1</v>
      </c>
      <c r="C94" s="45">
        <v>1</v>
      </c>
      <c r="D94" s="45">
        <v>3</v>
      </c>
      <c r="E94" s="45">
        <v>2</v>
      </c>
    </row>
    <row r="95" spans="1:5" x14ac:dyDescent="0.25">
      <c r="A95" s="32" t="s">
        <v>318</v>
      </c>
      <c r="B95" s="45">
        <v>403</v>
      </c>
      <c r="C95" s="45">
        <v>111</v>
      </c>
      <c r="D95" s="45">
        <v>223</v>
      </c>
      <c r="E95" s="45">
        <v>95</v>
      </c>
    </row>
    <row r="96" spans="1:5" x14ac:dyDescent="0.25">
      <c r="A96" s="32" t="s">
        <v>319</v>
      </c>
      <c r="B96" s="45">
        <v>974</v>
      </c>
      <c r="C96" s="45">
        <v>712</v>
      </c>
      <c r="D96" s="45">
        <v>799</v>
      </c>
      <c r="E96" s="45">
        <v>245</v>
      </c>
    </row>
    <row r="97" spans="1:5" x14ac:dyDescent="0.25">
      <c r="A97" s="32" t="s">
        <v>320</v>
      </c>
      <c r="B97" s="45">
        <v>0</v>
      </c>
      <c r="C97" s="45">
        <v>0</v>
      </c>
      <c r="D97" s="45">
        <v>0</v>
      </c>
      <c r="E97" s="45">
        <v>0</v>
      </c>
    </row>
    <row r="98" spans="1:5" x14ac:dyDescent="0.25">
      <c r="A98" s="32" t="s">
        <v>321</v>
      </c>
      <c r="B98" s="45">
        <v>0</v>
      </c>
      <c r="C98" s="45">
        <v>0</v>
      </c>
      <c r="D98" s="45">
        <v>1</v>
      </c>
      <c r="E98" s="45">
        <v>0</v>
      </c>
    </row>
    <row r="99" spans="1:5" x14ac:dyDescent="0.25">
      <c r="A99" s="32" t="s">
        <v>322</v>
      </c>
      <c r="B99" s="45">
        <v>0</v>
      </c>
      <c r="C99" s="45">
        <v>0</v>
      </c>
      <c r="D99" s="45">
        <v>0</v>
      </c>
      <c r="E99" s="45">
        <v>0</v>
      </c>
    </row>
    <row r="100" spans="1:5" x14ac:dyDescent="0.25">
      <c r="A100" s="32" t="s">
        <v>323</v>
      </c>
      <c r="B100" s="45">
        <v>0</v>
      </c>
      <c r="C100" s="45">
        <v>0</v>
      </c>
      <c r="D100" s="45">
        <v>0</v>
      </c>
      <c r="E100" s="45">
        <v>0</v>
      </c>
    </row>
    <row r="101" spans="1:5" x14ac:dyDescent="0.25">
      <c r="A101" s="32" t="s">
        <v>324</v>
      </c>
      <c r="B101" s="45">
        <v>11</v>
      </c>
      <c r="C101" s="45">
        <v>3</v>
      </c>
      <c r="D101" s="45">
        <v>4</v>
      </c>
      <c r="E101" s="45">
        <v>1</v>
      </c>
    </row>
    <row r="102" spans="1:5" x14ac:dyDescent="0.25">
      <c r="A102" s="32" t="s">
        <v>325</v>
      </c>
      <c r="B102" s="45">
        <v>0</v>
      </c>
      <c r="C102" s="45">
        <v>0</v>
      </c>
      <c r="D102" s="45">
        <v>0</v>
      </c>
      <c r="E102" s="45">
        <v>0</v>
      </c>
    </row>
    <row r="103" spans="1:5" x14ac:dyDescent="0.25">
      <c r="A103" s="32" t="s">
        <v>326</v>
      </c>
      <c r="B103" s="45">
        <v>0</v>
      </c>
      <c r="C103" s="45">
        <v>0</v>
      </c>
      <c r="D103" s="45">
        <v>0</v>
      </c>
      <c r="E103" s="45">
        <v>0</v>
      </c>
    </row>
    <row r="104" spans="1:5" x14ac:dyDescent="0.25">
      <c r="A104" s="32" t="s">
        <v>327</v>
      </c>
      <c r="B104" s="45">
        <v>0</v>
      </c>
      <c r="C104" s="45">
        <v>0</v>
      </c>
      <c r="D104" s="45">
        <v>0</v>
      </c>
      <c r="E104" s="45">
        <v>0</v>
      </c>
    </row>
    <row r="105" spans="1:5" x14ac:dyDescent="0.25">
      <c r="A105" s="32" t="s">
        <v>328</v>
      </c>
      <c r="B105" s="45">
        <v>4</v>
      </c>
      <c r="C105" s="45">
        <v>12</v>
      </c>
      <c r="D105" s="45">
        <v>2</v>
      </c>
      <c r="E105" s="45">
        <v>1</v>
      </c>
    </row>
    <row r="106" spans="1:5" x14ac:dyDescent="0.25">
      <c r="A106" s="32" t="s">
        <v>329</v>
      </c>
      <c r="B106" s="45">
        <v>0</v>
      </c>
      <c r="C106" s="45">
        <v>0</v>
      </c>
      <c r="D106" s="45">
        <v>0</v>
      </c>
      <c r="E106" s="45">
        <v>0</v>
      </c>
    </row>
    <row r="107" spans="1:5" x14ac:dyDescent="0.25">
      <c r="A107" s="32" t="s">
        <v>330</v>
      </c>
      <c r="B107" s="45">
        <v>0</v>
      </c>
      <c r="C107" s="45">
        <v>0</v>
      </c>
      <c r="D107" s="45">
        <v>0</v>
      </c>
      <c r="E107" s="45">
        <v>0</v>
      </c>
    </row>
    <row r="108" spans="1:5" x14ac:dyDescent="0.25">
      <c r="A108" s="32" t="s">
        <v>331</v>
      </c>
      <c r="B108" s="45">
        <v>0</v>
      </c>
      <c r="C108" s="45">
        <v>1</v>
      </c>
      <c r="D108" s="45">
        <v>0</v>
      </c>
      <c r="E108" s="45">
        <v>0</v>
      </c>
    </row>
    <row r="109" spans="1:5" x14ac:dyDescent="0.25">
      <c r="A109" s="32" t="s">
        <v>332</v>
      </c>
      <c r="B109" s="45">
        <v>0</v>
      </c>
      <c r="C109" s="45">
        <v>0</v>
      </c>
      <c r="D109" s="45">
        <v>0</v>
      </c>
      <c r="E109" s="45">
        <v>0</v>
      </c>
    </row>
    <row r="110" spans="1:5" x14ac:dyDescent="0.25">
      <c r="A110" s="32" t="s">
        <v>333</v>
      </c>
      <c r="B110" s="45">
        <v>0</v>
      </c>
      <c r="C110" s="45">
        <v>2</v>
      </c>
      <c r="D110" s="45">
        <v>0</v>
      </c>
      <c r="E110" s="45">
        <v>0</v>
      </c>
    </row>
    <row r="111" spans="1:5" x14ac:dyDescent="0.25">
      <c r="A111" s="32" t="s">
        <v>334</v>
      </c>
      <c r="B111" s="45">
        <v>0</v>
      </c>
      <c r="C111" s="45">
        <v>0</v>
      </c>
      <c r="D111" s="45">
        <v>0</v>
      </c>
      <c r="E111" s="45">
        <v>0</v>
      </c>
    </row>
    <row r="112" spans="1:5" x14ac:dyDescent="0.25">
      <c r="A112" s="32" t="s">
        <v>335</v>
      </c>
      <c r="B112" s="45">
        <v>0</v>
      </c>
      <c r="C112" s="45">
        <v>0</v>
      </c>
      <c r="D112" s="45">
        <v>0</v>
      </c>
      <c r="E112" s="45">
        <v>0</v>
      </c>
    </row>
    <row r="113" spans="1:5" x14ac:dyDescent="0.25">
      <c r="A113" s="32" t="s">
        <v>336</v>
      </c>
      <c r="B113" s="45">
        <v>0</v>
      </c>
      <c r="C113" s="45">
        <v>0</v>
      </c>
      <c r="D113" s="45">
        <v>0</v>
      </c>
      <c r="E113" s="45">
        <v>0</v>
      </c>
    </row>
    <row r="114" spans="1:5" x14ac:dyDescent="0.25">
      <c r="A114" s="32" t="s">
        <v>337</v>
      </c>
      <c r="B114" s="45">
        <v>0</v>
      </c>
      <c r="C114" s="45">
        <v>0</v>
      </c>
      <c r="D114" s="45">
        <v>0</v>
      </c>
      <c r="E114" s="45">
        <v>0</v>
      </c>
    </row>
    <row r="115" spans="1:5" x14ac:dyDescent="0.25">
      <c r="A115" s="32" t="s">
        <v>338</v>
      </c>
      <c r="B115" s="45">
        <v>10</v>
      </c>
      <c r="C115" s="45">
        <v>13</v>
      </c>
      <c r="D115" s="45">
        <v>9</v>
      </c>
      <c r="E115" s="45">
        <v>6</v>
      </c>
    </row>
    <row r="116" spans="1:5" x14ac:dyDescent="0.25">
      <c r="A116" s="32" t="s">
        <v>339</v>
      </c>
      <c r="B116" s="45">
        <v>19</v>
      </c>
      <c r="C116" s="45">
        <v>6</v>
      </c>
      <c r="D116" s="45">
        <v>14</v>
      </c>
      <c r="E116" s="45">
        <v>7</v>
      </c>
    </row>
    <row r="117" spans="1:5" x14ac:dyDescent="0.25">
      <c r="A117" s="32" t="s">
        <v>340</v>
      </c>
      <c r="B117" s="45">
        <v>81</v>
      </c>
      <c r="C117" s="45">
        <v>71</v>
      </c>
      <c r="D117" s="45">
        <v>125</v>
      </c>
      <c r="E117" s="45">
        <v>24</v>
      </c>
    </row>
    <row r="118" spans="1:5" x14ac:dyDescent="0.25">
      <c r="A118" s="32" t="s">
        <v>341</v>
      </c>
      <c r="B118" s="45">
        <v>16</v>
      </c>
      <c r="C118" s="45">
        <v>45</v>
      </c>
      <c r="D118" s="45">
        <v>89</v>
      </c>
      <c r="E118" s="45">
        <v>16</v>
      </c>
    </row>
    <row r="119" spans="1:5" x14ac:dyDescent="0.25">
      <c r="A119" s="32" t="s">
        <v>342</v>
      </c>
      <c r="B119" s="45">
        <v>29</v>
      </c>
      <c r="C119" s="45">
        <v>28</v>
      </c>
      <c r="D119" s="45">
        <v>21</v>
      </c>
      <c r="E119" s="45">
        <v>7</v>
      </c>
    </row>
    <row r="120" spans="1:5" x14ac:dyDescent="0.25">
      <c r="A120" s="32" t="s">
        <v>343</v>
      </c>
      <c r="B120" s="45">
        <v>1</v>
      </c>
      <c r="C120" s="45">
        <v>7</v>
      </c>
      <c r="D120" s="45">
        <v>2</v>
      </c>
      <c r="E120" s="45">
        <v>0</v>
      </c>
    </row>
    <row r="121" spans="1:5" x14ac:dyDescent="0.25">
      <c r="A121" s="32" t="s">
        <v>344</v>
      </c>
      <c r="B121" s="45">
        <v>1</v>
      </c>
      <c r="C121" s="45">
        <v>8</v>
      </c>
      <c r="D121" s="45">
        <v>1</v>
      </c>
      <c r="E121" s="45">
        <v>2</v>
      </c>
    </row>
    <row r="122" spans="1:5" x14ac:dyDescent="0.25">
      <c r="A122" s="32" t="s">
        <v>345</v>
      </c>
      <c r="B122" s="45">
        <v>105</v>
      </c>
      <c r="C122" s="45">
        <v>30</v>
      </c>
      <c r="D122" s="45">
        <v>99</v>
      </c>
      <c r="E122" s="45">
        <v>8</v>
      </c>
    </row>
    <row r="123" spans="1:5" x14ac:dyDescent="0.25">
      <c r="A123" s="32" t="s">
        <v>346</v>
      </c>
      <c r="B123" s="45">
        <v>22</v>
      </c>
      <c r="C123" s="45">
        <v>6</v>
      </c>
      <c r="D123" s="45">
        <v>21</v>
      </c>
      <c r="E123" s="45">
        <v>2</v>
      </c>
    </row>
    <row r="124" spans="1:5" x14ac:dyDescent="0.25">
      <c r="A124" s="32" t="s">
        <v>347</v>
      </c>
      <c r="B124" s="45">
        <v>391</v>
      </c>
      <c r="C124" s="45">
        <v>227</v>
      </c>
      <c r="D124" s="45">
        <v>752</v>
      </c>
      <c r="E124" s="45">
        <v>87</v>
      </c>
    </row>
    <row r="125" spans="1:5" x14ac:dyDescent="0.25">
      <c r="A125" s="32" t="s">
        <v>348</v>
      </c>
      <c r="B125" s="45">
        <v>62</v>
      </c>
      <c r="C125" s="45">
        <v>29</v>
      </c>
      <c r="D125" s="45">
        <v>58</v>
      </c>
      <c r="E125" s="45">
        <v>18</v>
      </c>
    </row>
    <row r="126" spans="1:5" x14ac:dyDescent="0.25">
      <c r="A126" s="32" t="s">
        <v>349</v>
      </c>
      <c r="B126" s="45">
        <v>0</v>
      </c>
      <c r="C126" s="45">
        <v>4</v>
      </c>
      <c r="D126" s="45">
        <v>1</v>
      </c>
      <c r="E126" s="45">
        <v>0</v>
      </c>
    </row>
    <row r="127" spans="1:5" x14ac:dyDescent="0.25">
      <c r="A127" s="32" t="s">
        <v>350</v>
      </c>
      <c r="B127" s="45">
        <v>73</v>
      </c>
      <c r="C127" s="45">
        <v>34</v>
      </c>
      <c r="D127" s="45">
        <v>109</v>
      </c>
      <c r="E127" s="45">
        <v>18</v>
      </c>
    </row>
    <row r="128" spans="1:5" x14ac:dyDescent="0.25">
      <c r="A128" s="32" t="s">
        <v>351</v>
      </c>
      <c r="B128" s="45">
        <v>1</v>
      </c>
      <c r="C128" s="45">
        <v>2</v>
      </c>
      <c r="D128" s="45">
        <v>6</v>
      </c>
      <c r="E128" s="45">
        <v>1</v>
      </c>
    </row>
    <row r="129" spans="1:5" x14ac:dyDescent="0.25">
      <c r="A129" s="32" t="s">
        <v>352</v>
      </c>
      <c r="B129" s="45">
        <v>0</v>
      </c>
      <c r="C129" s="45">
        <v>0</v>
      </c>
      <c r="D129" s="45">
        <v>0</v>
      </c>
      <c r="E129" s="45">
        <v>0</v>
      </c>
    </row>
    <row r="130" spans="1:5" x14ac:dyDescent="0.25">
      <c r="A130" s="32" t="s">
        <v>353</v>
      </c>
      <c r="B130" s="45">
        <v>20</v>
      </c>
      <c r="C130" s="45">
        <v>14</v>
      </c>
      <c r="D130" s="45">
        <v>23</v>
      </c>
      <c r="E130" s="45">
        <v>7</v>
      </c>
    </row>
    <row r="131" spans="1:5" x14ac:dyDescent="0.25">
      <c r="A131" s="32" t="s">
        <v>354</v>
      </c>
      <c r="B131" s="45">
        <v>0</v>
      </c>
      <c r="C131" s="45">
        <v>0</v>
      </c>
      <c r="D131" s="45">
        <v>0</v>
      </c>
      <c r="E131" s="45">
        <v>0</v>
      </c>
    </row>
    <row r="132" spans="1:5" x14ac:dyDescent="0.25">
      <c r="A132" s="32" t="s">
        <v>355</v>
      </c>
      <c r="B132" s="45">
        <v>6</v>
      </c>
      <c r="C132" s="45">
        <v>7</v>
      </c>
      <c r="D132" s="45">
        <v>6</v>
      </c>
      <c r="E132" s="45">
        <v>3</v>
      </c>
    </row>
    <row r="133" spans="1:5" x14ac:dyDescent="0.25">
      <c r="A133" s="32" t="s">
        <v>356</v>
      </c>
      <c r="B133" s="45">
        <v>0</v>
      </c>
      <c r="C133" s="45">
        <v>0</v>
      </c>
      <c r="D133" s="45">
        <v>0</v>
      </c>
      <c r="E133" s="45">
        <v>0</v>
      </c>
    </row>
    <row r="134" spans="1:5" x14ac:dyDescent="0.25">
      <c r="A134" s="32" t="s">
        <v>357</v>
      </c>
      <c r="B134" s="45">
        <v>0</v>
      </c>
      <c r="C134" s="45">
        <v>4</v>
      </c>
      <c r="D134" s="45">
        <v>1</v>
      </c>
      <c r="E134" s="45">
        <v>1</v>
      </c>
    </row>
    <row r="135" spans="1:5" x14ac:dyDescent="0.25">
      <c r="A135" s="32" t="s">
        <v>358</v>
      </c>
      <c r="B135" s="45">
        <v>4</v>
      </c>
      <c r="C135" s="45">
        <v>1</v>
      </c>
      <c r="D135" s="45">
        <v>3</v>
      </c>
      <c r="E135" s="45">
        <v>2</v>
      </c>
    </row>
    <row r="136" spans="1:5" x14ac:dyDescent="0.25">
      <c r="A136" s="32" t="s">
        <v>359</v>
      </c>
      <c r="B136" s="45">
        <v>99</v>
      </c>
      <c r="C136" s="45">
        <v>63</v>
      </c>
      <c r="D136" s="45">
        <v>128</v>
      </c>
      <c r="E136" s="45">
        <v>33</v>
      </c>
    </row>
    <row r="137" spans="1:5" x14ac:dyDescent="0.25">
      <c r="A137" s="32" t="s">
        <v>360</v>
      </c>
      <c r="B137" s="45">
        <v>2</v>
      </c>
      <c r="C137" s="45">
        <v>1</v>
      </c>
      <c r="D137" s="45">
        <v>0</v>
      </c>
      <c r="E137" s="45">
        <v>0</v>
      </c>
    </row>
    <row r="138" spans="1:5" x14ac:dyDescent="0.25">
      <c r="A138" s="32" t="s">
        <v>361</v>
      </c>
      <c r="B138" s="45">
        <v>0</v>
      </c>
      <c r="C138" s="45">
        <v>0</v>
      </c>
      <c r="D138" s="45">
        <v>0</v>
      </c>
      <c r="E138" s="45">
        <v>0</v>
      </c>
    </row>
    <row r="139" spans="1:5" x14ac:dyDescent="0.25">
      <c r="A139" s="32" t="s">
        <v>362</v>
      </c>
      <c r="B139" s="45">
        <v>0</v>
      </c>
      <c r="C139" s="45">
        <v>0</v>
      </c>
      <c r="D139" s="45">
        <v>0</v>
      </c>
      <c r="E139" s="45">
        <v>0</v>
      </c>
    </row>
    <row r="140" spans="1:5" x14ac:dyDescent="0.25">
      <c r="A140" s="32" t="s">
        <v>363</v>
      </c>
      <c r="B140" s="45">
        <v>1</v>
      </c>
      <c r="C140" s="45">
        <v>239</v>
      </c>
      <c r="D140" s="45">
        <v>25</v>
      </c>
      <c r="E140" s="45">
        <v>30</v>
      </c>
    </row>
    <row r="141" spans="1:5" x14ac:dyDescent="0.25">
      <c r="A141" s="32" t="s">
        <v>364</v>
      </c>
      <c r="B141" s="45">
        <v>14</v>
      </c>
      <c r="C141" s="45">
        <v>3</v>
      </c>
      <c r="D141" s="45">
        <v>4</v>
      </c>
      <c r="E141" s="45">
        <v>0</v>
      </c>
    </row>
    <row r="142" spans="1:5" x14ac:dyDescent="0.25">
      <c r="A142" s="32" t="s">
        <v>365</v>
      </c>
      <c r="B142" s="45">
        <v>0</v>
      </c>
      <c r="C142" s="45">
        <v>0</v>
      </c>
      <c r="D142" s="45">
        <v>0</v>
      </c>
      <c r="E142" s="45">
        <v>0</v>
      </c>
    </row>
    <row r="143" spans="1:5" x14ac:dyDescent="0.25">
      <c r="A143" s="32" t="s">
        <v>366</v>
      </c>
      <c r="B143" s="45">
        <v>0</v>
      </c>
      <c r="C143" s="45">
        <v>0</v>
      </c>
      <c r="D143" s="45">
        <v>0</v>
      </c>
      <c r="E143" s="45">
        <v>0</v>
      </c>
    </row>
    <row r="144" spans="1:5" x14ac:dyDescent="0.25">
      <c r="A144" s="32" t="s">
        <v>367</v>
      </c>
      <c r="B144" s="45">
        <v>4</v>
      </c>
      <c r="C144" s="45">
        <v>6</v>
      </c>
      <c r="D144" s="45">
        <v>2</v>
      </c>
      <c r="E144" s="45">
        <v>0</v>
      </c>
    </row>
    <row r="145" spans="1:5" x14ac:dyDescent="0.25">
      <c r="A145" s="32" t="s">
        <v>368</v>
      </c>
      <c r="B145" s="45">
        <v>0</v>
      </c>
      <c r="C145" s="45">
        <v>0</v>
      </c>
      <c r="D145" s="45">
        <v>0</v>
      </c>
      <c r="E145" s="45">
        <v>0</v>
      </c>
    </row>
    <row r="146" spans="1:5" x14ac:dyDescent="0.25">
      <c r="A146" s="32" t="s">
        <v>369</v>
      </c>
      <c r="B146" s="45">
        <v>2</v>
      </c>
      <c r="C146" s="45">
        <v>5</v>
      </c>
      <c r="D146" s="45">
        <v>0</v>
      </c>
      <c r="E146" s="45">
        <v>1</v>
      </c>
    </row>
    <row r="147" spans="1:5" x14ac:dyDescent="0.25">
      <c r="A147" s="32" t="s">
        <v>370</v>
      </c>
      <c r="B147" s="45">
        <v>0</v>
      </c>
      <c r="C147" s="45">
        <v>4</v>
      </c>
      <c r="D147" s="45">
        <v>0</v>
      </c>
      <c r="E147" s="45">
        <v>0</v>
      </c>
    </row>
    <row r="148" spans="1:5" x14ac:dyDescent="0.25">
      <c r="A148" s="32" t="s">
        <v>371</v>
      </c>
      <c r="B148" s="45">
        <v>64</v>
      </c>
      <c r="C148" s="45">
        <v>62</v>
      </c>
      <c r="D148" s="45">
        <v>61</v>
      </c>
      <c r="E148" s="45">
        <v>9</v>
      </c>
    </row>
    <row r="149" spans="1:5" x14ac:dyDescent="0.25">
      <c r="A149" s="32" t="s">
        <v>372</v>
      </c>
      <c r="B149" s="45">
        <v>1</v>
      </c>
      <c r="C149" s="45">
        <v>4</v>
      </c>
      <c r="D149" s="45">
        <v>1</v>
      </c>
      <c r="E149" s="45">
        <v>0</v>
      </c>
    </row>
    <row r="150" spans="1:5" x14ac:dyDescent="0.25">
      <c r="A150" s="32" t="s">
        <v>373</v>
      </c>
      <c r="B150" s="45">
        <v>7</v>
      </c>
      <c r="C150" s="45">
        <v>6</v>
      </c>
      <c r="D150" s="45">
        <v>0</v>
      </c>
      <c r="E150" s="45">
        <v>0</v>
      </c>
    </row>
    <row r="151" spans="1:5" x14ac:dyDescent="0.25">
      <c r="A151" s="32" t="s">
        <v>374</v>
      </c>
      <c r="B151" s="45">
        <v>0</v>
      </c>
      <c r="C151" s="45">
        <v>0</v>
      </c>
      <c r="D151" s="45">
        <v>1</v>
      </c>
      <c r="E151" s="45">
        <v>0</v>
      </c>
    </row>
    <row r="152" spans="1:5" x14ac:dyDescent="0.25">
      <c r="A152" s="32" t="s">
        <v>375</v>
      </c>
      <c r="B152" s="45">
        <v>2</v>
      </c>
      <c r="C152" s="45">
        <v>3</v>
      </c>
      <c r="D152" s="45">
        <v>1</v>
      </c>
      <c r="E152" s="45">
        <v>0</v>
      </c>
    </row>
    <row r="153" spans="1:5" x14ac:dyDescent="0.25">
      <c r="A153" s="32" t="s">
        <v>376</v>
      </c>
      <c r="B153" s="45">
        <v>40</v>
      </c>
      <c r="C153" s="45">
        <v>12</v>
      </c>
      <c r="D153" s="45">
        <v>52</v>
      </c>
      <c r="E153" s="45">
        <v>3</v>
      </c>
    </row>
    <row r="154" spans="1:5" x14ac:dyDescent="0.25">
      <c r="A154" s="32" t="s">
        <v>377</v>
      </c>
      <c r="B154" s="45">
        <v>0</v>
      </c>
      <c r="C154" s="45">
        <v>19</v>
      </c>
      <c r="D154" s="45">
        <v>0</v>
      </c>
      <c r="E154" s="45">
        <v>1</v>
      </c>
    </row>
    <row r="155" spans="1:5" x14ac:dyDescent="0.25">
      <c r="A155" s="32" t="s">
        <v>378</v>
      </c>
      <c r="B155" s="45">
        <v>0</v>
      </c>
      <c r="C155" s="45">
        <v>1</v>
      </c>
      <c r="D155" s="45">
        <v>0</v>
      </c>
      <c r="E155" s="45">
        <v>0</v>
      </c>
    </row>
    <row r="156" spans="1:5" x14ac:dyDescent="0.25">
      <c r="A156" s="32" t="s">
        <v>379</v>
      </c>
      <c r="B156" s="45">
        <v>0</v>
      </c>
      <c r="C156" s="45">
        <v>0</v>
      </c>
      <c r="D156" s="45">
        <v>0</v>
      </c>
      <c r="E156" s="45">
        <v>0</v>
      </c>
    </row>
    <row r="157" spans="1:5" x14ac:dyDescent="0.25">
      <c r="A157" s="32" t="s">
        <v>380</v>
      </c>
      <c r="B157" s="45">
        <v>23</v>
      </c>
      <c r="C157" s="45">
        <v>7</v>
      </c>
      <c r="D157" s="45">
        <v>11</v>
      </c>
      <c r="E157" s="45">
        <v>3</v>
      </c>
    </row>
    <row r="158" spans="1:5" x14ac:dyDescent="0.25">
      <c r="A158" s="32" t="s">
        <v>381</v>
      </c>
      <c r="B158" s="45">
        <v>0</v>
      </c>
      <c r="C158" s="45">
        <v>0</v>
      </c>
      <c r="D158" s="45">
        <v>0</v>
      </c>
      <c r="E158" s="45">
        <v>0</v>
      </c>
    </row>
    <row r="159" spans="1:5" x14ac:dyDescent="0.25">
      <c r="A159" s="32" t="s">
        <v>382</v>
      </c>
      <c r="B159" s="45">
        <v>0</v>
      </c>
      <c r="C159" s="45">
        <v>0</v>
      </c>
      <c r="D159" s="45">
        <v>0</v>
      </c>
      <c r="E159" s="45">
        <v>1</v>
      </c>
    </row>
    <row r="160" spans="1:5" x14ac:dyDescent="0.25">
      <c r="A160" s="32" t="s">
        <v>383</v>
      </c>
      <c r="B160" s="45">
        <v>12</v>
      </c>
      <c r="C160" s="45">
        <v>1</v>
      </c>
      <c r="D160" s="45">
        <v>4</v>
      </c>
      <c r="E160" s="45">
        <v>1</v>
      </c>
    </row>
    <row r="161" spans="1:5" x14ac:dyDescent="0.25">
      <c r="A161" s="32" t="s">
        <v>384</v>
      </c>
      <c r="B161" s="45">
        <v>94</v>
      </c>
      <c r="C161" s="45">
        <v>147</v>
      </c>
      <c r="D161" s="45">
        <v>47</v>
      </c>
      <c r="E161" s="45">
        <v>19</v>
      </c>
    </row>
    <row r="162" spans="1:5" x14ac:dyDescent="0.25">
      <c r="A162" s="32" t="s">
        <v>385</v>
      </c>
      <c r="B162" s="45">
        <v>61</v>
      </c>
      <c r="C162" s="45">
        <v>42</v>
      </c>
      <c r="D162" s="45">
        <v>30</v>
      </c>
      <c r="E162" s="45">
        <v>15</v>
      </c>
    </row>
    <row r="163" spans="1:5" x14ac:dyDescent="0.25">
      <c r="A163" s="32" t="s">
        <v>386</v>
      </c>
      <c r="B163" s="45">
        <v>18</v>
      </c>
      <c r="C163" s="45">
        <v>5</v>
      </c>
      <c r="D163" s="45">
        <v>12</v>
      </c>
      <c r="E163" s="45">
        <v>0</v>
      </c>
    </row>
    <row r="164" spans="1:5" x14ac:dyDescent="0.25">
      <c r="A164" s="32" t="s">
        <v>387</v>
      </c>
      <c r="B164" s="45">
        <v>0</v>
      </c>
      <c r="C164" s="45">
        <v>0</v>
      </c>
      <c r="D164" s="45">
        <v>2</v>
      </c>
      <c r="E164" s="45">
        <v>0</v>
      </c>
    </row>
    <row r="165" spans="1:5" x14ac:dyDescent="0.25">
      <c r="A165" s="32" t="s">
        <v>388</v>
      </c>
      <c r="B165" s="45">
        <v>0</v>
      </c>
      <c r="C165" s="45">
        <v>0</v>
      </c>
      <c r="D165" s="45">
        <v>1</v>
      </c>
      <c r="E165" s="45">
        <v>0</v>
      </c>
    </row>
    <row r="166" spans="1:5" x14ac:dyDescent="0.25">
      <c r="A166" s="32" t="s">
        <v>389</v>
      </c>
      <c r="B166" s="45">
        <v>93</v>
      </c>
      <c r="C166" s="45">
        <v>86</v>
      </c>
      <c r="D166" s="45">
        <v>157</v>
      </c>
      <c r="E166" s="45">
        <v>84</v>
      </c>
    </row>
    <row r="167" spans="1:5" x14ac:dyDescent="0.25">
      <c r="A167" s="32" t="s">
        <v>390</v>
      </c>
      <c r="B167" s="45">
        <v>13</v>
      </c>
      <c r="C167" s="45">
        <v>15</v>
      </c>
      <c r="D167" s="45">
        <v>8</v>
      </c>
      <c r="E167" s="45">
        <v>3</v>
      </c>
    </row>
    <row r="168" spans="1:5" x14ac:dyDescent="0.25">
      <c r="A168" s="32" t="s">
        <v>391</v>
      </c>
      <c r="B168" s="45">
        <v>4</v>
      </c>
      <c r="C168" s="45">
        <v>2</v>
      </c>
      <c r="D168" s="45">
        <v>17</v>
      </c>
      <c r="E168" s="45">
        <v>1</v>
      </c>
    </row>
    <row r="169" spans="1:5" x14ac:dyDescent="0.25">
      <c r="A169" s="32" t="s">
        <v>392</v>
      </c>
      <c r="B169" s="45">
        <v>0</v>
      </c>
      <c r="C169" s="45">
        <v>0</v>
      </c>
      <c r="D169" s="45">
        <v>0</v>
      </c>
      <c r="E169" s="45">
        <v>0</v>
      </c>
    </row>
    <row r="170" spans="1:5" x14ac:dyDescent="0.25">
      <c r="A170" s="32" t="s">
        <v>393</v>
      </c>
      <c r="B170" s="45">
        <v>0</v>
      </c>
      <c r="C170" s="45">
        <v>0</v>
      </c>
      <c r="D170" s="45">
        <v>0</v>
      </c>
      <c r="E170" s="45">
        <v>0</v>
      </c>
    </row>
    <row r="171" spans="1:5" x14ac:dyDescent="0.25">
      <c r="A171" s="32" t="s">
        <v>394</v>
      </c>
      <c r="B171" s="45">
        <v>0</v>
      </c>
      <c r="C171" s="45">
        <v>1</v>
      </c>
      <c r="D171" s="45">
        <v>0</v>
      </c>
      <c r="E171" s="45">
        <v>0</v>
      </c>
    </row>
    <row r="172" spans="1:5" x14ac:dyDescent="0.25">
      <c r="A172" s="32" t="s">
        <v>395</v>
      </c>
      <c r="B172" s="45">
        <v>16</v>
      </c>
      <c r="C172" s="45">
        <v>3</v>
      </c>
      <c r="D172" s="45">
        <v>33</v>
      </c>
      <c r="E172" s="45">
        <v>3</v>
      </c>
    </row>
    <row r="173" spans="1:5" x14ac:dyDescent="0.25">
      <c r="A173" s="32" t="s">
        <v>396</v>
      </c>
      <c r="B173" s="45">
        <v>0</v>
      </c>
      <c r="C173" s="45">
        <v>0</v>
      </c>
      <c r="D173" s="45">
        <v>0</v>
      </c>
      <c r="E173" s="45">
        <v>0</v>
      </c>
    </row>
    <row r="174" spans="1:5" x14ac:dyDescent="0.25">
      <c r="A174" s="32" t="s">
        <v>397</v>
      </c>
      <c r="B174" s="45">
        <v>2</v>
      </c>
      <c r="C174" s="45">
        <v>7</v>
      </c>
      <c r="D174" s="45">
        <v>11</v>
      </c>
      <c r="E174" s="45">
        <v>0</v>
      </c>
    </row>
    <row r="175" spans="1:5" x14ac:dyDescent="0.25">
      <c r="A175" s="32" t="s">
        <v>398</v>
      </c>
      <c r="B175" s="45">
        <v>0</v>
      </c>
      <c r="C175" s="45">
        <v>0</v>
      </c>
      <c r="D175" s="45">
        <v>0</v>
      </c>
      <c r="E175" s="45">
        <v>0</v>
      </c>
    </row>
    <row r="176" spans="1:5" x14ac:dyDescent="0.25">
      <c r="A176" s="32" t="s">
        <v>399</v>
      </c>
      <c r="B176" s="45">
        <v>2</v>
      </c>
      <c r="C176" s="45">
        <v>0</v>
      </c>
      <c r="D176" s="45">
        <v>1</v>
      </c>
      <c r="E176" s="45">
        <v>0</v>
      </c>
    </row>
    <row r="177" spans="1:5" x14ac:dyDescent="0.25">
      <c r="A177" s="32" t="s">
        <v>400</v>
      </c>
      <c r="B177" s="45">
        <v>1</v>
      </c>
      <c r="C177" s="45">
        <v>0</v>
      </c>
      <c r="D177" s="45">
        <v>4</v>
      </c>
      <c r="E177" s="45">
        <v>0</v>
      </c>
    </row>
    <row r="178" spans="1:5" x14ac:dyDescent="0.25">
      <c r="A178" s="32" t="s">
        <v>401</v>
      </c>
      <c r="B178" s="45">
        <v>0</v>
      </c>
      <c r="C178" s="45">
        <v>1</v>
      </c>
      <c r="D178" s="45">
        <v>0</v>
      </c>
      <c r="E178" s="45">
        <v>0</v>
      </c>
    </row>
    <row r="179" spans="1:5" x14ac:dyDescent="0.25">
      <c r="A179" s="32" t="s">
        <v>402</v>
      </c>
      <c r="B179" s="45">
        <v>0</v>
      </c>
      <c r="C179" s="45">
        <v>0</v>
      </c>
      <c r="D179" s="45">
        <v>0</v>
      </c>
      <c r="E179" s="45">
        <v>0</v>
      </c>
    </row>
    <row r="180" spans="1:5" x14ac:dyDescent="0.25">
      <c r="A180" s="32" t="s">
        <v>403</v>
      </c>
      <c r="B180" s="45">
        <v>61</v>
      </c>
      <c r="C180" s="45">
        <v>68</v>
      </c>
      <c r="D180" s="45">
        <v>19</v>
      </c>
      <c r="E180" s="45">
        <v>6</v>
      </c>
    </row>
    <row r="181" spans="1:5" x14ac:dyDescent="0.25">
      <c r="A181" s="32" t="s">
        <v>404</v>
      </c>
      <c r="B181" s="45">
        <v>0</v>
      </c>
      <c r="C181" s="45">
        <v>0</v>
      </c>
      <c r="D181" s="45">
        <v>0</v>
      </c>
      <c r="E181" s="45">
        <v>0</v>
      </c>
    </row>
    <row r="182" spans="1:5" x14ac:dyDescent="0.25">
      <c r="A182" s="32" t="s">
        <v>405</v>
      </c>
      <c r="B182" s="45">
        <v>2</v>
      </c>
      <c r="C182" s="45">
        <v>23</v>
      </c>
      <c r="D182" s="45">
        <v>1</v>
      </c>
      <c r="E182" s="45">
        <v>2</v>
      </c>
    </row>
    <row r="183" spans="1:5" x14ac:dyDescent="0.25">
      <c r="A183" s="32" t="s">
        <v>406</v>
      </c>
      <c r="B183" s="45">
        <v>0</v>
      </c>
      <c r="C183" s="45">
        <v>0</v>
      </c>
      <c r="D183" s="45">
        <v>1</v>
      </c>
      <c r="E183" s="45">
        <v>0</v>
      </c>
    </row>
    <row r="184" spans="1:5" x14ac:dyDescent="0.25">
      <c r="A184" s="32" t="s">
        <v>407</v>
      </c>
      <c r="B184" s="45">
        <v>3</v>
      </c>
      <c r="C184" s="45">
        <v>23</v>
      </c>
      <c r="D184" s="45">
        <v>4</v>
      </c>
      <c r="E184" s="45">
        <v>3</v>
      </c>
    </row>
    <row r="185" spans="1:5" x14ac:dyDescent="0.25">
      <c r="A185" s="32" t="s">
        <v>408</v>
      </c>
      <c r="B185" s="45">
        <v>0</v>
      </c>
      <c r="C185" s="45">
        <v>0</v>
      </c>
      <c r="D185" s="45">
        <v>0</v>
      </c>
      <c r="E185" s="45">
        <v>0</v>
      </c>
    </row>
    <row r="186" spans="1:5" x14ac:dyDescent="0.25">
      <c r="A186" s="32" t="s">
        <v>409</v>
      </c>
      <c r="B186" s="45">
        <v>0</v>
      </c>
      <c r="C186" s="45">
        <v>0</v>
      </c>
      <c r="D186" s="45">
        <v>0</v>
      </c>
      <c r="E186" s="45">
        <v>0</v>
      </c>
    </row>
    <row r="187" spans="1:5" x14ac:dyDescent="0.25">
      <c r="A187" s="32" t="s">
        <v>410</v>
      </c>
      <c r="B187" s="45">
        <v>2</v>
      </c>
      <c r="C187" s="45">
        <v>4</v>
      </c>
      <c r="D187" s="45">
        <v>3</v>
      </c>
      <c r="E187" s="45">
        <v>0</v>
      </c>
    </row>
    <row r="188" spans="1:5" x14ac:dyDescent="0.25">
      <c r="A188" s="32" t="s">
        <v>411</v>
      </c>
      <c r="B188" s="45">
        <v>9</v>
      </c>
      <c r="C188" s="45">
        <v>0</v>
      </c>
      <c r="D188" s="45">
        <v>5</v>
      </c>
      <c r="E188" s="45">
        <v>1</v>
      </c>
    </row>
    <row r="189" spans="1:5" x14ac:dyDescent="0.25">
      <c r="A189" s="32" t="s">
        <v>412</v>
      </c>
      <c r="B189" s="45">
        <v>0</v>
      </c>
      <c r="C189" s="45">
        <v>0</v>
      </c>
      <c r="D189" s="45">
        <v>0</v>
      </c>
      <c r="E189" s="45">
        <v>0</v>
      </c>
    </row>
    <row r="190" spans="1:5" x14ac:dyDescent="0.25">
      <c r="A190" s="32" t="s">
        <v>413</v>
      </c>
      <c r="B190" s="45">
        <v>1472</v>
      </c>
      <c r="C190" s="45">
        <v>375</v>
      </c>
      <c r="D190" s="45">
        <v>1571</v>
      </c>
      <c r="E190" s="45">
        <v>459</v>
      </c>
    </row>
    <row r="191" spans="1:5" x14ac:dyDescent="0.25">
      <c r="A191" s="32" t="s">
        <v>414</v>
      </c>
      <c r="B191" s="45">
        <v>2</v>
      </c>
      <c r="C191" s="45">
        <v>4</v>
      </c>
      <c r="D191" s="45">
        <v>1</v>
      </c>
      <c r="E191" s="45">
        <v>0</v>
      </c>
    </row>
    <row r="192" spans="1:5" x14ac:dyDescent="0.25">
      <c r="A192" s="32" t="s">
        <v>415</v>
      </c>
      <c r="B192" s="45">
        <v>0</v>
      </c>
      <c r="C192" s="45">
        <v>0</v>
      </c>
      <c r="D192" s="45">
        <v>2</v>
      </c>
      <c r="E192" s="45">
        <v>0</v>
      </c>
    </row>
    <row r="193" spans="1:5" x14ac:dyDescent="0.25">
      <c r="A193" s="32" t="s">
        <v>416</v>
      </c>
      <c r="B193" s="45">
        <v>0</v>
      </c>
      <c r="C193" s="45">
        <v>5</v>
      </c>
      <c r="D193" s="45">
        <v>0</v>
      </c>
      <c r="E193" s="45">
        <v>0</v>
      </c>
    </row>
    <row r="194" spans="1:5" x14ac:dyDescent="0.25">
      <c r="A194" s="32" t="s">
        <v>417</v>
      </c>
      <c r="B194" s="45">
        <v>15</v>
      </c>
      <c r="C194" s="45">
        <v>0</v>
      </c>
      <c r="D194" s="45">
        <v>9</v>
      </c>
      <c r="E194" s="45">
        <v>0</v>
      </c>
    </row>
    <row r="195" spans="1:5" x14ac:dyDescent="0.25">
      <c r="A195" s="32" t="s">
        <v>418</v>
      </c>
      <c r="B195" s="45">
        <v>0</v>
      </c>
      <c r="C195" s="45">
        <v>0</v>
      </c>
      <c r="D195" s="45">
        <v>0</v>
      </c>
      <c r="E195" s="45">
        <v>0</v>
      </c>
    </row>
    <row r="196" spans="1:5" x14ac:dyDescent="0.25">
      <c r="A196" s="32" t="s">
        <v>419</v>
      </c>
      <c r="B196" s="45">
        <v>367</v>
      </c>
      <c r="C196" s="45">
        <v>57</v>
      </c>
      <c r="D196" s="45">
        <v>195</v>
      </c>
      <c r="E196" s="45">
        <v>62</v>
      </c>
    </row>
    <row r="197" spans="1:5" x14ac:dyDescent="0.25">
      <c r="A197" s="32" t="s">
        <v>420</v>
      </c>
      <c r="B197" s="45">
        <v>0</v>
      </c>
      <c r="C197" s="45">
        <v>0</v>
      </c>
      <c r="D197" s="45">
        <v>8</v>
      </c>
      <c r="E197" s="45">
        <v>0</v>
      </c>
    </row>
    <row r="198" spans="1:5" x14ac:dyDescent="0.25">
      <c r="A198" s="32" t="s">
        <v>421</v>
      </c>
      <c r="B198" s="45">
        <v>250</v>
      </c>
      <c r="C198" s="45">
        <v>33</v>
      </c>
      <c r="D198" s="45">
        <v>111</v>
      </c>
      <c r="E198" s="45">
        <v>19</v>
      </c>
    </row>
    <row r="199" spans="1:5" x14ac:dyDescent="0.25">
      <c r="A199" s="32" t="s">
        <v>422</v>
      </c>
      <c r="B199" s="45">
        <v>2</v>
      </c>
      <c r="C199" s="45">
        <v>2</v>
      </c>
      <c r="D199" s="45">
        <v>0</v>
      </c>
      <c r="E199" s="45">
        <v>0</v>
      </c>
    </row>
    <row r="200" spans="1:5" x14ac:dyDescent="0.25">
      <c r="A200" s="32" t="s">
        <v>423</v>
      </c>
      <c r="B200" s="45">
        <v>19</v>
      </c>
      <c r="C200" s="45">
        <v>6</v>
      </c>
      <c r="D200" s="45">
        <v>24</v>
      </c>
      <c r="E200" s="45">
        <v>4</v>
      </c>
    </row>
    <row r="201" spans="1:5" x14ac:dyDescent="0.25">
      <c r="A201" s="32" t="s">
        <v>424</v>
      </c>
      <c r="B201" s="45">
        <v>0</v>
      </c>
      <c r="C201" s="45">
        <v>1</v>
      </c>
      <c r="D201" s="45">
        <v>1</v>
      </c>
      <c r="E201" s="45">
        <v>1</v>
      </c>
    </row>
    <row r="202" spans="1:5" x14ac:dyDescent="0.25">
      <c r="A202" s="32" t="s">
        <v>425</v>
      </c>
      <c r="B202" s="45">
        <v>3</v>
      </c>
      <c r="C202" s="45">
        <v>2</v>
      </c>
      <c r="D202" s="45">
        <v>2</v>
      </c>
      <c r="E202" s="45">
        <v>0</v>
      </c>
    </row>
    <row r="203" spans="1:5" x14ac:dyDescent="0.25">
      <c r="A203" s="32" t="s">
        <v>426</v>
      </c>
      <c r="B203" s="45">
        <v>0</v>
      </c>
      <c r="C203" s="45">
        <v>3</v>
      </c>
      <c r="D203" s="45">
        <v>1</v>
      </c>
      <c r="E203" s="45">
        <v>0</v>
      </c>
    </row>
    <row r="204" spans="1:5" x14ac:dyDescent="0.25">
      <c r="A204" s="32" t="s">
        <v>427</v>
      </c>
      <c r="B204" s="45">
        <v>0</v>
      </c>
      <c r="C204" s="45">
        <v>0</v>
      </c>
      <c r="D204" s="45">
        <v>0</v>
      </c>
      <c r="E204" s="45">
        <v>0</v>
      </c>
    </row>
    <row r="205" spans="1:5" x14ac:dyDescent="0.25">
      <c r="A205" s="32" t="s">
        <v>428</v>
      </c>
      <c r="B205" s="45">
        <v>2</v>
      </c>
      <c r="C205" s="45">
        <v>5</v>
      </c>
      <c r="D205" s="45">
        <v>0</v>
      </c>
      <c r="E205" s="45">
        <v>0</v>
      </c>
    </row>
    <row r="206" spans="1:5" x14ac:dyDescent="0.25">
      <c r="A206" s="32" t="s">
        <v>429</v>
      </c>
      <c r="B206" s="45">
        <v>1</v>
      </c>
      <c r="C206" s="45">
        <v>0</v>
      </c>
      <c r="D206" s="45">
        <v>3</v>
      </c>
      <c r="E206" s="45">
        <v>0</v>
      </c>
    </row>
    <row r="207" spans="1:5" x14ac:dyDescent="0.25">
      <c r="A207" s="32" t="s">
        <v>430</v>
      </c>
      <c r="B207" s="45">
        <v>2</v>
      </c>
      <c r="C207" s="45">
        <v>5</v>
      </c>
      <c r="D207" s="45">
        <v>0</v>
      </c>
      <c r="E207" s="45">
        <v>0</v>
      </c>
    </row>
    <row r="208" spans="1:5" x14ac:dyDescent="0.25">
      <c r="A208" s="32" t="s">
        <v>431</v>
      </c>
      <c r="B208" s="45">
        <v>39</v>
      </c>
      <c r="C208" s="45">
        <v>19</v>
      </c>
      <c r="D208" s="45">
        <v>18</v>
      </c>
      <c r="E208" s="45">
        <v>0</v>
      </c>
    </row>
    <row r="209" spans="1:5" x14ac:dyDescent="0.25">
      <c r="A209" s="32" t="s">
        <v>432</v>
      </c>
      <c r="B209" s="45">
        <v>0</v>
      </c>
      <c r="C209" s="45">
        <v>0</v>
      </c>
      <c r="D209" s="45">
        <v>0</v>
      </c>
      <c r="E209" s="45">
        <v>0</v>
      </c>
    </row>
    <row r="210" spans="1:5" x14ac:dyDescent="0.25">
      <c r="A210" s="32" t="s">
        <v>433</v>
      </c>
      <c r="B210" s="45">
        <v>0</v>
      </c>
      <c r="C210" s="45">
        <v>2</v>
      </c>
      <c r="D210" s="45">
        <v>0</v>
      </c>
      <c r="E210" s="45">
        <v>0</v>
      </c>
    </row>
    <row r="211" spans="1:5" x14ac:dyDescent="0.25">
      <c r="A211" s="32" t="s">
        <v>434</v>
      </c>
      <c r="B211" s="45">
        <v>412</v>
      </c>
      <c r="C211" s="45">
        <v>511</v>
      </c>
      <c r="D211" s="45">
        <v>522</v>
      </c>
      <c r="E211" s="45">
        <v>386</v>
      </c>
    </row>
    <row r="212" spans="1:5" x14ac:dyDescent="0.25">
      <c r="A212" s="32" t="s">
        <v>435</v>
      </c>
      <c r="B212" s="45">
        <v>13</v>
      </c>
      <c r="C212" s="45">
        <v>0</v>
      </c>
      <c r="D212" s="45">
        <v>2</v>
      </c>
      <c r="E212" s="45">
        <v>2</v>
      </c>
    </row>
    <row r="213" spans="1:5" x14ac:dyDescent="0.25">
      <c r="A213" s="32" t="s">
        <v>436</v>
      </c>
      <c r="B213" s="45">
        <v>507</v>
      </c>
      <c r="C213" s="45">
        <v>484</v>
      </c>
      <c r="D213" s="45">
        <v>264</v>
      </c>
      <c r="E213" s="45">
        <v>32</v>
      </c>
    </row>
    <row r="214" spans="1:5" x14ac:dyDescent="0.25">
      <c r="A214" s="32" t="s">
        <v>437</v>
      </c>
      <c r="B214" s="45">
        <v>688</v>
      </c>
      <c r="C214" s="45">
        <v>117</v>
      </c>
      <c r="D214" s="45">
        <v>663</v>
      </c>
      <c r="E214" s="45">
        <v>183</v>
      </c>
    </row>
    <row r="215" spans="1:5" x14ac:dyDescent="0.25">
      <c r="A215" s="32" t="s">
        <v>438</v>
      </c>
      <c r="B215" s="45">
        <v>0</v>
      </c>
      <c r="C215" s="45">
        <v>0</v>
      </c>
      <c r="D215" s="45">
        <v>3</v>
      </c>
      <c r="E215" s="45">
        <v>0</v>
      </c>
    </row>
    <row r="216" spans="1:5" x14ac:dyDescent="0.25">
      <c r="A216" s="32" t="s">
        <v>439</v>
      </c>
      <c r="B216" s="45">
        <v>0</v>
      </c>
      <c r="C216" s="45">
        <v>0</v>
      </c>
      <c r="D216" s="45">
        <v>0</v>
      </c>
      <c r="E216" s="45">
        <v>0</v>
      </c>
    </row>
    <row r="217" spans="1:5" x14ac:dyDescent="0.25">
      <c r="A217" s="32" t="s">
        <v>440</v>
      </c>
      <c r="B217" s="45">
        <v>43</v>
      </c>
      <c r="C217" s="45">
        <v>60</v>
      </c>
      <c r="D217" s="45">
        <v>102</v>
      </c>
      <c r="E217" s="45">
        <v>47</v>
      </c>
    </row>
    <row r="218" spans="1:5" x14ac:dyDescent="0.25">
      <c r="A218" s="32" t="s">
        <v>441</v>
      </c>
      <c r="B218" s="45">
        <v>197</v>
      </c>
      <c r="C218" s="45">
        <v>680</v>
      </c>
      <c r="D218" s="45">
        <v>154</v>
      </c>
      <c r="E218" s="45">
        <v>150</v>
      </c>
    </row>
    <row r="219" spans="1:5" x14ac:dyDescent="0.25">
      <c r="A219" s="32" t="s">
        <v>442</v>
      </c>
      <c r="B219" s="45">
        <v>1</v>
      </c>
      <c r="C219" s="45">
        <v>0</v>
      </c>
      <c r="D219" s="45">
        <v>0</v>
      </c>
      <c r="E219" s="45">
        <v>0</v>
      </c>
    </row>
    <row r="220" spans="1:5" x14ac:dyDescent="0.25">
      <c r="A220" s="32" t="s">
        <v>443</v>
      </c>
      <c r="B220" s="45">
        <v>221</v>
      </c>
      <c r="C220" s="45">
        <v>243</v>
      </c>
      <c r="D220" s="45">
        <v>211</v>
      </c>
      <c r="E220" s="45">
        <v>25</v>
      </c>
    </row>
    <row r="221" spans="1:5" x14ac:dyDescent="0.25">
      <c r="A221" s="32" t="s">
        <v>444</v>
      </c>
      <c r="B221" s="45">
        <v>0</v>
      </c>
      <c r="C221" s="45">
        <v>0</v>
      </c>
      <c r="D221" s="45">
        <v>0</v>
      </c>
      <c r="E221" s="45">
        <v>0</v>
      </c>
    </row>
    <row r="222" spans="1:5" x14ac:dyDescent="0.25">
      <c r="A222" s="32" t="s">
        <v>445</v>
      </c>
      <c r="B222" s="45">
        <v>2</v>
      </c>
      <c r="C222" s="45">
        <v>3</v>
      </c>
      <c r="D222" s="45">
        <v>0</v>
      </c>
      <c r="E222" s="45">
        <v>0</v>
      </c>
    </row>
    <row r="223" spans="1:5" x14ac:dyDescent="0.25">
      <c r="A223" s="32" t="s">
        <v>446</v>
      </c>
      <c r="B223" s="45">
        <v>0</v>
      </c>
      <c r="C223" s="45">
        <v>0</v>
      </c>
      <c r="D223" s="45">
        <v>0</v>
      </c>
      <c r="E223" s="45">
        <v>0</v>
      </c>
    </row>
    <row r="224" spans="1:5" x14ac:dyDescent="0.25">
      <c r="A224" s="32" t="s">
        <v>447</v>
      </c>
      <c r="B224" s="45">
        <v>0</v>
      </c>
      <c r="C224" s="45">
        <v>0</v>
      </c>
      <c r="D224" s="45">
        <v>0</v>
      </c>
      <c r="E224" s="45">
        <v>0</v>
      </c>
    </row>
    <row r="225" spans="1:5" x14ac:dyDescent="0.25">
      <c r="A225" s="32" t="s">
        <v>448</v>
      </c>
      <c r="B225" s="45">
        <v>0</v>
      </c>
      <c r="C225" s="45">
        <v>1</v>
      </c>
      <c r="D225" s="45">
        <v>2</v>
      </c>
      <c r="E225" s="45">
        <v>4</v>
      </c>
    </row>
    <row r="226" spans="1:5" x14ac:dyDescent="0.25">
      <c r="A226" s="32" t="s">
        <v>449</v>
      </c>
      <c r="B226" s="45">
        <v>0</v>
      </c>
      <c r="C226" s="45">
        <v>0</v>
      </c>
      <c r="D226" s="45">
        <v>1</v>
      </c>
      <c r="E226" s="45">
        <v>0</v>
      </c>
    </row>
    <row r="227" spans="1:5" x14ac:dyDescent="0.25">
      <c r="A227" s="32" t="s">
        <v>450</v>
      </c>
      <c r="B227" s="45">
        <v>0</v>
      </c>
      <c r="C227" s="45">
        <v>0</v>
      </c>
      <c r="D227" s="45">
        <v>0</v>
      </c>
      <c r="E227" s="45">
        <v>0</v>
      </c>
    </row>
    <row r="228" spans="1:5" x14ac:dyDescent="0.25">
      <c r="A228" s="32" t="s">
        <v>451</v>
      </c>
      <c r="B228" s="45">
        <v>0</v>
      </c>
      <c r="C228" s="45">
        <v>0</v>
      </c>
      <c r="D228" s="45">
        <v>0</v>
      </c>
      <c r="E228" s="45">
        <v>0</v>
      </c>
    </row>
    <row r="229" spans="1:5" x14ac:dyDescent="0.25">
      <c r="A229" s="32" t="s">
        <v>452</v>
      </c>
      <c r="B229" s="45">
        <v>0</v>
      </c>
      <c r="C229" s="45">
        <v>1</v>
      </c>
      <c r="D229" s="45">
        <v>0</v>
      </c>
      <c r="E229" s="45">
        <v>0</v>
      </c>
    </row>
    <row r="230" spans="1:5" x14ac:dyDescent="0.25">
      <c r="A230" s="32" t="s">
        <v>453</v>
      </c>
      <c r="B230" s="45">
        <v>21</v>
      </c>
      <c r="C230" s="45">
        <v>12</v>
      </c>
      <c r="D230" s="45">
        <v>24</v>
      </c>
      <c r="E230" s="45">
        <v>5</v>
      </c>
    </row>
    <row r="231" spans="1:5" x14ac:dyDescent="0.25">
      <c r="A231" s="32" t="s">
        <v>454</v>
      </c>
      <c r="B231" s="45">
        <v>460</v>
      </c>
      <c r="C231" s="45">
        <v>1330</v>
      </c>
      <c r="D231" s="45">
        <v>1458</v>
      </c>
      <c r="E231" s="45">
        <v>472</v>
      </c>
    </row>
    <row r="232" spans="1:5" x14ac:dyDescent="0.25">
      <c r="A232" s="32" t="s">
        <v>455</v>
      </c>
      <c r="B232" s="45">
        <v>260</v>
      </c>
      <c r="C232" s="45">
        <v>88</v>
      </c>
      <c r="D232" s="45">
        <v>132</v>
      </c>
      <c r="E232" s="45">
        <v>85</v>
      </c>
    </row>
    <row r="233" spans="1:5" x14ac:dyDescent="0.25">
      <c r="A233" s="32" t="s">
        <v>456</v>
      </c>
      <c r="B233" s="45">
        <v>0</v>
      </c>
      <c r="C233" s="45">
        <v>0</v>
      </c>
      <c r="D233" s="45">
        <v>0</v>
      </c>
      <c r="E233" s="45">
        <v>0</v>
      </c>
    </row>
    <row r="234" spans="1:5" x14ac:dyDescent="0.25">
      <c r="A234" s="32" t="s">
        <v>457</v>
      </c>
      <c r="B234" s="45">
        <v>0</v>
      </c>
      <c r="C234" s="45">
        <v>0</v>
      </c>
      <c r="D234" s="45">
        <v>14</v>
      </c>
      <c r="E234" s="45">
        <v>0</v>
      </c>
    </row>
    <row r="235" spans="1:5" x14ac:dyDescent="0.25">
      <c r="A235" s="32" t="s">
        <v>458</v>
      </c>
      <c r="B235" s="45">
        <v>656</v>
      </c>
      <c r="C235" s="45">
        <v>170</v>
      </c>
      <c r="D235" s="45">
        <v>711</v>
      </c>
      <c r="E235" s="45">
        <v>160</v>
      </c>
    </row>
    <row r="236" spans="1:5" x14ac:dyDescent="0.25">
      <c r="A236" s="32" t="s">
        <v>459</v>
      </c>
      <c r="B236" s="45">
        <v>362</v>
      </c>
      <c r="C236" s="45">
        <v>1155</v>
      </c>
      <c r="D236" s="45">
        <v>753</v>
      </c>
      <c r="E236" s="45">
        <v>215</v>
      </c>
    </row>
    <row r="237" spans="1:5" x14ac:dyDescent="0.25">
      <c r="A237" s="32" t="s">
        <v>460</v>
      </c>
      <c r="B237" s="45">
        <v>48</v>
      </c>
      <c r="C237" s="45">
        <v>58</v>
      </c>
      <c r="D237" s="45">
        <v>34</v>
      </c>
      <c r="E237" s="45">
        <v>18</v>
      </c>
    </row>
    <row r="238" spans="1:5" x14ac:dyDescent="0.25">
      <c r="A238" s="32" t="s">
        <v>461</v>
      </c>
      <c r="B238" s="45">
        <v>0</v>
      </c>
      <c r="C238" s="45">
        <v>0</v>
      </c>
      <c r="D238" s="45">
        <v>0</v>
      </c>
      <c r="E238" s="45">
        <v>0</v>
      </c>
    </row>
    <row r="239" spans="1:5" x14ac:dyDescent="0.25">
      <c r="A239" s="32" t="s">
        <v>462</v>
      </c>
      <c r="B239" s="45">
        <v>7</v>
      </c>
      <c r="C239" s="45">
        <v>1</v>
      </c>
      <c r="D239" s="45">
        <v>0</v>
      </c>
      <c r="E239" s="45">
        <v>0</v>
      </c>
    </row>
    <row r="240" spans="1:5" x14ac:dyDescent="0.25">
      <c r="A240" s="32" t="s">
        <v>463</v>
      </c>
      <c r="B240" s="45">
        <v>0</v>
      </c>
      <c r="C240" s="45">
        <v>0</v>
      </c>
      <c r="D240" s="45">
        <v>0</v>
      </c>
      <c r="E240" s="45">
        <v>0</v>
      </c>
    </row>
    <row r="241" spans="1:5" x14ac:dyDescent="0.25">
      <c r="A241" s="32" t="s">
        <v>464</v>
      </c>
      <c r="B241" s="45">
        <v>0</v>
      </c>
      <c r="C241" s="45">
        <v>0</v>
      </c>
      <c r="D241" s="45">
        <v>0</v>
      </c>
      <c r="E241" s="45">
        <v>0</v>
      </c>
    </row>
    <row r="242" spans="1:5" x14ac:dyDescent="0.25">
      <c r="A242" s="32" t="s">
        <v>465</v>
      </c>
      <c r="B242" s="45">
        <v>0</v>
      </c>
      <c r="C242" s="45">
        <v>0</v>
      </c>
      <c r="D242" s="45">
        <v>0</v>
      </c>
      <c r="E242" s="45">
        <v>0</v>
      </c>
    </row>
    <row r="243" spans="1:5" x14ac:dyDescent="0.25">
      <c r="A243" s="32" t="s">
        <v>466</v>
      </c>
      <c r="B243" s="45">
        <v>0</v>
      </c>
      <c r="C243" s="45">
        <v>0</v>
      </c>
      <c r="D243" s="45">
        <v>0</v>
      </c>
      <c r="E243" s="45">
        <v>0</v>
      </c>
    </row>
    <row r="244" spans="1:5" x14ac:dyDescent="0.25">
      <c r="A244" s="32" t="s">
        <v>467</v>
      </c>
      <c r="B244" s="45">
        <v>0</v>
      </c>
      <c r="C244" s="45">
        <v>0</v>
      </c>
      <c r="D244" s="45">
        <v>0</v>
      </c>
      <c r="E244" s="45">
        <v>0</v>
      </c>
    </row>
    <row r="245" spans="1:5" x14ac:dyDescent="0.25">
      <c r="A245" s="32" t="s">
        <v>468</v>
      </c>
      <c r="B245" s="45">
        <v>0</v>
      </c>
      <c r="C245" s="45">
        <v>0</v>
      </c>
      <c r="D245" s="45">
        <v>0</v>
      </c>
      <c r="E245" s="45">
        <v>0</v>
      </c>
    </row>
    <row r="246" spans="1:5" x14ac:dyDescent="0.25">
      <c r="A246" s="32" t="s">
        <v>469</v>
      </c>
      <c r="B246" s="45">
        <v>0</v>
      </c>
      <c r="C246" s="45">
        <v>0</v>
      </c>
      <c r="D246" s="45">
        <v>0</v>
      </c>
      <c r="E246" s="45">
        <v>0</v>
      </c>
    </row>
    <row r="247" spans="1:5" x14ac:dyDescent="0.25">
      <c r="A247" s="32" t="s">
        <v>470</v>
      </c>
      <c r="B247" s="45">
        <v>0</v>
      </c>
      <c r="C247" s="45">
        <v>0</v>
      </c>
      <c r="D247" s="45">
        <v>0</v>
      </c>
      <c r="E247" s="45">
        <v>0</v>
      </c>
    </row>
    <row r="248" spans="1:5" x14ac:dyDescent="0.25">
      <c r="A248" s="32" t="s">
        <v>471</v>
      </c>
      <c r="B248" s="45">
        <v>1</v>
      </c>
      <c r="C248" s="45">
        <v>0</v>
      </c>
      <c r="D248" s="45">
        <v>0</v>
      </c>
      <c r="E248" s="45">
        <v>0</v>
      </c>
    </row>
    <row r="249" spans="1:5" x14ac:dyDescent="0.25">
      <c r="A249" s="32" t="s">
        <v>472</v>
      </c>
      <c r="B249" s="45">
        <v>0</v>
      </c>
      <c r="C249" s="45">
        <v>0</v>
      </c>
      <c r="D249" s="45">
        <v>0</v>
      </c>
      <c r="E249" s="45">
        <v>0</v>
      </c>
    </row>
    <row r="250" spans="1:5" x14ac:dyDescent="0.25">
      <c r="A250" s="32" t="s">
        <v>473</v>
      </c>
      <c r="B250" s="45">
        <v>0</v>
      </c>
      <c r="C250" s="45">
        <v>1</v>
      </c>
      <c r="D250" s="45">
        <v>0</v>
      </c>
      <c r="E250" s="45">
        <v>0</v>
      </c>
    </row>
    <row r="251" spans="1:5" x14ac:dyDescent="0.25">
      <c r="A251" s="32" t="s">
        <v>474</v>
      </c>
      <c r="B251" s="45">
        <v>0</v>
      </c>
      <c r="C251" s="45">
        <v>12</v>
      </c>
      <c r="D251" s="45">
        <v>0</v>
      </c>
      <c r="E251" s="45">
        <v>0</v>
      </c>
    </row>
    <row r="252" spans="1:5" x14ac:dyDescent="0.25">
      <c r="A252" s="32" t="s">
        <v>475</v>
      </c>
      <c r="B252" s="45">
        <v>0</v>
      </c>
      <c r="C252" s="45">
        <v>0</v>
      </c>
      <c r="D252" s="45">
        <v>0</v>
      </c>
      <c r="E252" s="45">
        <v>0</v>
      </c>
    </row>
    <row r="253" spans="1:5" x14ac:dyDescent="0.25">
      <c r="A253" s="32" t="s">
        <v>476</v>
      </c>
      <c r="B253" s="45">
        <v>974</v>
      </c>
      <c r="C253" s="45">
        <v>1111</v>
      </c>
      <c r="D253" s="45">
        <v>610</v>
      </c>
      <c r="E253" s="45">
        <v>101</v>
      </c>
    </row>
    <row r="254" spans="1:5" x14ac:dyDescent="0.25">
      <c r="A254" s="32" t="s">
        <v>477</v>
      </c>
      <c r="B254" s="45">
        <v>0</v>
      </c>
      <c r="C254" s="45">
        <v>4</v>
      </c>
      <c r="D254" s="45">
        <v>3</v>
      </c>
      <c r="E254" s="45">
        <v>0</v>
      </c>
    </row>
    <row r="255" spans="1:5" x14ac:dyDescent="0.25">
      <c r="A255" s="32" t="s">
        <v>478</v>
      </c>
      <c r="B255" s="45">
        <v>261</v>
      </c>
      <c r="C255" s="45">
        <v>54</v>
      </c>
      <c r="D255" s="45">
        <v>180</v>
      </c>
      <c r="E255" s="45">
        <v>43</v>
      </c>
    </row>
    <row r="256" spans="1:5" x14ac:dyDescent="0.25">
      <c r="A256" s="32" t="s">
        <v>479</v>
      </c>
      <c r="B256" s="45">
        <v>185</v>
      </c>
      <c r="C256" s="45">
        <v>41</v>
      </c>
      <c r="D256" s="45">
        <v>381</v>
      </c>
      <c r="E256" s="45">
        <v>36</v>
      </c>
    </row>
    <row r="257" spans="1:5" x14ac:dyDescent="0.25">
      <c r="A257" s="32" t="s">
        <v>480</v>
      </c>
      <c r="B257" s="45">
        <v>0</v>
      </c>
      <c r="C257" s="45">
        <v>10</v>
      </c>
      <c r="D257" s="45">
        <v>0</v>
      </c>
      <c r="E257" s="45">
        <v>0</v>
      </c>
    </row>
    <row r="258" spans="1:5" x14ac:dyDescent="0.25">
      <c r="A258" s="32" t="s">
        <v>481</v>
      </c>
      <c r="B258" s="45">
        <v>0</v>
      </c>
      <c r="C258" s="45">
        <v>2</v>
      </c>
      <c r="D258" s="45">
        <v>0</v>
      </c>
      <c r="E258" s="45">
        <v>1</v>
      </c>
    </row>
    <row r="259" spans="1:5" x14ac:dyDescent="0.25">
      <c r="A259" s="32" t="s">
        <v>482</v>
      </c>
      <c r="B259" s="45">
        <v>29</v>
      </c>
      <c r="C259" s="45">
        <v>18</v>
      </c>
      <c r="D259" s="45">
        <v>36</v>
      </c>
      <c r="E259" s="45">
        <v>3</v>
      </c>
    </row>
    <row r="260" spans="1:5" x14ac:dyDescent="0.25">
      <c r="A260" s="32" t="s">
        <v>483</v>
      </c>
      <c r="B260" s="45">
        <v>81</v>
      </c>
      <c r="C260" s="45">
        <v>122</v>
      </c>
      <c r="D260" s="45">
        <v>39</v>
      </c>
      <c r="E260" s="45">
        <v>10</v>
      </c>
    </row>
    <row r="261" spans="1:5" x14ac:dyDescent="0.25">
      <c r="A261" s="32" t="s">
        <v>484</v>
      </c>
      <c r="B261" s="45">
        <v>0</v>
      </c>
      <c r="C261" s="45">
        <v>0</v>
      </c>
      <c r="D261" s="45">
        <v>1</v>
      </c>
      <c r="E261" s="45">
        <v>1</v>
      </c>
    </row>
    <row r="262" spans="1:5" x14ac:dyDescent="0.25">
      <c r="A262" s="32" t="s">
        <v>485</v>
      </c>
      <c r="B262" s="45">
        <v>0</v>
      </c>
      <c r="C262" s="45">
        <v>0</v>
      </c>
      <c r="D262" s="45">
        <v>0</v>
      </c>
      <c r="E262" s="45">
        <v>0</v>
      </c>
    </row>
    <row r="263" spans="1:5" x14ac:dyDescent="0.25">
      <c r="A263" s="32" t="s">
        <v>486</v>
      </c>
      <c r="B263" s="45">
        <v>0</v>
      </c>
      <c r="C263" s="45">
        <v>0</v>
      </c>
      <c r="D263" s="45">
        <v>0</v>
      </c>
      <c r="E263" s="45">
        <v>0</v>
      </c>
    </row>
    <row r="264" spans="1:5" x14ac:dyDescent="0.25">
      <c r="A264" s="32" t="s">
        <v>487</v>
      </c>
      <c r="B264" s="45">
        <v>0</v>
      </c>
      <c r="C264" s="45">
        <v>0</v>
      </c>
      <c r="D264" s="45">
        <v>0</v>
      </c>
      <c r="E264" s="45">
        <v>0</v>
      </c>
    </row>
    <row r="265" spans="1:5" x14ac:dyDescent="0.25">
      <c r="A265" s="32" t="s">
        <v>488</v>
      </c>
      <c r="B265" s="45">
        <v>16</v>
      </c>
      <c r="C265" s="45">
        <v>7</v>
      </c>
      <c r="D265" s="45">
        <v>5</v>
      </c>
      <c r="E265" s="45">
        <v>0</v>
      </c>
    </row>
    <row r="266" spans="1:5" x14ac:dyDescent="0.25">
      <c r="A266" s="32" t="s">
        <v>489</v>
      </c>
      <c r="B266" s="45">
        <v>343</v>
      </c>
      <c r="C266" s="45">
        <v>642</v>
      </c>
      <c r="D266" s="45">
        <v>264</v>
      </c>
      <c r="E266" s="45">
        <v>110</v>
      </c>
    </row>
    <row r="267" spans="1:5" x14ac:dyDescent="0.25">
      <c r="A267" s="32" t="s">
        <v>490</v>
      </c>
      <c r="B267" s="45">
        <v>0</v>
      </c>
      <c r="C267" s="45">
        <v>0</v>
      </c>
      <c r="D267" s="45">
        <v>0</v>
      </c>
      <c r="E267" s="45">
        <v>0</v>
      </c>
    </row>
    <row r="268" spans="1:5" x14ac:dyDescent="0.25">
      <c r="A268" s="32" t="s">
        <v>491</v>
      </c>
      <c r="B268" s="45">
        <v>0</v>
      </c>
      <c r="C268" s="45">
        <v>0</v>
      </c>
      <c r="D268" s="45">
        <v>0</v>
      </c>
      <c r="E268" s="45">
        <v>0</v>
      </c>
    </row>
    <row r="269" spans="1:5" x14ac:dyDescent="0.25">
      <c r="A269" s="32" t="s">
        <v>492</v>
      </c>
      <c r="B269" s="45">
        <v>0</v>
      </c>
      <c r="C269" s="45">
        <v>0</v>
      </c>
      <c r="D269" s="45">
        <v>0</v>
      </c>
      <c r="E269" s="45">
        <v>0</v>
      </c>
    </row>
    <row r="270" spans="1:5" x14ac:dyDescent="0.25">
      <c r="A270" s="32" t="s">
        <v>493</v>
      </c>
      <c r="B270" s="45">
        <v>0</v>
      </c>
      <c r="C270" s="45">
        <v>1</v>
      </c>
      <c r="D270" s="45">
        <v>0</v>
      </c>
      <c r="E270" s="45">
        <v>0</v>
      </c>
    </row>
    <row r="271" spans="1:5" x14ac:dyDescent="0.25">
      <c r="A271" s="32" t="s">
        <v>494</v>
      </c>
      <c r="B271" s="45">
        <v>33</v>
      </c>
      <c r="C271" s="45">
        <v>195</v>
      </c>
      <c r="D271" s="45">
        <v>53</v>
      </c>
      <c r="E271" s="45">
        <v>36</v>
      </c>
    </row>
    <row r="272" spans="1:5" x14ac:dyDescent="0.25">
      <c r="A272" s="32" t="s">
        <v>495</v>
      </c>
      <c r="B272" s="45">
        <v>1</v>
      </c>
      <c r="C272" s="45">
        <v>1</v>
      </c>
      <c r="D272" s="45">
        <v>2</v>
      </c>
      <c r="E272" s="45">
        <v>0</v>
      </c>
    </row>
    <row r="273" spans="1:5" x14ac:dyDescent="0.25">
      <c r="A273" s="32" t="s">
        <v>496</v>
      </c>
      <c r="B273" s="45">
        <v>0</v>
      </c>
      <c r="C273" s="45">
        <v>29</v>
      </c>
      <c r="D273" s="45">
        <v>5</v>
      </c>
      <c r="E273" s="45">
        <v>2</v>
      </c>
    </row>
    <row r="274" spans="1:5" x14ac:dyDescent="0.25">
      <c r="A274" s="32" t="s">
        <v>497</v>
      </c>
      <c r="B274" s="45">
        <v>0</v>
      </c>
      <c r="C274" s="45">
        <v>0</v>
      </c>
      <c r="D274" s="45">
        <v>0</v>
      </c>
      <c r="E274" s="45">
        <v>0</v>
      </c>
    </row>
    <row r="275" spans="1:5" x14ac:dyDescent="0.25">
      <c r="A275" s="32" t="s">
        <v>498</v>
      </c>
      <c r="B275" s="45">
        <v>0</v>
      </c>
      <c r="C275" s="45">
        <v>0</v>
      </c>
      <c r="D275" s="45">
        <v>0</v>
      </c>
      <c r="E275" s="45">
        <v>0</v>
      </c>
    </row>
    <row r="276" spans="1:5" x14ac:dyDescent="0.25">
      <c r="A276" s="32" t="s">
        <v>499</v>
      </c>
      <c r="B276" s="45">
        <v>1</v>
      </c>
      <c r="C276" s="45">
        <v>0</v>
      </c>
      <c r="D276" s="45">
        <v>2</v>
      </c>
      <c r="E276" s="45">
        <v>0</v>
      </c>
    </row>
    <row r="277" spans="1:5" x14ac:dyDescent="0.25">
      <c r="A277" s="32" t="s">
        <v>500</v>
      </c>
      <c r="B277" s="45">
        <v>3</v>
      </c>
      <c r="C277" s="45">
        <v>3</v>
      </c>
      <c r="D277" s="45">
        <v>3</v>
      </c>
      <c r="E277" s="45">
        <v>0</v>
      </c>
    </row>
    <row r="278" spans="1:5" x14ac:dyDescent="0.25">
      <c r="A278" s="32" t="s">
        <v>501</v>
      </c>
      <c r="B278" s="45">
        <v>18</v>
      </c>
      <c r="C278" s="45">
        <v>133</v>
      </c>
      <c r="D278" s="45">
        <v>22</v>
      </c>
      <c r="E278" s="45">
        <v>5</v>
      </c>
    </row>
    <row r="279" spans="1:5" x14ac:dyDescent="0.25">
      <c r="A279" s="32" t="s">
        <v>502</v>
      </c>
      <c r="B279" s="45">
        <v>0</v>
      </c>
      <c r="C279" s="45">
        <v>0</v>
      </c>
      <c r="D279" s="45">
        <v>0</v>
      </c>
      <c r="E279" s="45">
        <v>0</v>
      </c>
    </row>
    <row r="280" spans="1:5" x14ac:dyDescent="0.25">
      <c r="A280" s="32" t="s">
        <v>503</v>
      </c>
      <c r="B280" s="45">
        <v>0</v>
      </c>
      <c r="C280" s="45">
        <v>0</v>
      </c>
      <c r="D280" s="45">
        <v>0</v>
      </c>
      <c r="E280" s="45">
        <v>0</v>
      </c>
    </row>
    <row r="281" spans="1:5" x14ac:dyDescent="0.25">
      <c r="A281" s="32" t="s">
        <v>504</v>
      </c>
      <c r="B281" s="45">
        <v>15</v>
      </c>
      <c r="C281" s="45">
        <v>1</v>
      </c>
      <c r="D281" s="45">
        <v>12</v>
      </c>
      <c r="E281" s="45">
        <v>1</v>
      </c>
    </row>
    <row r="282" spans="1:5" x14ac:dyDescent="0.25">
      <c r="A282" s="32" t="s">
        <v>505</v>
      </c>
      <c r="B282" s="45">
        <v>0</v>
      </c>
      <c r="C282" s="45">
        <v>0</v>
      </c>
      <c r="D282" s="45">
        <v>0</v>
      </c>
      <c r="E282" s="45">
        <v>0</v>
      </c>
    </row>
    <row r="283" spans="1:5" x14ac:dyDescent="0.25">
      <c r="A283" s="32" t="s">
        <v>506</v>
      </c>
      <c r="B283" s="45">
        <v>0</v>
      </c>
      <c r="C283" s="45">
        <v>0</v>
      </c>
      <c r="D283" s="45">
        <v>0</v>
      </c>
      <c r="E283" s="45">
        <v>0</v>
      </c>
    </row>
    <row r="284" spans="1:5" ht="15.75" thickBot="1" x14ac:dyDescent="0.3">
      <c r="A284" s="33" t="s">
        <v>507</v>
      </c>
      <c r="B284" s="47">
        <v>0</v>
      </c>
      <c r="C284" s="47">
        <v>0</v>
      </c>
      <c r="D284" s="47">
        <v>0</v>
      </c>
      <c r="E284" s="47">
        <v>0</v>
      </c>
    </row>
    <row r="285" spans="1:5" ht="15.75" thickTop="1" x14ac:dyDescent="0.25">
      <c r="A285" s="31" t="s">
        <v>6</v>
      </c>
      <c r="B285" s="43">
        <v>11994</v>
      </c>
      <c r="C285" s="43">
        <v>10736</v>
      </c>
      <c r="D285" s="43">
        <v>12558</v>
      </c>
      <c r="E285" s="43">
        <v>3701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I31" sqref="I31"/>
    </sheetView>
  </sheetViews>
  <sheetFormatPr defaultRowHeight="15" x14ac:dyDescent="0.25"/>
  <cols>
    <col min="1" max="1" width="49.85546875" style="10" customWidth="1"/>
    <col min="2" max="4" width="12.85546875" style="10" customWidth="1"/>
    <col min="5" max="16384" width="9.140625" style="10"/>
  </cols>
  <sheetData>
    <row r="1" spans="1:4" x14ac:dyDescent="0.25">
      <c r="A1" s="16" t="s">
        <v>206</v>
      </c>
    </row>
    <row r="4" spans="1:4" ht="30" customHeight="1" x14ac:dyDescent="0.25">
      <c r="A4" s="107" t="s">
        <v>1</v>
      </c>
      <c r="B4" s="125" t="s">
        <v>207</v>
      </c>
      <c r="C4" s="125" t="s">
        <v>208</v>
      </c>
      <c r="D4" s="125"/>
    </row>
    <row r="5" spans="1:4" ht="15.75" thickBot="1" x14ac:dyDescent="0.3">
      <c r="A5" s="108"/>
      <c r="B5" s="132"/>
      <c r="C5" s="68" t="s">
        <v>209</v>
      </c>
      <c r="D5" s="68" t="s">
        <v>210</v>
      </c>
    </row>
    <row r="6" spans="1:4" ht="15.75" thickTop="1" x14ac:dyDescent="0.25">
      <c r="A6" s="11" t="s">
        <v>9</v>
      </c>
      <c r="B6" s="31">
        <v>4</v>
      </c>
      <c r="C6" s="43">
        <v>0</v>
      </c>
      <c r="D6" s="43">
        <v>7262</v>
      </c>
    </row>
    <row r="7" spans="1:4" x14ac:dyDescent="0.25">
      <c r="A7" s="12" t="s">
        <v>10</v>
      </c>
      <c r="B7" s="32">
        <v>4</v>
      </c>
      <c r="C7" s="45">
        <v>0</v>
      </c>
      <c r="D7" s="45">
        <v>1780</v>
      </c>
    </row>
    <row r="8" spans="1:4" x14ac:dyDescent="0.25">
      <c r="A8" s="12" t="s">
        <v>11</v>
      </c>
      <c r="B8" s="32">
        <v>4</v>
      </c>
      <c r="C8" s="45">
        <v>1879</v>
      </c>
      <c r="D8" s="45">
        <v>4730</v>
      </c>
    </row>
    <row r="9" spans="1:4" x14ac:dyDescent="0.25">
      <c r="A9" s="12" t="s">
        <v>12</v>
      </c>
      <c r="B9" s="32">
        <v>20</v>
      </c>
      <c r="C9" s="45">
        <v>11909</v>
      </c>
      <c r="D9" s="45">
        <v>17367</v>
      </c>
    </row>
    <row r="10" spans="1:4" x14ac:dyDescent="0.25">
      <c r="A10" s="12" t="s">
        <v>13</v>
      </c>
      <c r="B10" s="32">
        <v>4</v>
      </c>
      <c r="C10" s="45">
        <v>1363</v>
      </c>
      <c r="D10" s="45">
        <v>1807</v>
      </c>
    </row>
    <row r="11" spans="1:4" x14ac:dyDescent="0.25">
      <c r="A11" s="12" t="s">
        <v>14</v>
      </c>
      <c r="B11" s="32">
        <v>2</v>
      </c>
      <c r="C11" s="45">
        <v>665</v>
      </c>
      <c r="D11" s="45">
        <v>317</v>
      </c>
    </row>
    <row r="12" spans="1:4" x14ac:dyDescent="0.25">
      <c r="A12" s="12" t="s">
        <v>15</v>
      </c>
      <c r="B12" s="32">
        <v>7</v>
      </c>
      <c r="C12" s="45">
        <v>1820</v>
      </c>
      <c r="D12" s="45">
        <v>2263</v>
      </c>
    </row>
    <row r="13" spans="1:4" x14ac:dyDescent="0.25">
      <c r="A13" s="12" t="s">
        <v>16</v>
      </c>
      <c r="B13" s="32">
        <v>5</v>
      </c>
      <c r="C13" s="45">
        <v>370</v>
      </c>
      <c r="D13" s="45">
        <v>1123</v>
      </c>
    </row>
    <row r="14" spans="1:4" x14ac:dyDescent="0.25">
      <c r="A14" s="12" t="s">
        <v>17</v>
      </c>
      <c r="B14" s="32">
        <v>6</v>
      </c>
      <c r="C14" s="45">
        <v>1001</v>
      </c>
      <c r="D14" s="45">
        <v>12693</v>
      </c>
    </row>
    <row r="15" spans="1:4" x14ac:dyDescent="0.25">
      <c r="A15" s="12" t="s">
        <v>18</v>
      </c>
      <c r="B15" s="32">
        <v>5</v>
      </c>
      <c r="C15" s="45">
        <v>923</v>
      </c>
      <c r="D15" s="45">
        <v>1503</v>
      </c>
    </row>
    <row r="16" spans="1:4" x14ac:dyDescent="0.25">
      <c r="A16" s="12" t="s">
        <v>19</v>
      </c>
      <c r="B16" s="32">
        <v>3</v>
      </c>
      <c r="C16" s="45">
        <v>4893</v>
      </c>
      <c r="D16" s="45">
        <v>899</v>
      </c>
    </row>
    <row r="17" spans="1:4" x14ac:dyDescent="0.25">
      <c r="A17" s="12" t="s">
        <v>20</v>
      </c>
      <c r="B17" s="32">
        <v>2</v>
      </c>
      <c r="C17" s="45">
        <v>540</v>
      </c>
      <c r="D17" s="45">
        <v>211</v>
      </c>
    </row>
    <row r="18" spans="1:4" x14ac:dyDescent="0.25">
      <c r="A18" s="13" t="s">
        <v>21</v>
      </c>
      <c r="B18" s="32">
        <v>3</v>
      </c>
      <c r="C18" s="45">
        <v>0</v>
      </c>
      <c r="D18" s="45">
        <v>1200</v>
      </c>
    </row>
    <row r="19" spans="1:4" x14ac:dyDescent="0.25">
      <c r="A19" s="13" t="s">
        <v>22</v>
      </c>
      <c r="B19" s="71">
        <v>33</v>
      </c>
      <c r="C19" s="72">
        <v>4766</v>
      </c>
      <c r="D19" s="72">
        <v>27958</v>
      </c>
    </row>
    <row r="20" spans="1:4" x14ac:dyDescent="0.25">
      <c r="A20" s="13" t="s">
        <v>23</v>
      </c>
      <c r="B20" s="32">
        <v>9</v>
      </c>
      <c r="C20" s="45">
        <v>11167</v>
      </c>
      <c r="D20" s="45">
        <v>13164</v>
      </c>
    </row>
    <row r="21" spans="1:4" x14ac:dyDescent="0.25">
      <c r="A21" s="13" t="s">
        <v>24</v>
      </c>
      <c r="B21" s="32">
        <v>6</v>
      </c>
      <c r="C21" s="45">
        <v>280</v>
      </c>
      <c r="D21" s="45">
        <v>1521</v>
      </c>
    </row>
    <row r="22" spans="1:4" x14ac:dyDescent="0.25">
      <c r="A22" s="13" t="s">
        <v>25</v>
      </c>
      <c r="B22" s="32">
        <v>5</v>
      </c>
      <c r="C22" s="45">
        <v>1620</v>
      </c>
      <c r="D22" s="45">
        <v>1422</v>
      </c>
    </row>
    <row r="23" spans="1:4" x14ac:dyDescent="0.25">
      <c r="A23" s="13" t="s">
        <v>26</v>
      </c>
      <c r="B23" s="32">
        <v>1</v>
      </c>
      <c r="C23" s="45">
        <v>0</v>
      </c>
      <c r="D23" s="45">
        <v>325</v>
      </c>
    </row>
    <row r="24" spans="1:4" x14ac:dyDescent="0.25">
      <c r="A24" s="13" t="s">
        <v>27</v>
      </c>
      <c r="B24" s="32">
        <v>5</v>
      </c>
      <c r="C24" s="45">
        <v>1520</v>
      </c>
      <c r="D24" s="45">
        <v>21199</v>
      </c>
    </row>
    <row r="25" spans="1:4" x14ac:dyDescent="0.25">
      <c r="A25" s="13" t="s">
        <v>28</v>
      </c>
      <c r="B25" s="32">
        <v>7</v>
      </c>
      <c r="C25" s="45">
        <v>0</v>
      </c>
      <c r="D25" s="45">
        <v>6232</v>
      </c>
    </row>
    <row r="26" spans="1:4" x14ac:dyDescent="0.25">
      <c r="A26" s="13" t="s">
        <v>29</v>
      </c>
      <c r="B26" s="32">
        <v>6</v>
      </c>
      <c r="C26" s="45">
        <v>6735</v>
      </c>
      <c r="D26" s="45">
        <v>2756</v>
      </c>
    </row>
    <row r="27" spans="1:4" x14ac:dyDescent="0.25">
      <c r="A27" s="13" t="s">
        <v>30</v>
      </c>
      <c r="B27" s="32">
        <v>1</v>
      </c>
      <c r="C27" s="45">
        <v>0</v>
      </c>
      <c r="D27" s="45">
        <v>0</v>
      </c>
    </row>
    <row r="28" spans="1:4" x14ac:dyDescent="0.25">
      <c r="A28" s="13" t="s">
        <v>31</v>
      </c>
      <c r="B28" s="32">
        <v>1</v>
      </c>
      <c r="C28" s="45">
        <v>660</v>
      </c>
      <c r="D28" s="45">
        <v>3043</v>
      </c>
    </row>
    <row r="29" spans="1:4" x14ac:dyDescent="0.25">
      <c r="A29" s="13" t="s">
        <v>32</v>
      </c>
      <c r="B29" s="32">
        <v>4</v>
      </c>
      <c r="C29" s="45">
        <v>0</v>
      </c>
      <c r="D29" s="45">
        <v>1570</v>
      </c>
    </row>
    <row r="30" spans="1:4" x14ac:dyDescent="0.25">
      <c r="A30" s="13" t="s">
        <v>33</v>
      </c>
      <c r="B30" s="32">
        <v>9</v>
      </c>
      <c r="C30" s="45">
        <v>2000</v>
      </c>
      <c r="D30" s="45">
        <v>3496</v>
      </c>
    </row>
    <row r="31" spans="1:4" ht="15.75" thickBot="1" x14ac:dyDescent="0.3">
      <c r="A31" s="14" t="s">
        <v>34</v>
      </c>
      <c r="B31" s="33">
        <v>9</v>
      </c>
      <c r="C31" s="47">
        <v>1801</v>
      </c>
      <c r="D31" s="47">
        <v>3122</v>
      </c>
    </row>
    <row r="32" spans="1:4" ht="15.75" thickTop="1" x14ac:dyDescent="0.25">
      <c r="A32" s="15" t="s">
        <v>6</v>
      </c>
      <c r="B32" s="31">
        <f>SUM(B6:B31)</f>
        <v>165</v>
      </c>
      <c r="C32" s="43">
        <f t="shared" ref="C32:D32" si="0">SUM(C6:C31)</f>
        <v>55912</v>
      </c>
      <c r="D32" s="43">
        <f t="shared" si="0"/>
        <v>138963</v>
      </c>
    </row>
    <row r="34" spans="1:1" x14ac:dyDescent="0.25">
      <c r="A34" s="10" t="s">
        <v>211</v>
      </c>
    </row>
    <row r="35" spans="1:1" x14ac:dyDescent="0.25">
      <c r="A35" s="10" t="s">
        <v>212</v>
      </c>
    </row>
  </sheetData>
  <mergeCells count="3">
    <mergeCell ref="A4:A5"/>
    <mergeCell ref="B4:B5"/>
    <mergeCell ref="C4:D4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B19" sqref="B19:C19"/>
    </sheetView>
  </sheetViews>
  <sheetFormatPr defaultRowHeight="15" x14ac:dyDescent="0.25"/>
  <cols>
    <col min="1" max="1" width="49.85546875" style="10" customWidth="1"/>
    <col min="2" max="3" width="12.85546875" style="10" customWidth="1"/>
    <col min="4" max="16384" width="9.140625" style="10"/>
  </cols>
  <sheetData>
    <row r="1" spans="1:3" x14ac:dyDescent="0.25">
      <c r="A1" s="16" t="s">
        <v>213</v>
      </c>
    </row>
    <row r="4" spans="1:3" ht="30.75" customHeight="1" x14ac:dyDescent="0.25">
      <c r="A4" s="107" t="s">
        <v>1</v>
      </c>
      <c r="B4" s="125" t="s">
        <v>208</v>
      </c>
      <c r="C4" s="125"/>
    </row>
    <row r="5" spans="1:3" ht="15.75" thickBot="1" x14ac:dyDescent="0.3">
      <c r="A5" s="108"/>
      <c r="B5" s="68" t="s">
        <v>209</v>
      </c>
      <c r="C5" s="68" t="s">
        <v>210</v>
      </c>
    </row>
    <row r="6" spans="1:3" ht="15.75" thickTop="1" x14ac:dyDescent="0.25">
      <c r="A6" s="11" t="s">
        <v>9</v>
      </c>
      <c r="B6" s="43">
        <v>3190</v>
      </c>
      <c r="C6" s="43">
        <v>9690</v>
      </c>
    </row>
    <row r="7" spans="1:3" x14ac:dyDescent="0.25">
      <c r="A7" s="12" t="s">
        <v>10</v>
      </c>
      <c r="B7" s="45">
        <v>0</v>
      </c>
      <c r="C7" s="45">
        <v>2879</v>
      </c>
    </row>
    <row r="8" spans="1:3" x14ac:dyDescent="0.25">
      <c r="A8" s="12" t="s">
        <v>11</v>
      </c>
      <c r="B8" s="45">
        <v>24634</v>
      </c>
      <c r="C8" s="45">
        <v>22889.9</v>
      </c>
    </row>
    <row r="9" spans="1:3" x14ac:dyDescent="0.25">
      <c r="A9" s="12" t="s">
        <v>12</v>
      </c>
      <c r="B9" s="45">
        <v>31167</v>
      </c>
      <c r="C9" s="45">
        <v>49382</v>
      </c>
    </row>
    <row r="10" spans="1:3" x14ac:dyDescent="0.25">
      <c r="A10" s="12" t="s">
        <v>13</v>
      </c>
      <c r="B10" s="45">
        <v>1500</v>
      </c>
      <c r="C10" s="45">
        <v>4585</v>
      </c>
    </row>
    <row r="11" spans="1:3" x14ac:dyDescent="0.25">
      <c r="A11" s="12" t="s">
        <v>14</v>
      </c>
      <c r="B11" s="45">
        <v>11487.929</v>
      </c>
      <c r="C11" s="45">
        <v>18110.679</v>
      </c>
    </row>
    <row r="12" spans="1:3" x14ac:dyDescent="0.25">
      <c r="A12" s="12" t="s">
        <v>15</v>
      </c>
      <c r="B12" s="45">
        <v>6800</v>
      </c>
      <c r="C12" s="45">
        <v>104792</v>
      </c>
    </row>
    <row r="13" spans="1:3" x14ac:dyDescent="0.25">
      <c r="A13" s="12" t="s">
        <v>16</v>
      </c>
      <c r="B13" s="45">
        <v>16141</v>
      </c>
      <c r="C13" s="45">
        <v>13173</v>
      </c>
    </row>
    <row r="14" spans="1:3" x14ac:dyDescent="0.25">
      <c r="A14" s="12" t="s">
        <v>17</v>
      </c>
      <c r="B14" s="45">
        <v>5400</v>
      </c>
      <c r="C14" s="45">
        <v>18352</v>
      </c>
    </row>
    <row r="15" spans="1:3" x14ac:dyDescent="0.25">
      <c r="A15" s="12" t="s">
        <v>18</v>
      </c>
      <c r="B15" s="45">
        <v>8017</v>
      </c>
      <c r="C15" s="45">
        <v>8130</v>
      </c>
    </row>
    <row r="16" spans="1:3" x14ac:dyDescent="0.25">
      <c r="A16" s="12" t="s">
        <v>19</v>
      </c>
      <c r="B16" s="45">
        <v>12375</v>
      </c>
      <c r="C16" s="45">
        <v>9758</v>
      </c>
    </row>
    <row r="17" spans="1:3" x14ac:dyDescent="0.25">
      <c r="A17" s="12" t="s">
        <v>20</v>
      </c>
      <c r="B17" s="45">
        <v>10239</v>
      </c>
      <c r="C17" s="45">
        <v>9443</v>
      </c>
    </row>
    <row r="18" spans="1:3" x14ac:dyDescent="0.25">
      <c r="A18" s="13" t="s">
        <v>21</v>
      </c>
      <c r="B18" s="45">
        <v>14516</v>
      </c>
      <c r="C18" s="45">
        <v>11281</v>
      </c>
    </row>
    <row r="19" spans="1:3" x14ac:dyDescent="0.25">
      <c r="A19" s="13" t="s">
        <v>22</v>
      </c>
      <c r="B19" s="72">
        <v>28425</v>
      </c>
      <c r="C19" s="72">
        <v>138523</v>
      </c>
    </row>
    <row r="20" spans="1:3" x14ac:dyDescent="0.25">
      <c r="A20" s="13" t="s">
        <v>23</v>
      </c>
      <c r="B20" s="45">
        <v>26403</v>
      </c>
      <c r="C20" s="45">
        <v>23036</v>
      </c>
    </row>
    <row r="21" spans="1:3" x14ac:dyDescent="0.25">
      <c r="A21" s="13" t="s">
        <v>24</v>
      </c>
      <c r="B21" s="45">
        <v>20496</v>
      </c>
      <c r="C21" s="45">
        <v>6265</v>
      </c>
    </row>
    <row r="22" spans="1:3" x14ac:dyDescent="0.25">
      <c r="A22" s="13" t="s">
        <v>25</v>
      </c>
      <c r="B22" s="45">
        <v>12493.694</v>
      </c>
      <c r="C22" s="45">
        <v>16162</v>
      </c>
    </row>
    <row r="23" spans="1:3" x14ac:dyDescent="0.25">
      <c r="A23" s="13" t="s">
        <v>26</v>
      </c>
      <c r="B23" s="45">
        <v>10878</v>
      </c>
      <c r="C23" s="45">
        <v>0</v>
      </c>
    </row>
    <row r="24" spans="1:3" x14ac:dyDescent="0.25">
      <c r="A24" s="13" t="s">
        <v>27</v>
      </c>
      <c r="B24" s="45">
        <v>23056</v>
      </c>
      <c r="C24" s="45">
        <v>30814</v>
      </c>
    </row>
    <row r="25" spans="1:3" x14ac:dyDescent="0.25">
      <c r="A25" s="13" t="s">
        <v>28</v>
      </c>
      <c r="B25" s="45">
        <v>4650</v>
      </c>
      <c r="C25" s="45">
        <v>35775</v>
      </c>
    </row>
    <row r="26" spans="1:3" x14ac:dyDescent="0.25">
      <c r="A26" s="13" t="s">
        <v>29</v>
      </c>
      <c r="B26" s="45">
        <v>8060</v>
      </c>
      <c r="C26" s="45">
        <v>9213</v>
      </c>
    </row>
    <row r="27" spans="1:3" x14ac:dyDescent="0.25">
      <c r="A27" s="13" t="s">
        <v>30</v>
      </c>
      <c r="B27" s="45">
        <v>540</v>
      </c>
      <c r="C27" s="45">
        <v>4895</v>
      </c>
    </row>
    <row r="28" spans="1:3" x14ac:dyDescent="0.25">
      <c r="A28" s="13" t="s">
        <v>31</v>
      </c>
      <c r="B28" s="45">
        <v>300</v>
      </c>
      <c r="C28" s="45">
        <v>2318</v>
      </c>
    </row>
    <row r="29" spans="1:3" x14ac:dyDescent="0.25">
      <c r="A29" s="13" t="s">
        <v>32</v>
      </c>
      <c r="B29" s="45">
        <v>0</v>
      </c>
      <c r="C29" s="45">
        <v>2996</v>
      </c>
    </row>
    <row r="30" spans="1:3" x14ac:dyDescent="0.25">
      <c r="A30" s="13" t="s">
        <v>33</v>
      </c>
      <c r="B30" s="45">
        <v>2000</v>
      </c>
      <c r="C30" s="45">
        <v>60638</v>
      </c>
    </row>
    <row r="31" spans="1:3" ht="15.75" thickBot="1" x14ac:dyDescent="0.3">
      <c r="A31" s="14" t="s">
        <v>34</v>
      </c>
      <c r="B31" s="47">
        <v>6100</v>
      </c>
      <c r="C31" s="47">
        <v>34541</v>
      </c>
    </row>
    <row r="32" spans="1:3" ht="15.75" thickTop="1" x14ac:dyDescent="0.25">
      <c r="A32" s="15" t="s">
        <v>6</v>
      </c>
      <c r="B32" s="43">
        <f>SUM(B6:B31)</f>
        <v>288868.62300000002</v>
      </c>
      <c r="C32" s="43">
        <f>SUM(C6:C31)</f>
        <v>647641.57900000003</v>
      </c>
    </row>
  </sheetData>
  <mergeCells count="2">
    <mergeCell ref="A4:A5"/>
    <mergeCell ref="B4:C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J35" sqref="J35"/>
    </sheetView>
  </sheetViews>
  <sheetFormatPr defaultRowHeight="15" x14ac:dyDescent="0.25"/>
  <cols>
    <col min="1" max="1" width="49.85546875" style="10" customWidth="1"/>
    <col min="2" max="4" width="12.85546875" style="10" customWidth="1"/>
    <col min="5" max="16384" width="9.140625" style="10"/>
  </cols>
  <sheetData>
    <row r="1" spans="1:4" x14ac:dyDescent="0.25">
      <c r="A1" s="16" t="s">
        <v>214</v>
      </c>
    </row>
    <row r="4" spans="1:4" ht="30" customHeight="1" x14ac:dyDescent="0.25">
      <c r="A4" s="107" t="s">
        <v>1</v>
      </c>
      <c r="B4" s="125" t="s">
        <v>207</v>
      </c>
      <c r="C4" s="125" t="s">
        <v>208</v>
      </c>
      <c r="D4" s="125"/>
    </row>
    <row r="5" spans="1:4" ht="15.75" thickBot="1" x14ac:dyDescent="0.3">
      <c r="A5" s="108"/>
      <c r="B5" s="132"/>
      <c r="C5" s="68" t="s">
        <v>209</v>
      </c>
      <c r="D5" s="68" t="s">
        <v>210</v>
      </c>
    </row>
    <row r="6" spans="1:4" ht="15.75" thickTop="1" x14ac:dyDescent="0.25">
      <c r="A6" s="11" t="s">
        <v>9</v>
      </c>
      <c r="B6" s="31">
        <v>15</v>
      </c>
      <c r="C6" s="43">
        <v>2872</v>
      </c>
      <c r="D6" s="43">
        <v>1560</v>
      </c>
    </row>
    <row r="7" spans="1:4" x14ac:dyDescent="0.25">
      <c r="A7" s="12" t="s">
        <v>10</v>
      </c>
      <c r="B7" s="32">
        <v>1</v>
      </c>
      <c r="C7" s="45">
        <v>0</v>
      </c>
      <c r="D7" s="45">
        <v>200</v>
      </c>
    </row>
    <row r="8" spans="1:4" x14ac:dyDescent="0.25">
      <c r="A8" s="12" t="s">
        <v>11</v>
      </c>
      <c r="B8" s="32">
        <v>33</v>
      </c>
      <c r="C8" s="45">
        <v>7463</v>
      </c>
      <c r="D8" s="45">
        <v>3008</v>
      </c>
    </row>
    <row r="9" spans="1:4" x14ac:dyDescent="0.25">
      <c r="A9" s="12" t="s">
        <v>12</v>
      </c>
      <c r="B9" s="32">
        <v>119</v>
      </c>
      <c r="C9" s="45">
        <v>27178</v>
      </c>
      <c r="D9" s="45">
        <v>17238</v>
      </c>
    </row>
    <row r="10" spans="1:4" x14ac:dyDescent="0.25">
      <c r="A10" s="12" t="s">
        <v>13</v>
      </c>
      <c r="B10" s="32">
        <v>7</v>
      </c>
      <c r="C10" s="45">
        <v>3255</v>
      </c>
      <c r="D10" s="45">
        <v>513</v>
      </c>
    </row>
    <row r="11" spans="1:4" x14ac:dyDescent="0.25">
      <c r="A11" s="12" t="s">
        <v>14</v>
      </c>
      <c r="B11" s="32">
        <v>25</v>
      </c>
      <c r="C11" s="45">
        <v>5851</v>
      </c>
      <c r="D11" s="45">
        <v>1859</v>
      </c>
    </row>
    <row r="12" spans="1:4" x14ac:dyDescent="0.25">
      <c r="A12" s="12" t="s">
        <v>15</v>
      </c>
      <c r="B12" s="32">
        <v>60</v>
      </c>
      <c r="C12" s="45">
        <v>3956</v>
      </c>
      <c r="D12" s="45">
        <v>5702</v>
      </c>
    </row>
    <row r="13" spans="1:4" x14ac:dyDescent="0.25">
      <c r="A13" s="12" t="s">
        <v>16</v>
      </c>
      <c r="B13" s="32">
        <v>25</v>
      </c>
      <c r="C13" s="45">
        <v>9393</v>
      </c>
      <c r="D13" s="45">
        <v>1663</v>
      </c>
    </row>
    <row r="14" spans="1:4" x14ac:dyDescent="0.25">
      <c r="A14" s="12" t="s">
        <v>17</v>
      </c>
      <c r="B14" s="32">
        <v>14</v>
      </c>
      <c r="C14" s="45">
        <v>3699</v>
      </c>
      <c r="D14" s="45">
        <v>1432</v>
      </c>
    </row>
    <row r="15" spans="1:4" x14ac:dyDescent="0.25">
      <c r="A15" s="12" t="s">
        <v>18</v>
      </c>
      <c r="B15" s="70">
        <v>2</v>
      </c>
      <c r="C15" s="45">
        <v>179</v>
      </c>
      <c r="D15" s="45">
        <v>716</v>
      </c>
    </row>
    <row r="16" spans="1:4" x14ac:dyDescent="0.25">
      <c r="A16" s="12" t="s">
        <v>19</v>
      </c>
      <c r="B16" s="32">
        <v>11</v>
      </c>
      <c r="C16" s="45">
        <v>6682</v>
      </c>
      <c r="D16" s="45">
        <v>746</v>
      </c>
    </row>
    <row r="17" spans="1:4" x14ac:dyDescent="0.25">
      <c r="A17" s="12" t="s">
        <v>20</v>
      </c>
      <c r="B17" s="32">
        <v>11</v>
      </c>
      <c r="C17" s="45">
        <v>4722</v>
      </c>
      <c r="D17" s="45">
        <v>502</v>
      </c>
    </row>
    <row r="18" spans="1:4" x14ac:dyDescent="0.25">
      <c r="A18" s="13" t="s">
        <v>21</v>
      </c>
      <c r="B18" s="32">
        <v>7</v>
      </c>
      <c r="C18" s="45">
        <v>3459</v>
      </c>
      <c r="D18" s="45">
        <v>306</v>
      </c>
    </row>
    <row r="19" spans="1:4" x14ac:dyDescent="0.25">
      <c r="A19" s="13" t="s">
        <v>22</v>
      </c>
      <c r="B19" s="71">
        <v>71</v>
      </c>
      <c r="C19" s="72">
        <v>18224</v>
      </c>
      <c r="D19" s="72">
        <v>7790</v>
      </c>
    </row>
    <row r="20" spans="1:4" x14ac:dyDescent="0.25">
      <c r="A20" s="13" t="s">
        <v>23</v>
      </c>
      <c r="B20" s="32">
        <v>53</v>
      </c>
      <c r="C20" s="45">
        <v>5664</v>
      </c>
      <c r="D20" s="45">
        <v>5504</v>
      </c>
    </row>
    <row r="21" spans="1:4" x14ac:dyDescent="0.25">
      <c r="A21" s="13" t="s">
        <v>24</v>
      </c>
      <c r="B21" s="32">
        <v>27</v>
      </c>
      <c r="C21" s="45">
        <v>7875</v>
      </c>
      <c r="D21" s="45">
        <v>3583</v>
      </c>
    </row>
    <row r="22" spans="1:4" x14ac:dyDescent="0.25">
      <c r="A22" s="13" t="s">
        <v>25</v>
      </c>
      <c r="B22" s="32">
        <v>6</v>
      </c>
      <c r="C22" s="45">
        <v>5178</v>
      </c>
      <c r="D22" s="45">
        <v>551</v>
      </c>
    </row>
    <row r="23" spans="1:4" x14ac:dyDescent="0.25">
      <c r="A23" s="13" t="s">
        <v>26</v>
      </c>
      <c r="B23" s="32">
        <v>7</v>
      </c>
      <c r="C23" s="45">
        <v>1745</v>
      </c>
      <c r="D23" s="45">
        <v>939</v>
      </c>
    </row>
    <row r="24" spans="1:4" x14ac:dyDescent="0.25">
      <c r="A24" s="13" t="s">
        <v>27</v>
      </c>
      <c r="B24" s="32">
        <v>54</v>
      </c>
      <c r="C24" s="45">
        <v>15597</v>
      </c>
      <c r="D24" s="45">
        <v>6241</v>
      </c>
    </row>
    <row r="25" spans="1:4" x14ac:dyDescent="0.25">
      <c r="A25" s="13" t="s">
        <v>28</v>
      </c>
      <c r="B25" s="32">
        <v>7</v>
      </c>
      <c r="C25" s="45">
        <v>488</v>
      </c>
      <c r="D25" s="45">
        <v>587</v>
      </c>
    </row>
    <row r="26" spans="1:4" x14ac:dyDescent="0.25">
      <c r="A26" s="13" t="s">
        <v>29</v>
      </c>
      <c r="B26" s="32">
        <v>16</v>
      </c>
      <c r="C26" s="45">
        <v>8734</v>
      </c>
      <c r="D26" s="45">
        <v>1798</v>
      </c>
    </row>
    <row r="27" spans="1:4" x14ac:dyDescent="0.25">
      <c r="A27" s="13" t="s">
        <v>30</v>
      </c>
      <c r="B27" s="32">
        <v>1</v>
      </c>
      <c r="C27" s="45">
        <v>0</v>
      </c>
      <c r="D27" s="45">
        <v>110</v>
      </c>
    </row>
    <row r="28" spans="1:4" x14ac:dyDescent="0.25">
      <c r="A28" s="13" t="s">
        <v>31</v>
      </c>
      <c r="B28" s="32">
        <v>2</v>
      </c>
      <c r="C28" s="45">
        <v>0</v>
      </c>
      <c r="D28" s="45">
        <v>120</v>
      </c>
    </row>
    <row r="29" spans="1:4" x14ac:dyDescent="0.25">
      <c r="A29" s="13" t="s">
        <v>32</v>
      </c>
      <c r="B29" s="32">
        <v>2</v>
      </c>
      <c r="C29" s="45">
        <v>0</v>
      </c>
      <c r="D29" s="45">
        <v>208</v>
      </c>
    </row>
    <row r="30" spans="1:4" x14ac:dyDescent="0.25">
      <c r="A30" s="13" t="s">
        <v>33</v>
      </c>
      <c r="B30" s="32">
        <v>150</v>
      </c>
      <c r="C30" s="45">
        <v>25908</v>
      </c>
      <c r="D30" s="45">
        <v>23965</v>
      </c>
    </row>
    <row r="31" spans="1:4" ht="15.75" thickBot="1" x14ac:dyDescent="0.3">
      <c r="A31" s="14" t="s">
        <v>34</v>
      </c>
      <c r="B31" s="33">
        <v>30</v>
      </c>
      <c r="C31" s="47">
        <v>6717</v>
      </c>
      <c r="D31" s="47">
        <v>3415</v>
      </c>
    </row>
    <row r="32" spans="1:4" ht="15.75" thickTop="1" x14ac:dyDescent="0.25">
      <c r="A32" s="15" t="s">
        <v>6</v>
      </c>
      <c r="B32" s="31">
        <f>SUM(B6:B31)</f>
        <v>756</v>
      </c>
      <c r="C32" s="43">
        <f t="shared" ref="C32:D32" si="0">SUM(C6:C31)</f>
        <v>174839</v>
      </c>
      <c r="D32" s="43">
        <f t="shared" si="0"/>
        <v>90256</v>
      </c>
    </row>
  </sheetData>
  <mergeCells count="3">
    <mergeCell ref="A4:A5"/>
    <mergeCell ref="B4:B5"/>
    <mergeCell ref="C4:D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G31" sqref="G31"/>
    </sheetView>
  </sheetViews>
  <sheetFormatPr defaultRowHeight="15" x14ac:dyDescent="0.25"/>
  <cols>
    <col min="1" max="1" width="49.85546875" style="10" customWidth="1"/>
    <col min="2" max="7" width="12.85546875" style="10" customWidth="1"/>
    <col min="8" max="16384" width="9.140625" style="10"/>
  </cols>
  <sheetData>
    <row r="1" spans="1:7" x14ac:dyDescent="0.25">
      <c r="A1" s="16" t="s">
        <v>48</v>
      </c>
    </row>
    <row r="4" spans="1:7" ht="45.75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49</v>
      </c>
    </row>
    <row r="5" spans="1:7" ht="15.75" thickTop="1" x14ac:dyDescent="0.25">
      <c r="A5" s="11" t="s">
        <v>9</v>
      </c>
      <c r="B5" s="26">
        <v>0</v>
      </c>
      <c r="C5" s="26">
        <v>0</v>
      </c>
      <c r="D5" s="26">
        <v>0</v>
      </c>
      <c r="E5" s="26">
        <v>0</v>
      </c>
      <c r="F5" s="26">
        <f>SUM(B5:E5)</f>
        <v>0</v>
      </c>
      <c r="G5" s="26"/>
    </row>
    <row r="6" spans="1:7" x14ac:dyDescent="0.25">
      <c r="A6" s="12" t="s">
        <v>10</v>
      </c>
      <c r="B6" s="27">
        <v>0</v>
      </c>
      <c r="C6" s="27">
        <v>0</v>
      </c>
      <c r="D6" s="27">
        <v>0</v>
      </c>
      <c r="E6" s="27">
        <v>0</v>
      </c>
      <c r="F6" s="27">
        <f t="shared" ref="F6:F31" si="0">SUM(B6:E6)</f>
        <v>0</v>
      </c>
      <c r="G6" s="27"/>
    </row>
    <row r="7" spans="1:7" x14ac:dyDescent="0.25">
      <c r="A7" s="12" t="s">
        <v>12</v>
      </c>
      <c r="B7" s="27">
        <v>0</v>
      </c>
      <c r="C7" s="27">
        <v>0</v>
      </c>
      <c r="D7" s="27">
        <v>1</v>
      </c>
      <c r="E7" s="27">
        <v>0</v>
      </c>
      <c r="F7" s="27">
        <f t="shared" si="0"/>
        <v>1</v>
      </c>
      <c r="G7" s="27" t="s">
        <v>50</v>
      </c>
    </row>
    <row r="8" spans="1:7" x14ac:dyDescent="0.25">
      <c r="A8" s="12" t="s">
        <v>11</v>
      </c>
      <c r="B8" s="27">
        <v>1</v>
      </c>
      <c r="C8" s="27">
        <v>0</v>
      </c>
      <c r="D8" s="27">
        <v>0</v>
      </c>
      <c r="E8" s="27">
        <v>0</v>
      </c>
      <c r="F8" s="27">
        <f t="shared" si="0"/>
        <v>1</v>
      </c>
      <c r="G8" s="27" t="s">
        <v>51</v>
      </c>
    </row>
    <row r="9" spans="1:7" x14ac:dyDescent="0.25">
      <c r="A9" s="12" t="s">
        <v>13</v>
      </c>
      <c r="B9" s="27">
        <v>1</v>
      </c>
      <c r="C9" s="27">
        <v>0</v>
      </c>
      <c r="D9" s="27">
        <v>0</v>
      </c>
      <c r="E9" s="27">
        <v>0</v>
      </c>
      <c r="F9" s="27">
        <f t="shared" si="0"/>
        <v>1</v>
      </c>
      <c r="G9" s="27" t="s">
        <v>52</v>
      </c>
    </row>
    <row r="10" spans="1:7" x14ac:dyDescent="0.25">
      <c r="A10" s="12" t="s">
        <v>14</v>
      </c>
      <c r="B10" s="27">
        <v>1</v>
      </c>
      <c r="C10" s="27">
        <v>0</v>
      </c>
      <c r="D10" s="27">
        <v>0</v>
      </c>
      <c r="E10" s="27">
        <v>4</v>
      </c>
      <c r="F10" s="27">
        <f t="shared" si="0"/>
        <v>5</v>
      </c>
      <c r="G10" s="27" t="s">
        <v>53</v>
      </c>
    </row>
    <row r="11" spans="1:7" x14ac:dyDescent="0.25">
      <c r="A11" s="12" t="s">
        <v>16</v>
      </c>
      <c r="B11" s="27">
        <v>0</v>
      </c>
      <c r="C11" s="27">
        <v>0</v>
      </c>
      <c r="D11" s="27">
        <v>0</v>
      </c>
      <c r="E11" s="27">
        <v>0</v>
      </c>
      <c r="F11" s="27">
        <f t="shared" si="0"/>
        <v>0</v>
      </c>
      <c r="G11" s="27"/>
    </row>
    <row r="12" spans="1:7" x14ac:dyDescent="0.25">
      <c r="A12" s="12" t="s">
        <v>15</v>
      </c>
      <c r="B12" s="27">
        <v>0</v>
      </c>
      <c r="C12" s="27">
        <v>0</v>
      </c>
      <c r="D12" s="27">
        <v>0</v>
      </c>
      <c r="E12" s="27">
        <v>0</v>
      </c>
      <c r="F12" s="27">
        <f t="shared" si="0"/>
        <v>0</v>
      </c>
      <c r="G12" s="27"/>
    </row>
    <row r="13" spans="1:7" x14ac:dyDescent="0.25">
      <c r="A13" s="12" t="s">
        <v>17</v>
      </c>
      <c r="B13" s="27">
        <v>0</v>
      </c>
      <c r="C13" s="27">
        <v>0</v>
      </c>
      <c r="D13" s="27">
        <v>0</v>
      </c>
      <c r="E13" s="27">
        <v>2</v>
      </c>
      <c r="F13" s="27">
        <f t="shared" si="0"/>
        <v>2</v>
      </c>
      <c r="G13" s="27" t="s">
        <v>54</v>
      </c>
    </row>
    <row r="14" spans="1:7" x14ac:dyDescent="0.25">
      <c r="A14" s="12" t="s">
        <v>18</v>
      </c>
      <c r="B14" s="27">
        <v>0</v>
      </c>
      <c r="C14" s="27">
        <v>0</v>
      </c>
      <c r="D14" s="27">
        <v>0</v>
      </c>
      <c r="E14" s="27">
        <v>0</v>
      </c>
      <c r="F14" s="27">
        <f t="shared" si="0"/>
        <v>0</v>
      </c>
      <c r="G14" s="27"/>
    </row>
    <row r="15" spans="1:7" x14ac:dyDescent="0.25">
      <c r="A15" s="12" t="s">
        <v>19</v>
      </c>
      <c r="B15" s="27">
        <v>0</v>
      </c>
      <c r="C15" s="27">
        <v>0</v>
      </c>
      <c r="D15" s="27">
        <v>0</v>
      </c>
      <c r="E15" s="27">
        <v>3</v>
      </c>
      <c r="F15" s="27">
        <f t="shared" si="0"/>
        <v>3</v>
      </c>
      <c r="G15" s="27" t="s">
        <v>55</v>
      </c>
    </row>
    <row r="16" spans="1:7" x14ac:dyDescent="0.25">
      <c r="A16" s="12" t="s">
        <v>20</v>
      </c>
      <c r="B16" s="28">
        <v>0</v>
      </c>
      <c r="C16" s="27">
        <v>0</v>
      </c>
      <c r="D16" s="27">
        <v>0</v>
      </c>
      <c r="E16" s="27">
        <v>4</v>
      </c>
      <c r="F16" s="27">
        <f t="shared" si="0"/>
        <v>4</v>
      </c>
      <c r="G16" s="27" t="s">
        <v>56</v>
      </c>
    </row>
    <row r="17" spans="1:7" x14ac:dyDescent="0.25">
      <c r="A17" s="13" t="s">
        <v>21</v>
      </c>
      <c r="B17" s="28">
        <v>0</v>
      </c>
      <c r="C17" s="28">
        <v>0</v>
      </c>
      <c r="D17" s="28">
        <v>0</v>
      </c>
      <c r="E17" s="28">
        <v>3</v>
      </c>
      <c r="F17" s="28">
        <f t="shared" si="0"/>
        <v>3</v>
      </c>
      <c r="G17" s="28" t="s">
        <v>65</v>
      </c>
    </row>
    <row r="18" spans="1:7" s="34" customFormat="1" x14ac:dyDescent="0.25">
      <c r="A18" s="13" t="s">
        <v>22</v>
      </c>
      <c r="B18" s="28">
        <v>0</v>
      </c>
      <c r="C18" s="28">
        <v>0</v>
      </c>
      <c r="D18" s="28">
        <v>0</v>
      </c>
      <c r="E18" s="28">
        <v>1</v>
      </c>
      <c r="F18" s="28">
        <f t="shared" si="0"/>
        <v>1</v>
      </c>
      <c r="G18" s="28" t="s">
        <v>215</v>
      </c>
    </row>
    <row r="19" spans="1:7" x14ac:dyDescent="0.25">
      <c r="A19" s="13" t="s">
        <v>24</v>
      </c>
      <c r="B19" s="28">
        <v>1</v>
      </c>
      <c r="C19" s="28">
        <v>0</v>
      </c>
      <c r="D19" s="28">
        <v>0</v>
      </c>
      <c r="E19" s="28">
        <v>3</v>
      </c>
      <c r="F19" s="28">
        <f t="shared" si="0"/>
        <v>4</v>
      </c>
      <c r="G19" s="28" t="s">
        <v>57</v>
      </c>
    </row>
    <row r="20" spans="1:7" x14ac:dyDescent="0.25">
      <c r="A20" s="13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/>
    </row>
    <row r="21" spans="1:7" x14ac:dyDescent="0.25">
      <c r="A21" s="13" t="s">
        <v>25</v>
      </c>
      <c r="B21" s="28">
        <v>0</v>
      </c>
      <c r="C21" s="28">
        <v>0</v>
      </c>
      <c r="D21" s="28">
        <v>0</v>
      </c>
      <c r="E21" s="28">
        <v>0</v>
      </c>
      <c r="F21" s="28">
        <f t="shared" si="0"/>
        <v>0</v>
      </c>
      <c r="G21" s="28"/>
    </row>
    <row r="22" spans="1:7" x14ac:dyDescent="0.25">
      <c r="A22" s="13" t="s">
        <v>26</v>
      </c>
      <c r="B22" s="28">
        <v>0</v>
      </c>
      <c r="C22" s="28">
        <v>0</v>
      </c>
      <c r="D22" s="28">
        <v>0</v>
      </c>
      <c r="E22" s="28">
        <v>0</v>
      </c>
      <c r="F22" s="28">
        <f t="shared" si="0"/>
        <v>0</v>
      </c>
      <c r="G22" s="28"/>
    </row>
    <row r="23" spans="1:7" x14ac:dyDescent="0.25">
      <c r="A23" s="13" t="s">
        <v>27</v>
      </c>
      <c r="B23" s="28">
        <v>1</v>
      </c>
      <c r="C23" s="28">
        <v>0</v>
      </c>
      <c r="D23" s="28">
        <v>1</v>
      </c>
      <c r="E23" s="28">
        <v>0</v>
      </c>
      <c r="F23" s="28">
        <f t="shared" si="0"/>
        <v>2</v>
      </c>
      <c r="G23" s="28" t="s">
        <v>58</v>
      </c>
    </row>
    <row r="24" spans="1:7" x14ac:dyDescent="0.25">
      <c r="A24" s="13" t="s">
        <v>28</v>
      </c>
      <c r="B24" s="28">
        <v>0</v>
      </c>
      <c r="C24" s="28">
        <v>0</v>
      </c>
      <c r="D24" s="28">
        <v>2</v>
      </c>
      <c r="E24" s="28">
        <v>1</v>
      </c>
      <c r="F24" s="28">
        <f t="shared" si="0"/>
        <v>3</v>
      </c>
      <c r="G24" s="28" t="s">
        <v>59</v>
      </c>
    </row>
    <row r="25" spans="1:7" x14ac:dyDescent="0.25">
      <c r="A25" s="13" t="s">
        <v>29</v>
      </c>
      <c r="B25" s="28">
        <v>0</v>
      </c>
      <c r="C25" s="28">
        <v>0</v>
      </c>
      <c r="D25" s="28">
        <v>0</v>
      </c>
      <c r="E25" s="28">
        <v>0</v>
      </c>
      <c r="F25" s="28">
        <f t="shared" si="0"/>
        <v>0</v>
      </c>
      <c r="G25" s="28"/>
    </row>
    <row r="26" spans="1:7" x14ac:dyDescent="0.25">
      <c r="A26" s="13" t="s">
        <v>30</v>
      </c>
      <c r="B26" s="28">
        <v>0</v>
      </c>
      <c r="C26" s="28">
        <v>0</v>
      </c>
      <c r="D26" s="28">
        <v>0</v>
      </c>
      <c r="E26" s="28">
        <v>0</v>
      </c>
      <c r="F26" s="28">
        <f t="shared" si="0"/>
        <v>0</v>
      </c>
      <c r="G26" s="28"/>
    </row>
    <row r="27" spans="1:7" x14ac:dyDescent="0.25">
      <c r="A27" s="13" t="s">
        <v>31</v>
      </c>
      <c r="B27" s="28">
        <v>0</v>
      </c>
      <c r="C27" s="28">
        <v>0</v>
      </c>
      <c r="D27" s="28">
        <v>0</v>
      </c>
      <c r="E27" s="28">
        <v>0</v>
      </c>
      <c r="F27" s="28">
        <f t="shared" si="0"/>
        <v>0</v>
      </c>
      <c r="G27" s="28"/>
    </row>
    <row r="28" spans="1:7" x14ac:dyDescent="0.25">
      <c r="A28" s="13" t="s">
        <v>32</v>
      </c>
      <c r="B28" s="28">
        <v>0</v>
      </c>
      <c r="C28" s="28">
        <v>0</v>
      </c>
      <c r="D28" s="28">
        <v>0</v>
      </c>
      <c r="E28" s="28">
        <v>0</v>
      </c>
      <c r="F28" s="28">
        <f t="shared" si="0"/>
        <v>0</v>
      </c>
      <c r="G28" s="28"/>
    </row>
    <row r="29" spans="1:7" x14ac:dyDescent="0.25">
      <c r="A29" s="13" t="s">
        <v>33</v>
      </c>
      <c r="B29" s="28">
        <v>1</v>
      </c>
      <c r="C29" s="28">
        <v>0</v>
      </c>
      <c r="D29" s="28">
        <v>2</v>
      </c>
      <c r="E29" s="28">
        <v>0</v>
      </c>
      <c r="F29" s="28">
        <f t="shared" si="0"/>
        <v>3</v>
      </c>
      <c r="G29" s="28" t="s">
        <v>60</v>
      </c>
    </row>
    <row r="30" spans="1:7" ht="15.75" thickBot="1" x14ac:dyDescent="0.3">
      <c r="A30" s="14" t="s">
        <v>34</v>
      </c>
      <c r="B30" s="29">
        <v>0</v>
      </c>
      <c r="C30" s="29">
        <v>0</v>
      </c>
      <c r="D30" s="29">
        <v>0</v>
      </c>
      <c r="E30" s="29">
        <v>3</v>
      </c>
      <c r="F30" s="29">
        <f t="shared" si="0"/>
        <v>3</v>
      </c>
      <c r="G30" s="29" t="s">
        <v>509</v>
      </c>
    </row>
    <row r="31" spans="1:7" ht="15.75" thickTop="1" x14ac:dyDescent="0.25">
      <c r="A31" s="15" t="s">
        <v>6</v>
      </c>
      <c r="B31" s="30">
        <f>SUM(B5:B30)</f>
        <v>6</v>
      </c>
      <c r="C31" s="30">
        <f t="shared" ref="C31:E31" si="1">SUM(C5:C30)</f>
        <v>0</v>
      </c>
      <c r="D31" s="30">
        <f t="shared" si="1"/>
        <v>6</v>
      </c>
      <c r="E31" s="30">
        <f t="shared" si="1"/>
        <v>24</v>
      </c>
      <c r="F31" s="30">
        <f t="shared" si="0"/>
        <v>36</v>
      </c>
      <c r="G31" s="30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="85" zoomScaleNormal="85" workbookViewId="0">
      <selection activeCell="I15" sqref="I15"/>
    </sheetView>
  </sheetViews>
  <sheetFormatPr defaultRowHeight="15" x14ac:dyDescent="0.25"/>
  <cols>
    <col min="1" max="1" width="49.85546875" style="10" customWidth="1"/>
    <col min="2" max="3" width="12.85546875" style="10" customWidth="1"/>
    <col min="4" max="16384" width="9.140625" style="10"/>
  </cols>
  <sheetData>
    <row r="1" spans="1:3" x14ac:dyDescent="0.25">
      <c r="A1" s="16" t="s">
        <v>61</v>
      </c>
    </row>
    <row r="4" spans="1:3" ht="45.75" thickBot="1" x14ac:dyDescent="0.3">
      <c r="A4" s="2" t="s">
        <v>1</v>
      </c>
      <c r="B4" s="4" t="s">
        <v>62</v>
      </c>
      <c r="C4" s="4" t="s">
        <v>49</v>
      </c>
    </row>
    <row r="5" spans="1:3" ht="15.75" thickTop="1" x14ac:dyDescent="0.25">
      <c r="A5" s="11" t="s">
        <v>9</v>
      </c>
      <c r="B5" s="31">
        <v>0</v>
      </c>
      <c r="C5" s="31"/>
    </row>
    <row r="6" spans="1:3" x14ac:dyDescent="0.25">
      <c r="A6" s="12" t="s">
        <v>10</v>
      </c>
      <c r="B6" s="32">
        <v>0</v>
      </c>
      <c r="C6" s="32"/>
    </row>
    <row r="7" spans="1:3" x14ac:dyDescent="0.25">
      <c r="A7" s="12" t="s">
        <v>12</v>
      </c>
      <c r="B7" s="32">
        <v>0</v>
      </c>
      <c r="C7" s="32"/>
    </row>
    <row r="8" spans="1:3" x14ac:dyDescent="0.25">
      <c r="A8" s="12" t="s">
        <v>11</v>
      </c>
      <c r="B8" s="32">
        <v>2</v>
      </c>
      <c r="C8" s="32" t="s">
        <v>63</v>
      </c>
    </row>
    <row r="9" spans="1:3" x14ac:dyDescent="0.25">
      <c r="A9" s="12" t="s">
        <v>13</v>
      </c>
      <c r="B9" s="32">
        <v>0</v>
      </c>
      <c r="C9" s="32"/>
    </row>
    <row r="10" spans="1:3" x14ac:dyDescent="0.25">
      <c r="A10" s="12" t="s">
        <v>14</v>
      </c>
      <c r="B10" s="32">
        <v>0</v>
      </c>
      <c r="C10" s="32"/>
    </row>
    <row r="11" spans="1:3" x14ac:dyDescent="0.25">
      <c r="A11" s="12" t="s">
        <v>16</v>
      </c>
      <c r="B11" s="32">
        <v>0</v>
      </c>
      <c r="C11" s="32"/>
    </row>
    <row r="12" spans="1:3" x14ac:dyDescent="0.25">
      <c r="A12" s="12" t="s">
        <v>15</v>
      </c>
      <c r="B12" s="32">
        <v>0</v>
      </c>
      <c r="C12" s="32"/>
    </row>
    <row r="13" spans="1:3" x14ac:dyDescent="0.25">
      <c r="A13" s="12" t="s">
        <v>17</v>
      </c>
      <c r="B13" s="32">
        <v>0</v>
      </c>
      <c r="C13" s="32"/>
    </row>
    <row r="14" spans="1:3" x14ac:dyDescent="0.25">
      <c r="A14" s="12" t="s">
        <v>18</v>
      </c>
      <c r="B14" s="32">
        <v>1</v>
      </c>
      <c r="C14" s="32" t="s">
        <v>64</v>
      </c>
    </row>
    <row r="15" spans="1:3" x14ac:dyDescent="0.25">
      <c r="A15" s="12" t="s">
        <v>19</v>
      </c>
      <c r="B15" s="32">
        <v>0</v>
      </c>
      <c r="C15" s="32"/>
    </row>
    <row r="16" spans="1:3" x14ac:dyDescent="0.25">
      <c r="A16" s="12" t="s">
        <v>20</v>
      </c>
      <c r="B16" s="32">
        <v>0</v>
      </c>
      <c r="C16" s="32"/>
    </row>
    <row r="17" spans="1:3" x14ac:dyDescent="0.25">
      <c r="A17" s="13" t="s">
        <v>21</v>
      </c>
      <c r="B17" s="32">
        <v>1</v>
      </c>
      <c r="C17" s="32" t="s">
        <v>66</v>
      </c>
    </row>
    <row r="18" spans="1:3" x14ac:dyDescent="0.25">
      <c r="A18" s="13" t="s">
        <v>22</v>
      </c>
      <c r="B18" s="71">
        <v>5</v>
      </c>
      <c r="C18" s="32" t="s">
        <v>216</v>
      </c>
    </row>
    <row r="19" spans="1:3" x14ac:dyDescent="0.25">
      <c r="A19" s="13" t="s">
        <v>24</v>
      </c>
      <c r="B19" s="32">
        <v>0</v>
      </c>
      <c r="C19" s="32"/>
    </row>
    <row r="20" spans="1:3" x14ac:dyDescent="0.25">
      <c r="A20" s="13" t="s">
        <v>23</v>
      </c>
      <c r="B20" s="32">
        <v>1</v>
      </c>
      <c r="C20" s="32" t="s">
        <v>67</v>
      </c>
    </row>
    <row r="21" spans="1:3" x14ac:dyDescent="0.25">
      <c r="A21" s="13" t="s">
        <v>25</v>
      </c>
      <c r="B21" s="32">
        <v>5</v>
      </c>
      <c r="C21" s="32" t="s">
        <v>68</v>
      </c>
    </row>
    <row r="22" spans="1:3" x14ac:dyDescent="0.25">
      <c r="A22" s="13" t="s">
        <v>26</v>
      </c>
      <c r="B22" s="32">
        <v>0</v>
      </c>
      <c r="C22" s="32"/>
    </row>
    <row r="23" spans="1:3" x14ac:dyDescent="0.25">
      <c r="A23" s="13" t="s">
        <v>27</v>
      </c>
      <c r="B23" s="32">
        <v>0</v>
      </c>
      <c r="C23" s="32"/>
    </row>
    <row r="24" spans="1:3" x14ac:dyDescent="0.25">
      <c r="A24" s="13" t="s">
        <v>28</v>
      </c>
      <c r="B24" s="32">
        <v>1</v>
      </c>
      <c r="C24" s="32" t="s">
        <v>69</v>
      </c>
    </row>
    <row r="25" spans="1:3" x14ac:dyDescent="0.25">
      <c r="A25" s="13" t="s">
        <v>29</v>
      </c>
      <c r="B25" s="32">
        <v>3</v>
      </c>
      <c r="C25" s="32" t="s">
        <v>70</v>
      </c>
    </row>
    <row r="26" spans="1:3" x14ac:dyDescent="0.25">
      <c r="A26" s="13" t="s">
        <v>30</v>
      </c>
      <c r="B26" s="32">
        <v>0</v>
      </c>
      <c r="C26" s="32"/>
    </row>
    <row r="27" spans="1:3" x14ac:dyDescent="0.25">
      <c r="A27" s="13" t="s">
        <v>31</v>
      </c>
      <c r="B27" s="32">
        <v>0</v>
      </c>
      <c r="C27" s="32"/>
    </row>
    <row r="28" spans="1:3" x14ac:dyDescent="0.25">
      <c r="A28" s="13" t="s">
        <v>32</v>
      </c>
      <c r="B28" s="32">
        <v>0</v>
      </c>
      <c r="C28" s="32"/>
    </row>
    <row r="29" spans="1:3" x14ac:dyDescent="0.25">
      <c r="A29" s="13" t="s">
        <v>33</v>
      </c>
      <c r="B29" s="32">
        <v>0</v>
      </c>
      <c r="C29" s="32"/>
    </row>
    <row r="30" spans="1:3" ht="15.75" thickBot="1" x14ac:dyDescent="0.3">
      <c r="A30" s="14" t="s">
        <v>34</v>
      </c>
      <c r="B30" s="33">
        <v>0</v>
      </c>
      <c r="C30" s="33"/>
    </row>
    <row r="31" spans="1:3" ht="15.75" thickTop="1" x14ac:dyDescent="0.25">
      <c r="A31" s="15" t="s">
        <v>6</v>
      </c>
      <c r="B31" s="31">
        <f>SUM(B5:B30)</f>
        <v>19</v>
      </c>
      <c r="C31" s="3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>
      <selection activeCell="B33" sqref="B33"/>
    </sheetView>
  </sheetViews>
  <sheetFormatPr defaultRowHeight="15" x14ac:dyDescent="0.25"/>
  <cols>
    <col min="1" max="1" width="49.85546875" style="10" customWidth="1"/>
    <col min="2" max="10" width="12.85546875" style="10" customWidth="1"/>
    <col min="11" max="16384" width="9.140625" style="10"/>
  </cols>
  <sheetData>
    <row r="1" spans="1:10" x14ac:dyDescent="0.25">
      <c r="A1" s="16" t="s">
        <v>71</v>
      </c>
    </row>
    <row r="4" spans="1:10" x14ac:dyDescent="0.25">
      <c r="A4" s="111" t="s">
        <v>1</v>
      </c>
      <c r="B4" s="109" t="s">
        <v>2</v>
      </c>
      <c r="C4" s="110"/>
      <c r="D4" s="109" t="s">
        <v>3</v>
      </c>
      <c r="E4" s="110"/>
      <c r="F4" s="109" t="s">
        <v>4</v>
      </c>
      <c r="G4" s="110"/>
      <c r="H4" s="113" t="s">
        <v>5</v>
      </c>
      <c r="I4" s="107" t="s">
        <v>6</v>
      </c>
      <c r="J4" s="118" t="s">
        <v>49</v>
      </c>
    </row>
    <row r="5" spans="1:10" ht="30.75" thickBot="1" x14ac:dyDescent="0.3">
      <c r="A5" s="112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14"/>
      <c r="I5" s="108"/>
      <c r="J5" s="119"/>
    </row>
    <row r="6" spans="1:10" ht="15.75" thickTop="1" x14ac:dyDescent="0.25">
      <c r="A6" s="11" t="s">
        <v>9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f>SUM(B6:H6)</f>
        <v>0</v>
      </c>
      <c r="J6" s="26"/>
    </row>
    <row r="7" spans="1:10" x14ac:dyDescent="0.25">
      <c r="A7" s="12" t="s">
        <v>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f t="shared" ref="I7:I32" si="0">SUM(B7:H7)</f>
        <v>0</v>
      </c>
      <c r="J7" s="27"/>
    </row>
    <row r="8" spans="1:10" x14ac:dyDescent="0.25">
      <c r="A8" s="12" t="s">
        <v>12</v>
      </c>
      <c r="B8" s="27">
        <v>6</v>
      </c>
      <c r="C8" s="27">
        <v>2</v>
      </c>
      <c r="D8" s="27">
        <v>0</v>
      </c>
      <c r="E8" s="27">
        <v>0</v>
      </c>
      <c r="F8" s="27">
        <v>2</v>
      </c>
      <c r="G8" s="27">
        <v>1</v>
      </c>
      <c r="H8" s="27">
        <v>2</v>
      </c>
      <c r="I8" s="27">
        <f t="shared" si="0"/>
        <v>13</v>
      </c>
      <c r="J8" s="27" t="s">
        <v>72</v>
      </c>
    </row>
    <row r="9" spans="1:10" x14ac:dyDescent="0.25">
      <c r="A9" s="12" t="s">
        <v>11</v>
      </c>
      <c r="B9" s="27">
        <v>0</v>
      </c>
      <c r="C9" s="27">
        <v>6</v>
      </c>
      <c r="D9" s="27">
        <v>0</v>
      </c>
      <c r="E9" s="27">
        <v>0</v>
      </c>
      <c r="F9" s="27">
        <v>0</v>
      </c>
      <c r="G9" s="27">
        <v>3</v>
      </c>
      <c r="H9" s="27">
        <v>0</v>
      </c>
      <c r="I9" s="27">
        <f t="shared" si="0"/>
        <v>9</v>
      </c>
      <c r="J9" s="27" t="s">
        <v>73</v>
      </c>
    </row>
    <row r="10" spans="1:10" x14ac:dyDescent="0.25">
      <c r="A10" s="12" t="s">
        <v>13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f t="shared" si="0"/>
        <v>0</v>
      </c>
      <c r="J10" s="27"/>
    </row>
    <row r="11" spans="1:10" x14ac:dyDescent="0.25">
      <c r="A11" s="12" t="s">
        <v>14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f t="shared" si="0"/>
        <v>0</v>
      </c>
      <c r="J11" s="27"/>
    </row>
    <row r="12" spans="1:10" x14ac:dyDescent="0.25">
      <c r="A12" s="12" t="s">
        <v>16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f t="shared" si="0"/>
        <v>0</v>
      </c>
      <c r="J12" s="27"/>
    </row>
    <row r="13" spans="1:10" x14ac:dyDescent="0.25">
      <c r="A13" s="12" t="s">
        <v>15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f t="shared" si="0"/>
        <v>0</v>
      </c>
      <c r="J13" s="27"/>
    </row>
    <row r="14" spans="1:10" x14ac:dyDescent="0.25">
      <c r="A14" s="12" t="s">
        <v>17</v>
      </c>
      <c r="B14" s="27">
        <v>2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f t="shared" si="0"/>
        <v>2</v>
      </c>
      <c r="J14" s="27" t="s">
        <v>74</v>
      </c>
    </row>
    <row r="15" spans="1:10" x14ac:dyDescent="0.25">
      <c r="A15" s="12" t="s">
        <v>18</v>
      </c>
      <c r="B15" s="27">
        <v>1</v>
      </c>
      <c r="C15" s="27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f t="shared" si="0"/>
        <v>2</v>
      </c>
      <c r="J15" s="27" t="s">
        <v>75</v>
      </c>
    </row>
    <row r="16" spans="1:10" x14ac:dyDescent="0.25">
      <c r="A16" s="12" t="s">
        <v>19</v>
      </c>
      <c r="B16" s="27">
        <v>2</v>
      </c>
      <c r="C16" s="27"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f t="shared" si="0"/>
        <v>3</v>
      </c>
      <c r="J16" s="27" t="s">
        <v>76</v>
      </c>
    </row>
    <row r="17" spans="1:10" x14ac:dyDescent="0.25">
      <c r="A17" s="12" t="s">
        <v>20</v>
      </c>
      <c r="B17" s="28">
        <v>0</v>
      </c>
      <c r="C17" s="28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0"/>
        <v>0</v>
      </c>
      <c r="J17" s="27"/>
    </row>
    <row r="18" spans="1:10" x14ac:dyDescent="0.25">
      <c r="A18" s="13" t="s">
        <v>21</v>
      </c>
      <c r="B18" s="28">
        <v>2</v>
      </c>
      <c r="C18" s="28">
        <v>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f t="shared" si="0"/>
        <v>6</v>
      </c>
      <c r="J18" s="28" t="s">
        <v>78</v>
      </c>
    </row>
    <row r="19" spans="1:10" s="34" customFormat="1" x14ac:dyDescent="0.25">
      <c r="A19" s="13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f t="shared" si="0"/>
        <v>0</v>
      </c>
      <c r="J19" s="28"/>
    </row>
    <row r="20" spans="1:10" x14ac:dyDescent="0.25">
      <c r="A20" s="13" t="s">
        <v>24</v>
      </c>
      <c r="B20" s="28">
        <v>1</v>
      </c>
      <c r="C20" s="28">
        <v>2</v>
      </c>
      <c r="D20" s="28">
        <v>0</v>
      </c>
      <c r="E20" s="28">
        <v>0</v>
      </c>
      <c r="F20" s="28">
        <v>1</v>
      </c>
      <c r="G20" s="28">
        <v>2</v>
      </c>
      <c r="H20" s="28">
        <v>0</v>
      </c>
      <c r="I20" s="28">
        <f t="shared" si="0"/>
        <v>6</v>
      </c>
      <c r="J20" s="28" t="s">
        <v>77</v>
      </c>
    </row>
    <row r="21" spans="1:10" x14ac:dyDescent="0.25">
      <c r="A21" s="13" t="s">
        <v>23</v>
      </c>
      <c r="B21" s="28">
        <v>0</v>
      </c>
      <c r="C21" s="28">
        <v>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f t="shared" si="0"/>
        <v>2</v>
      </c>
      <c r="J21" s="28" t="s">
        <v>79</v>
      </c>
    </row>
    <row r="22" spans="1:10" x14ac:dyDescent="0.25">
      <c r="A22" s="13" t="s">
        <v>25</v>
      </c>
      <c r="B22" s="28">
        <v>8</v>
      </c>
      <c r="C22" s="28">
        <v>7</v>
      </c>
      <c r="D22" s="28">
        <v>0</v>
      </c>
      <c r="E22" s="28">
        <v>0</v>
      </c>
      <c r="F22" s="28">
        <v>1</v>
      </c>
      <c r="G22" s="28">
        <v>1</v>
      </c>
      <c r="H22" s="28">
        <v>0</v>
      </c>
      <c r="I22" s="28">
        <f t="shared" si="0"/>
        <v>17</v>
      </c>
      <c r="J22" s="28" t="s">
        <v>80</v>
      </c>
    </row>
    <row r="23" spans="1:10" x14ac:dyDescent="0.25">
      <c r="A23" s="13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f t="shared" si="0"/>
        <v>0</v>
      </c>
      <c r="J23" s="28"/>
    </row>
    <row r="24" spans="1:10" x14ac:dyDescent="0.25">
      <c r="A24" s="13" t="s">
        <v>27</v>
      </c>
      <c r="B24" s="28">
        <v>5</v>
      </c>
      <c r="C24" s="28">
        <v>7</v>
      </c>
      <c r="D24" s="28">
        <v>0</v>
      </c>
      <c r="E24" s="28">
        <v>0</v>
      </c>
      <c r="F24" s="28">
        <v>0</v>
      </c>
      <c r="G24" s="28">
        <v>4</v>
      </c>
      <c r="H24" s="28">
        <v>0</v>
      </c>
      <c r="I24" s="28">
        <f t="shared" si="0"/>
        <v>16</v>
      </c>
      <c r="J24" s="28" t="s">
        <v>81</v>
      </c>
    </row>
    <row r="25" spans="1:10" x14ac:dyDescent="0.25">
      <c r="A25" s="13" t="s">
        <v>28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f t="shared" si="0"/>
        <v>0</v>
      </c>
      <c r="J25" s="28"/>
    </row>
    <row r="26" spans="1:10" x14ac:dyDescent="0.25">
      <c r="A26" s="13" t="s">
        <v>29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f t="shared" si="0"/>
        <v>0</v>
      </c>
      <c r="J26" s="28"/>
    </row>
    <row r="27" spans="1:10" x14ac:dyDescent="0.25">
      <c r="A27" s="13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f t="shared" si="0"/>
        <v>0</v>
      </c>
      <c r="J27" s="28"/>
    </row>
    <row r="28" spans="1:10" x14ac:dyDescent="0.25">
      <c r="A28" s="13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f t="shared" si="0"/>
        <v>0</v>
      </c>
      <c r="J28" s="28"/>
    </row>
    <row r="29" spans="1:10" x14ac:dyDescent="0.25">
      <c r="A29" s="13" t="s">
        <v>32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f t="shared" si="0"/>
        <v>0</v>
      </c>
      <c r="J29" s="28"/>
    </row>
    <row r="30" spans="1:10" x14ac:dyDescent="0.25">
      <c r="A30" s="13" t="s">
        <v>33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f t="shared" si="0"/>
        <v>0</v>
      </c>
      <c r="J30" s="28"/>
    </row>
    <row r="31" spans="1:10" ht="15.75" thickBot="1" x14ac:dyDescent="0.3">
      <c r="A31" s="14" t="s">
        <v>34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f t="shared" si="0"/>
        <v>0</v>
      </c>
      <c r="J31" s="29"/>
    </row>
    <row r="32" spans="1:10" ht="15.75" thickTop="1" x14ac:dyDescent="0.25">
      <c r="A32" s="15" t="s">
        <v>6</v>
      </c>
      <c r="B32" s="30">
        <f>SUM(B6:B31)</f>
        <v>27</v>
      </c>
      <c r="C32" s="30">
        <f t="shared" ref="C32:H32" si="1">SUM(C6:C31)</f>
        <v>32</v>
      </c>
      <c r="D32" s="30">
        <f t="shared" si="1"/>
        <v>0</v>
      </c>
      <c r="E32" s="30">
        <f t="shared" si="1"/>
        <v>0</v>
      </c>
      <c r="F32" s="30">
        <f t="shared" si="1"/>
        <v>4</v>
      </c>
      <c r="G32" s="30">
        <f t="shared" si="1"/>
        <v>11</v>
      </c>
      <c r="H32" s="30">
        <f t="shared" si="1"/>
        <v>2</v>
      </c>
      <c r="I32" s="30">
        <f t="shared" si="0"/>
        <v>76</v>
      </c>
      <c r="J32" s="30"/>
    </row>
  </sheetData>
  <mergeCells count="7">
    <mergeCell ref="I4:I5"/>
    <mergeCell ref="J4:J5"/>
    <mergeCell ref="A4:A5"/>
    <mergeCell ref="B4:C4"/>
    <mergeCell ref="D4:E4"/>
    <mergeCell ref="F4:G4"/>
    <mergeCell ref="H4:H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70" zoomScaleNormal="70" workbookViewId="0">
      <selection activeCell="O38" sqref="A38:XFD51"/>
    </sheetView>
  </sheetViews>
  <sheetFormatPr defaultRowHeight="15" x14ac:dyDescent="0.25"/>
  <cols>
    <col min="1" max="1" width="49.85546875" style="10" customWidth="1"/>
    <col min="2" max="16384" width="9.140625" style="10"/>
  </cols>
  <sheetData>
    <row r="1" spans="1:14" x14ac:dyDescent="0.25">
      <c r="A1" s="16" t="s">
        <v>120</v>
      </c>
    </row>
    <row r="4" spans="1:14" x14ac:dyDescent="0.25">
      <c r="A4" s="120" t="s">
        <v>1</v>
      </c>
      <c r="B4" s="120" t="s">
        <v>121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6</v>
      </c>
    </row>
    <row r="5" spans="1:14" x14ac:dyDescent="0.25">
      <c r="A5" s="120"/>
      <c r="B5" s="120" t="s">
        <v>122</v>
      </c>
      <c r="C5" s="120"/>
      <c r="D5" s="120"/>
      <c r="E5" s="120" t="s">
        <v>123</v>
      </c>
      <c r="F5" s="120"/>
      <c r="G5" s="120"/>
      <c r="H5" s="120" t="s">
        <v>88</v>
      </c>
      <c r="I5" s="120"/>
      <c r="J5" s="120"/>
      <c r="K5" s="120" t="s">
        <v>89</v>
      </c>
      <c r="L5" s="120"/>
      <c r="M5" s="120"/>
      <c r="N5" s="120"/>
    </row>
    <row r="6" spans="1:14" ht="15.75" thickBot="1" x14ac:dyDescent="0.3">
      <c r="A6" s="121"/>
      <c r="B6" s="54" t="s">
        <v>124</v>
      </c>
      <c r="C6" s="54" t="s">
        <v>125</v>
      </c>
      <c r="D6" s="54" t="s">
        <v>126</v>
      </c>
      <c r="E6" s="54" t="s">
        <v>124</v>
      </c>
      <c r="F6" s="54" t="s">
        <v>125</v>
      </c>
      <c r="G6" s="54" t="s">
        <v>126</v>
      </c>
      <c r="H6" s="54" t="s">
        <v>124</v>
      </c>
      <c r="I6" s="54" t="s">
        <v>125</v>
      </c>
      <c r="J6" s="54" t="s">
        <v>126</v>
      </c>
      <c r="K6" s="54" t="s">
        <v>124</v>
      </c>
      <c r="L6" s="54" t="s">
        <v>125</v>
      </c>
      <c r="M6" s="54" t="s">
        <v>126</v>
      </c>
      <c r="N6" s="121"/>
    </row>
    <row r="7" spans="1:14" ht="15.75" thickTop="1" x14ac:dyDescent="0.25">
      <c r="A7" s="31" t="s">
        <v>9</v>
      </c>
      <c r="B7" s="43">
        <v>655</v>
      </c>
      <c r="C7" s="43">
        <v>11</v>
      </c>
      <c r="D7" s="43">
        <v>0</v>
      </c>
      <c r="E7" s="43">
        <v>116</v>
      </c>
      <c r="F7" s="43">
        <v>0</v>
      </c>
      <c r="G7" s="43">
        <v>0</v>
      </c>
      <c r="H7" s="43">
        <v>522</v>
      </c>
      <c r="I7" s="43">
        <v>18</v>
      </c>
      <c r="J7" s="43">
        <v>0</v>
      </c>
      <c r="K7" s="43">
        <v>86</v>
      </c>
      <c r="L7" s="43">
        <v>53</v>
      </c>
      <c r="M7" s="43">
        <v>0</v>
      </c>
      <c r="N7" s="43">
        <v>1461</v>
      </c>
    </row>
    <row r="8" spans="1:14" x14ac:dyDescent="0.25">
      <c r="A8" s="32" t="s">
        <v>10</v>
      </c>
      <c r="B8" s="45">
        <v>0</v>
      </c>
      <c r="C8" s="45">
        <v>0</v>
      </c>
      <c r="D8" s="45">
        <v>0</v>
      </c>
      <c r="E8" s="45">
        <v>311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25</v>
      </c>
      <c r="L8" s="45">
        <v>3</v>
      </c>
      <c r="M8" s="45">
        <v>0</v>
      </c>
      <c r="N8" s="45">
        <v>339</v>
      </c>
    </row>
    <row r="9" spans="1:14" x14ac:dyDescent="0.25">
      <c r="A9" s="32" t="s">
        <v>11</v>
      </c>
      <c r="B9" s="45">
        <v>10679</v>
      </c>
      <c r="C9" s="45">
        <v>3979</v>
      </c>
      <c r="D9" s="45">
        <v>0</v>
      </c>
      <c r="E9" s="45">
        <v>0</v>
      </c>
      <c r="F9" s="45">
        <v>0</v>
      </c>
      <c r="G9" s="45">
        <v>0</v>
      </c>
      <c r="H9" s="45">
        <v>4839</v>
      </c>
      <c r="I9" s="45">
        <v>3065</v>
      </c>
      <c r="J9" s="45">
        <v>0</v>
      </c>
      <c r="K9" s="45">
        <v>562</v>
      </c>
      <c r="L9" s="45">
        <v>235</v>
      </c>
      <c r="M9" s="45">
        <v>0</v>
      </c>
      <c r="N9" s="45">
        <v>23359</v>
      </c>
    </row>
    <row r="10" spans="1:14" x14ac:dyDescent="0.25">
      <c r="A10" s="32" t="s">
        <v>12</v>
      </c>
      <c r="B10" s="45">
        <v>13117</v>
      </c>
      <c r="C10" s="45">
        <v>1030</v>
      </c>
      <c r="D10" s="45">
        <v>0</v>
      </c>
      <c r="E10" s="45">
        <v>39</v>
      </c>
      <c r="F10" s="45">
        <v>0</v>
      </c>
      <c r="G10" s="45">
        <v>0</v>
      </c>
      <c r="H10" s="45">
        <v>5329</v>
      </c>
      <c r="I10" s="45">
        <v>577</v>
      </c>
      <c r="J10" s="45">
        <v>0</v>
      </c>
      <c r="K10" s="45">
        <v>1212</v>
      </c>
      <c r="L10" s="45">
        <v>832</v>
      </c>
      <c r="M10" s="45">
        <v>10</v>
      </c>
      <c r="N10" s="45">
        <v>22146</v>
      </c>
    </row>
    <row r="11" spans="1:14" x14ac:dyDescent="0.25">
      <c r="A11" s="32" t="s">
        <v>13</v>
      </c>
      <c r="B11" s="45">
        <v>384</v>
      </c>
      <c r="C11" s="45">
        <v>24</v>
      </c>
      <c r="D11" s="45">
        <v>0</v>
      </c>
      <c r="E11" s="45">
        <v>84</v>
      </c>
      <c r="F11" s="45">
        <v>25</v>
      </c>
      <c r="G11" s="45">
        <v>0</v>
      </c>
      <c r="H11" s="45">
        <v>140</v>
      </c>
      <c r="I11" s="45">
        <v>13</v>
      </c>
      <c r="J11" s="45">
        <v>0</v>
      </c>
      <c r="K11" s="45">
        <v>30</v>
      </c>
      <c r="L11" s="45">
        <v>37</v>
      </c>
      <c r="M11" s="45">
        <v>0</v>
      </c>
      <c r="N11" s="45">
        <v>737</v>
      </c>
    </row>
    <row r="12" spans="1:14" x14ac:dyDescent="0.25">
      <c r="A12" s="32" t="s">
        <v>14</v>
      </c>
      <c r="B12" s="45">
        <v>6836</v>
      </c>
      <c r="C12" s="45">
        <v>2687</v>
      </c>
      <c r="D12" s="45">
        <v>0</v>
      </c>
      <c r="E12" s="45">
        <v>612</v>
      </c>
      <c r="F12" s="45">
        <v>61</v>
      </c>
      <c r="G12" s="45">
        <v>0</v>
      </c>
      <c r="H12" s="45">
        <v>1475</v>
      </c>
      <c r="I12" s="45">
        <v>851</v>
      </c>
      <c r="J12" s="45">
        <v>0</v>
      </c>
      <c r="K12" s="45">
        <v>423</v>
      </c>
      <c r="L12" s="45">
        <v>173</v>
      </c>
      <c r="M12" s="45">
        <v>0</v>
      </c>
      <c r="N12" s="45">
        <v>13118</v>
      </c>
    </row>
    <row r="13" spans="1:14" x14ac:dyDescent="0.25">
      <c r="A13" s="32" t="s">
        <v>15</v>
      </c>
      <c r="B13" s="45">
        <v>16071</v>
      </c>
      <c r="C13" s="45">
        <v>5126</v>
      </c>
      <c r="D13" s="45">
        <v>0</v>
      </c>
      <c r="E13" s="45">
        <v>7871</v>
      </c>
      <c r="F13" s="45">
        <v>320</v>
      </c>
      <c r="G13" s="45">
        <v>0</v>
      </c>
      <c r="H13" s="45">
        <v>7335</v>
      </c>
      <c r="I13" s="45">
        <v>2399</v>
      </c>
      <c r="J13" s="45">
        <v>0</v>
      </c>
      <c r="K13" s="45">
        <v>1816</v>
      </c>
      <c r="L13" s="45">
        <v>1556</v>
      </c>
      <c r="M13" s="45">
        <v>0</v>
      </c>
      <c r="N13" s="45">
        <v>42494</v>
      </c>
    </row>
    <row r="14" spans="1:14" x14ac:dyDescent="0.25">
      <c r="A14" s="32" t="s">
        <v>16</v>
      </c>
      <c r="B14" s="45">
        <v>6419</v>
      </c>
      <c r="C14" s="45">
        <v>942</v>
      </c>
      <c r="D14" s="45">
        <v>0</v>
      </c>
      <c r="E14" s="45">
        <v>0</v>
      </c>
      <c r="F14" s="45">
        <v>0</v>
      </c>
      <c r="G14" s="45">
        <v>0</v>
      </c>
      <c r="H14" s="45">
        <v>2417</v>
      </c>
      <c r="I14" s="45">
        <v>396</v>
      </c>
      <c r="J14" s="45">
        <v>0</v>
      </c>
      <c r="K14" s="45">
        <v>353</v>
      </c>
      <c r="L14" s="45">
        <v>153</v>
      </c>
      <c r="M14" s="45">
        <v>0</v>
      </c>
      <c r="N14" s="45">
        <v>10680</v>
      </c>
    </row>
    <row r="15" spans="1:14" x14ac:dyDescent="0.25">
      <c r="A15" s="32" t="s">
        <v>17</v>
      </c>
      <c r="B15" s="45">
        <v>5029</v>
      </c>
      <c r="C15" s="45">
        <v>2100</v>
      </c>
      <c r="D15" s="45">
        <v>95</v>
      </c>
      <c r="E15" s="45">
        <v>593</v>
      </c>
      <c r="F15" s="45">
        <v>139</v>
      </c>
      <c r="G15" s="45">
        <v>0</v>
      </c>
      <c r="H15" s="45">
        <v>1556</v>
      </c>
      <c r="I15" s="45">
        <v>557</v>
      </c>
      <c r="J15" s="45">
        <v>0</v>
      </c>
      <c r="K15" s="45">
        <v>196</v>
      </c>
      <c r="L15" s="45">
        <v>144</v>
      </c>
      <c r="M15" s="45">
        <v>0</v>
      </c>
      <c r="N15" s="45">
        <v>10409</v>
      </c>
    </row>
    <row r="16" spans="1:14" x14ac:dyDescent="0.25">
      <c r="A16" s="32" t="s">
        <v>18</v>
      </c>
      <c r="B16" s="45">
        <v>3843</v>
      </c>
      <c r="C16" s="45">
        <v>2051</v>
      </c>
      <c r="D16" s="45">
        <v>0</v>
      </c>
      <c r="E16" s="45">
        <v>83</v>
      </c>
      <c r="F16" s="45">
        <v>0</v>
      </c>
      <c r="G16" s="45">
        <v>0</v>
      </c>
      <c r="H16" s="45">
        <v>1023</v>
      </c>
      <c r="I16" s="45">
        <v>697</v>
      </c>
      <c r="J16" s="45">
        <v>0</v>
      </c>
      <c r="K16" s="45">
        <v>74</v>
      </c>
      <c r="L16" s="45">
        <v>181</v>
      </c>
      <c r="M16" s="45">
        <v>0</v>
      </c>
      <c r="N16" s="45">
        <v>7952</v>
      </c>
    </row>
    <row r="17" spans="1:14" x14ac:dyDescent="0.25">
      <c r="A17" s="32" t="s">
        <v>19</v>
      </c>
      <c r="B17" s="45">
        <v>4589</v>
      </c>
      <c r="C17" s="45">
        <v>1322</v>
      </c>
      <c r="D17" s="45">
        <v>0</v>
      </c>
      <c r="E17" s="45">
        <v>170</v>
      </c>
      <c r="F17" s="45">
        <v>161</v>
      </c>
      <c r="G17" s="45">
        <v>0</v>
      </c>
      <c r="H17" s="45">
        <v>1380</v>
      </c>
      <c r="I17" s="45">
        <v>421</v>
      </c>
      <c r="J17" s="45">
        <v>0</v>
      </c>
      <c r="K17" s="45">
        <v>247</v>
      </c>
      <c r="L17" s="45">
        <v>127</v>
      </c>
      <c r="M17" s="45">
        <v>0</v>
      </c>
      <c r="N17" s="45">
        <v>8417</v>
      </c>
    </row>
    <row r="18" spans="1:14" x14ac:dyDescent="0.25">
      <c r="A18" s="32" t="s">
        <v>20</v>
      </c>
      <c r="B18" s="45">
        <v>4677</v>
      </c>
      <c r="C18" s="45">
        <v>2143</v>
      </c>
      <c r="D18" s="45">
        <v>0</v>
      </c>
      <c r="E18" s="45">
        <v>679</v>
      </c>
      <c r="F18" s="45">
        <v>128</v>
      </c>
      <c r="G18" s="45">
        <v>0</v>
      </c>
      <c r="H18" s="45">
        <v>816</v>
      </c>
      <c r="I18" s="45">
        <v>764</v>
      </c>
      <c r="J18" s="45">
        <v>0</v>
      </c>
      <c r="K18" s="45">
        <v>73</v>
      </c>
      <c r="L18" s="45">
        <v>93</v>
      </c>
      <c r="M18" s="45">
        <v>0</v>
      </c>
      <c r="N18" s="45">
        <v>9373</v>
      </c>
    </row>
    <row r="19" spans="1:14" x14ac:dyDescent="0.25">
      <c r="A19" s="32" t="s">
        <v>127</v>
      </c>
      <c r="B19" s="45">
        <v>5628</v>
      </c>
      <c r="C19" s="45">
        <v>2141</v>
      </c>
      <c r="D19" s="45">
        <v>0</v>
      </c>
      <c r="E19" s="45">
        <v>417</v>
      </c>
      <c r="F19" s="45">
        <v>280</v>
      </c>
      <c r="G19" s="45">
        <v>0</v>
      </c>
      <c r="H19" s="45">
        <v>1409</v>
      </c>
      <c r="I19" s="45">
        <v>51</v>
      </c>
      <c r="J19" s="45">
        <v>0</v>
      </c>
      <c r="K19" s="45">
        <v>87</v>
      </c>
      <c r="L19" s="45">
        <v>120</v>
      </c>
      <c r="M19" s="45">
        <v>0</v>
      </c>
      <c r="N19" s="45">
        <v>10133</v>
      </c>
    </row>
    <row r="20" spans="1:14" x14ac:dyDescent="0.25">
      <c r="A20" s="32" t="s">
        <v>22</v>
      </c>
      <c r="B20" s="45">
        <v>15310</v>
      </c>
      <c r="C20" s="45">
        <v>3785</v>
      </c>
      <c r="D20" s="45">
        <v>0</v>
      </c>
      <c r="E20" s="45">
        <v>15070</v>
      </c>
      <c r="F20" s="45">
        <v>236</v>
      </c>
      <c r="G20" s="45">
        <v>0</v>
      </c>
      <c r="H20" s="45">
        <v>7713</v>
      </c>
      <c r="I20" s="45">
        <v>1455</v>
      </c>
      <c r="J20" s="45">
        <v>0</v>
      </c>
      <c r="K20" s="45">
        <v>3294</v>
      </c>
      <c r="L20" s="45">
        <v>4391</v>
      </c>
      <c r="M20" s="45">
        <v>0</v>
      </c>
      <c r="N20" s="45">
        <v>51254</v>
      </c>
    </row>
    <row r="21" spans="1:14" x14ac:dyDescent="0.25">
      <c r="A21" s="32" t="s">
        <v>23</v>
      </c>
      <c r="B21" s="45">
        <v>8683</v>
      </c>
      <c r="C21" s="45">
        <v>3240</v>
      </c>
      <c r="D21" s="45">
        <v>0</v>
      </c>
      <c r="E21" s="45">
        <v>4078</v>
      </c>
      <c r="F21" s="45">
        <v>345</v>
      </c>
      <c r="G21" s="45">
        <v>0</v>
      </c>
      <c r="H21" s="45">
        <v>3294</v>
      </c>
      <c r="I21" s="45">
        <v>1016</v>
      </c>
      <c r="J21" s="45">
        <v>0</v>
      </c>
      <c r="K21" s="45">
        <v>845</v>
      </c>
      <c r="L21" s="45">
        <v>815</v>
      </c>
      <c r="M21" s="45">
        <v>0</v>
      </c>
      <c r="N21" s="45">
        <v>22316</v>
      </c>
    </row>
    <row r="22" spans="1:14" x14ac:dyDescent="0.25">
      <c r="A22" s="32" t="s">
        <v>24</v>
      </c>
      <c r="B22" s="45">
        <v>6568</v>
      </c>
      <c r="C22" s="45">
        <v>1291</v>
      </c>
      <c r="D22" s="45">
        <v>0</v>
      </c>
      <c r="E22" s="45">
        <v>0</v>
      </c>
      <c r="F22" s="45">
        <v>0</v>
      </c>
      <c r="G22" s="45">
        <v>0</v>
      </c>
      <c r="H22" s="45">
        <v>1806</v>
      </c>
      <c r="I22" s="45">
        <v>429</v>
      </c>
      <c r="J22" s="45">
        <v>0</v>
      </c>
      <c r="K22" s="45">
        <v>230</v>
      </c>
      <c r="L22" s="45">
        <v>294</v>
      </c>
      <c r="M22" s="45">
        <v>0</v>
      </c>
      <c r="N22" s="45">
        <v>10618</v>
      </c>
    </row>
    <row r="23" spans="1:14" x14ac:dyDescent="0.25">
      <c r="A23" s="32" t="s">
        <v>25</v>
      </c>
      <c r="B23" s="45">
        <v>4816</v>
      </c>
      <c r="C23" s="45">
        <v>3299</v>
      </c>
      <c r="D23" s="45">
        <v>0</v>
      </c>
      <c r="E23" s="45">
        <v>0</v>
      </c>
      <c r="F23" s="45">
        <v>0</v>
      </c>
      <c r="G23" s="45">
        <v>0</v>
      </c>
      <c r="H23" s="45">
        <v>1539</v>
      </c>
      <c r="I23" s="45">
        <v>1923</v>
      </c>
      <c r="J23" s="45">
        <v>0</v>
      </c>
      <c r="K23" s="45">
        <v>203</v>
      </c>
      <c r="L23" s="45">
        <v>229</v>
      </c>
      <c r="M23" s="45">
        <v>0</v>
      </c>
      <c r="N23" s="45">
        <v>12009</v>
      </c>
    </row>
    <row r="24" spans="1:14" x14ac:dyDescent="0.25">
      <c r="A24" s="32" t="s">
        <v>26</v>
      </c>
      <c r="B24" s="45">
        <v>261</v>
      </c>
      <c r="C24" s="45">
        <v>89</v>
      </c>
      <c r="D24" s="45">
        <v>0</v>
      </c>
      <c r="E24" s="45">
        <v>2420</v>
      </c>
      <c r="F24" s="45">
        <v>0</v>
      </c>
      <c r="G24" s="45">
        <v>0</v>
      </c>
      <c r="H24" s="45">
        <v>111</v>
      </c>
      <c r="I24" s="45">
        <v>0</v>
      </c>
      <c r="J24" s="45">
        <v>0</v>
      </c>
      <c r="K24" s="45">
        <v>182</v>
      </c>
      <c r="L24" s="45">
        <v>86</v>
      </c>
      <c r="M24" s="45">
        <v>0</v>
      </c>
      <c r="N24" s="45">
        <v>3149</v>
      </c>
    </row>
    <row r="25" spans="1:14" x14ac:dyDescent="0.25">
      <c r="A25" s="32" t="s">
        <v>128</v>
      </c>
      <c r="B25" s="45">
        <v>10519</v>
      </c>
      <c r="C25" s="45">
        <v>3185</v>
      </c>
      <c r="D25" s="45">
        <v>0</v>
      </c>
      <c r="E25" s="45">
        <v>0</v>
      </c>
      <c r="F25" s="45">
        <v>0</v>
      </c>
      <c r="G25" s="45">
        <v>0</v>
      </c>
      <c r="H25" s="45">
        <v>3911</v>
      </c>
      <c r="I25" s="45">
        <v>1850</v>
      </c>
      <c r="J25" s="45">
        <v>0</v>
      </c>
      <c r="K25" s="45">
        <v>556</v>
      </c>
      <c r="L25" s="45">
        <v>829</v>
      </c>
      <c r="M25" s="45">
        <v>0</v>
      </c>
      <c r="N25" s="45">
        <v>20850</v>
      </c>
    </row>
    <row r="26" spans="1:14" x14ac:dyDescent="0.25">
      <c r="A26" s="32" t="s">
        <v>28</v>
      </c>
      <c r="B26" s="45">
        <v>10184</v>
      </c>
      <c r="C26" s="45">
        <v>332</v>
      </c>
      <c r="D26" s="45">
        <v>0</v>
      </c>
      <c r="E26" s="45">
        <v>58</v>
      </c>
      <c r="F26" s="45">
        <v>0</v>
      </c>
      <c r="G26" s="45">
        <v>0</v>
      </c>
      <c r="H26" s="45">
        <v>6853</v>
      </c>
      <c r="I26" s="45">
        <v>280</v>
      </c>
      <c r="J26" s="45">
        <v>210</v>
      </c>
      <c r="K26" s="45">
        <v>298</v>
      </c>
      <c r="L26" s="45">
        <v>362</v>
      </c>
      <c r="M26" s="45">
        <v>4</v>
      </c>
      <c r="N26" s="45">
        <v>18581</v>
      </c>
    </row>
    <row r="27" spans="1:14" x14ac:dyDescent="0.25">
      <c r="A27" s="32" t="s">
        <v>29</v>
      </c>
      <c r="B27" s="45">
        <v>2361</v>
      </c>
      <c r="C27" s="45">
        <v>156</v>
      </c>
      <c r="D27" s="45">
        <v>0</v>
      </c>
      <c r="E27" s="45">
        <v>0</v>
      </c>
      <c r="F27" s="45">
        <v>0</v>
      </c>
      <c r="G27" s="45">
        <v>0</v>
      </c>
      <c r="H27" s="45">
        <v>784</v>
      </c>
      <c r="I27" s="45">
        <v>70</v>
      </c>
      <c r="J27" s="45">
        <v>0</v>
      </c>
      <c r="K27" s="45">
        <v>494</v>
      </c>
      <c r="L27" s="45">
        <v>323</v>
      </c>
      <c r="M27" s="45">
        <v>0</v>
      </c>
      <c r="N27" s="45">
        <v>4188</v>
      </c>
    </row>
    <row r="28" spans="1:14" x14ac:dyDescent="0.25">
      <c r="A28" s="32" t="s">
        <v>30</v>
      </c>
      <c r="B28" s="45">
        <v>1977</v>
      </c>
      <c r="C28" s="45">
        <v>821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2798</v>
      </c>
    </row>
    <row r="29" spans="1:14" x14ac:dyDescent="0.25">
      <c r="A29" s="32" t="s">
        <v>31</v>
      </c>
      <c r="B29" s="45">
        <v>2046</v>
      </c>
      <c r="C29" s="45">
        <v>1446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3492</v>
      </c>
    </row>
    <row r="30" spans="1:14" x14ac:dyDescent="0.25">
      <c r="A30" s="32" t="s">
        <v>129</v>
      </c>
      <c r="B30" s="45">
        <v>199</v>
      </c>
      <c r="C30" s="45">
        <v>0</v>
      </c>
      <c r="D30" s="45">
        <v>0</v>
      </c>
      <c r="E30" s="45">
        <v>161</v>
      </c>
      <c r="F30" s="45">
        <v>0</v>
      </c>
      <c r="G30" s="45">
        <v>0</v>
      </c>
      <c r="H30" s="45">
        <v>137</v>
      </c>
      <c r="I30" s="45">
        <v>0</v>
      </c>
      <c r="J30" s="45">
        <v>0</v>
      </c>
      <c r="K30" s="45">
        <v>22</v>
      </c>
      <c r="L30" s="45">
        <v>2</v>
      </c>
      <c r="M30" s="45">
        <v>1</v>
      </c>
      <c r="N30" s="45">
        <v>522</v>
      </c>
    </row>
    <row r="31" spans="1:14" x14ac:dyDescent="0.25">
      <c r="A31" s="32" t="s">
        <v>33</v>
      </c>
      <c r="B31" s="45">
        <v>13248</v>
      </c>
      <c r="C31" s="45">
        <v>925</v>
      </c>
      <c r="D31" s="45">
        <v>0</v>
      </c>
      <c r="E31" s="45">
        <v>0</v>
      </c>
      <c r="F31" s="45">
        <v>1</v>
      </c>
      <c r="G31" s="45">
        <v>0</v>
      </c>
      <c r="H31" s="45">
        <v>5999</v>
      </c>
      <c r="I31" s="45">
        <v>916</v>
      </c>
      <c r="J31" s="45">
        <v>0</v>
      </c>
      <c r="K31" s="45">
        <v>1092</v>
      </c>
      <c r="L31" s="45">
        <v>800</v>
      </c>
      <c r="M31" s="45">
        <v>0</v>
      </c>
      <c r="N31" s="45">
        <v>22981</v>
      </c>
    </row>
    <row r="32" spans="1:14" ht="15.75" thickBot="1" x14ac:dyDescent="0.3">
      <c r="A32" s="33" t="s">
        <v>34</v>
      </c>
      <c r="B32" s="47">
        <v>8403</v>
      </c>
      <c r="C32" s="47">
        <v>1453</v>
      </c>
      <c r="D32" s="47">
        <v>0</v>
      </c>
      <c r="E32" s="47">
        <v>1190</v>
      </c>
      <c r="F32" s="47">
        <v>356</v>
      </c>
      <c r="G32" s="47">
        <v>0</v>
      </c>
      <c r="H32" s="47">
        <v>2519</v>
      </c>
      <c r="I32" s="47">
        <v>379</v>
      </c>
      <c r="J32" s="47">
        <v>0</v>
      </c>
      <c r="K32" s="47">
        <v>460</v>
      </c>
      <c r="L32" s="47">
        <v>329</v>
      </c>
      <c r="M32" s="47">
        <v>0</v>
      </c>
      <c r="N32" s="47">
        <v>15089</v>
      </c>
    </row>
    <row r="33" spans="1:14" ht="15.75" thickTop="1" x14ac:dyDescent="0.25">
      <c r="A33" s="31" t="s">
        <v>6</v>
      </c>
      <c r="B33" s="43">
        <f>SUM(B7:B32)</f>
        <v>162502</v>
      </c>
      <c r="C33" s="43">
        <f t="shared" ref="C33:N33" si="0">SUM(C7:C32)</f>
        <v>43578</v>
      </c>
      <c r="D33" s="43">
        <f t="shared" si="0"/>
        <v>95</v>
      </c>
      <c r="E33" s="43">
        <f t="shared" si="0"/>
        <v>33952</v>
      </c>
      <c r="F33" s="43">
        <f t="shared" si="0"/>
        <v>2052</v>
      </c>
      <c r="G33" s="43">
        <f t="shared" si="0"/>
        <v>0</v>
      </c>
      <c r="H33" s="43">
        <f t="shared" si="0"/>
        <v>62907</v>
      </c>
      <c r="I33" s="43">
        <f t="shared" si="0"/>
        <v>18127</v>
      </c>
      <c r="J33" s="43">
        <f t="shared" si="0"/>
        <v>210</v>
      </c>
      <c r="K33" s="43">
        <f t="shared" si="0"/>
        <v>12860</v>
      </c>
      <c r="L33" s="43">
        <f t="shared" si="0"/>
        <v>12167</v>
      </c>
      <c r="M33" s="43">
        <f t="shared" si="0"/>
        <v>15</v>
      </c>
      <c r="N33" s="43">
        <f t="shared" si="0"/>
        <v>348465</v>
      </c>
    </row>
    <row r="38" spans="1:14" x14ac:dyDescent="0.25">
      <c r="A38" s="120" t="s">
        <v>1</v>
      </c>
      <c r="B38" s="120" t="s">
        <v>121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 t="s">
        <v>6</v>
      </c>
    </row>
    <row r="39" spans="1:14" x14ac:dyDescent="0.25">
      <c r="A39" s="120"/>
      <c r="B39" s="120" t="s">
        <v>122</v>
      </c>
      <c r="C39" s="120"/>
      <c r="D39" s="120"/>
      <c r="E39" s="120" t="s">
        <v>123</v>
      </c>
      <c r="F39" s="120"/>
      <c r="G39" s="120"/>
      <c r="H39" s="120" t="s">
        <v>88</v>
      </c>
      <c r="I39" s="120"/>
      <c r="J39" s="120"/>
      <c r="K39" s="120" t="s">
        <v>89</v>
      </c>
      <c r="L39" s="120"/>
      <c r="M39" s="120"/>
      <c r="N39" s="120"/>
    </row>
    <row r="40" spans="1:14" ht="15.75" thickBot="1" x14ac:dyDescent="0.3">
      <c r="A40" s="121"/>
      <c r="B40" s="54" t="s">
        <v>124</v>
      </c>
      <c r="C40" s="54" t="s">
        <v>125</v>
      </c>
      <c r="D40" s="54" t="s">
        <v>126</v>
      </c>
      <c r="E40" s="54" t="s">
        <v>124</v>
      </c>
      <c r="F40" s="54" t="s">
        <v>125</v>
      </c>
      <c r="G40" s="54" t="s">
        <v>126</v>
      </c>
      <c r="H40" s="54" t="s">
        <v>124</v>
      </c>
      <c r="I40" s="54" t="s">
        <v>125</v>
      </c>
      <c r="J40" s="54" t="s">
        <v>126</v>
      </c>
      <c r="K40" s="54" t="s">
        <v>124</v>
      </c>
      <c r="L40" s="54" t="s">
        <v>125</v>
      </c>
      <c r="M40" s="54" t="s">
        <v>126</v>
      </c>
      <c r="N40" s="121"/>
    </row>
    <row r="41" spans="1:14" ht="15.75" thickTop="1" x14ac:dyDescent="0.25">
      <c r="A41" s="31" t="s">
        <v>130</v>
      </c>
      <c r="B41" s="43">
        <v>36204</v>
      </c>
      <c r="C41" s="43">
        <v>8171</v>
      </c>
      <c r="D41" s="43">
        <v>0</v>
      </c>
      <c r="E41" s="43">
        <v>880</v>
      </c>
      <c r="F41" s="43">
        <v>0</v>
      </c>
      <c r="G41" s="43">
        <v>0</v>
      </c>
      <c r="H41" s="43">
        <v>16943</v>
      </c>
      <c r="I41" s="43">
        <v>5139</v>
      </c>
      <c r="J41" s="43">
        <v>169</v>
      </c>
      <c r="K41" s="43">
        <v>849</v>
      </c>
      <c r="L41" s="43">
        <v>1070</v>
      </c>
      <c r="M41" s="43">
        <v>4</v>
      </c>
      <c r="N41" s="43">
        <v>69429</v>
      </c>
    </row>
    <row r="42" spans="1:14" x14ac:dyDescent="0.25">
      <c r="A42" s="32" t="s">
        <v>37</v>
      </c>
      <c r="B42" s="45">
        <v>831</v>
      </c>
      <c r="C42" s="45">
        <v>287</v>
      </c>
      <c r="D42" s="45">
        <v>0</v>
      </c>
      <c r="E42" s="45">
        <v>853</v>
      </c>
      <c r="F42" s="45">
        <v>123</v>
      </c>
      <c r="G42" s="45">
        <v>0</v>
      </c>
      <c r="H42" s="45">
        <v>252</v>
      </c>
      <c r="I42" s="45">
        <v>112</v>
      </c>
      <c r="J42" s="45">
        <v>0</v>
      </c>
      <c r="K42" s="45">
        <v>155</v>
      </c>
      <c r="L42" s="45">
        <v>234</v>
      </c>
      <c r="M42" s="45">
        <v>0</v>
      </c>
      <c r="N42" s="45">
        <v>2847</v>
      </c>
    </row>
    <row r="43" spans="1:14" x14ac:dyDescent="0.25">
      <c r="A43" s="32" t="s">
        <v>138</v>
      </c>
      <c r="B43" s="45">
        <v>18100</v>
      </c>
      <c r="C43" s="45">
        <v>11922</v>
      </c>
      <c r="D43" s="45">
        <v>0</v>
      </c>
      <c r="E43" s="45">
        <v>3538</v>
      </c>
      <c r="F43" s="45">
        <v>1832</v>
      </c>
      <c r="G43" s="45">
        <v>0</v>
      </c>
      <c r="H43" s="45">
        <v>6134</v>
      </c>
      <c r="I43" s="45">
        <v>4136</v>
      </c>
      <c r="J43" s="45">
        <v>0</v>
      </c>
      <c r="K43" s="45">
        <v>568</v>
      </c>
      <c r="L43" s="45">
        <v>671</v>
      </c>
      <c r="M43" s="45">
        <v>0</v>
      </c>
      <c r="N43" s="45">
        <v>46901</v>
      </c>
    </row>
    <row r="44" spans="1:14" x14ac:dyDescent="0.25">
      <c r="A44" s="32" t="s">
        <v>131</v>
      </c>
      <c r="B44" s="45">
        <v>423</v>
      </c>
      <c r="C44" s="45">
        <v>1034</v>
      </c>
      <c r="D44" s="45">
        <v>0</v>
      </c>
      <c r="E44" s="45">
        <v>9247</v>
      </c>
      <c r="F44" s="45">
        <v>0</v>
      </c>
      <c r="G44" s="45">
        <v>0</v>
      </c>
      <c r="H44" s="45">
        <v>0</v>
      </c>
      <c r="I44" s="45">
        <v>184</v>
      </c>
      <c r="J44" s="45">
        <v>0</v>
      </c>
      <c r="K44" s="45">
        <v>138</v>
      </c>
      <c r="L44" s="45">
        <v>604</v>
      </c>
      <c r="M44" s="45">
        <v>0</v>
      </c>
      <c r="N44" s="45">
        <v>11630</v>
      </c>
    </row>
    <row r="45" spans="1:14" x14ac:dyDescent="0.25">
      <c r="A45" s="32" t="s">
        <v>132</v>
      </c>
      <c r="B45" s="45">
        <v>17937</v>
      </c>
      <c r="C45" s="45">
        <v>1508</v>
      </c>
      <c r="D45" s="45">
        <v>95</v>
      </c>
      <c r="E45" s="45">
        <v>16</v>
      </c>
      <c r="F45" s="45">
        <v>0</v>
      </c>
      <c r="G45" s="45">
        <v>0</v>
      </c>
      <c r="H45" s="45">
        <v>7485</v>
      </c>
      <c r="I45" s="45">
        <v>182</v>
      </c>
      <c r="J45" s="45">
        <v>41</v>
      </c>
      <c r="K45" s="45">
        <v>3433</v>
      </c>
      <c r="L45" s="45">
        <v>1756</v>
      </c>
      <c r="M45" s="45">
        <v>0</v>
      </c>
      <c r="N45" s="45">
        <v>32453</v>
      </c>
    </row>
    <row r="46" spans="1:14" x14ac:dyDescent="0.25">
      <c r="A46" s="32" t="s">
        <v>133</v>
      </c>
      <c r="B46" s="45">
        <v>24154</v>
      </c>
      <c r="C46" s="45">
        <v>5423</v>
      </c>
      <c r="D46" s="45">
        <v>0</v>
      </c>
      <c r="E46" s="45">
        <v>1276</v>
      </c>
      <c r="F46" s="45">
        <v>47</v>
      </c>
      <c r="G46" s="45">
        <v>0</v>
      </c>
      <c r="H46" s="45">
        <v>9232</v>
      </c>
      <c r="I46" s="45">
        <v>2089</v>
      </c>
      <c r="J46" s="45">
        <v>0</v>
      </c>
      <c r="K46" s="45">
        <v>1784</v>
      </c>
      <c r="L46" s="45">
        <v>1783</v>
      </c>
      <c r="M46" s="45">
        <v>0</v>
      </c>
      <c r="N46" s="45">
        <v>45788</v>
      </c>
    </row>
    <row r="47" spans="1:14" x14ac:dyDescent="0.25">
      <c r="A47" s="32" t="s">
        <v>134</v>
      </c>
      <c r="B47" s="45">
        <v>45368</v>
      </c>
      <c r="C47" s="45">
        <v>8993</v>
      </c>
      <c r="D47" s="45">
        <v>0</v>
      </c>
      <c r="E47" s="45">
        <v>43</v>
      </c>
      <c r="F47" s="45">
        <v>12</v>
      </c>
      <c r="G47" s="45">
        <v>0</v>
      </c>
      <c r="H47" s="45">
        <v>16902</v>
      </c>
      <c r="I47" s="45">
        <v>4705</v>
      </c>
      <c r="J47" s="45">
        <v>0</v>
      </c>
      <c r="K47" s="45">
        <v>3942</v>
      </c>
      <c r="L47" s="45">
        <v>3219</v>
      </c>
      <c r="M47" s="45">
        <v>10</v>
      </c>
      <c r="N47" s="45">
        <v>83194</v>
      </c>
    </row>
    <row r="48" spans="1:14" x14ac:dyDescent="0.25">
      <c r="A48" s="32" t="s">
        <v>135</v>
      </c>
      <c r="B48" s="45">
        <v>5390</v>
      </c>
      <c r="C48" s="45">
        <v>809</v>
      </c>
      <c r="D48" s="45">
        <v>0</v>
      </c>
      <c r="E48" s="45">
        <v>708</v>
      </c>
      <c r="F48" s="45">
        <v>27</v>
      </c>
      <c r="G48" s="45">
        <v>0</v>
      </c>
      <c r="H48" s="45">
        <v>2164</v>
      </c>
      <c r="I48" s="45">
        <v>235</v>
      </c>
      <c r="J48" s="45">
        <v>0</v>
      </c>
      <c r="K48" s="45">
        <v>429</v>
      </c>
      <c r="L48" s="45">
        <v>505</v>
      </c>
      <c r="M48" s="45">
        <v>1</v>
      </c>
      <c r="N48" s="45">
        <v>10268</v>
      </c>
    </row>
    <row r="49" spans="1:14" x14ac:dyDescent="0.25">
      <c r="A49" s="32" t="s">
        <v>137</v>
      </c>
      <c r="B49" s="45">
        <v>6923</v>
      </c>
      <c r="C49" s="45">
        <v>2886</v>
      </c>
      <c r="D49" s="45">
        <v>0</v>
      </c>
      <c r="E49" s="45">
        <v>15821</v>
      </c>
      <c r="F49" s="45">
        <v>0</v>
      </c>
      <c r="G49" s="45">
        <v>0</v>
      </c>
      <c r="H49" s="45">
        <v>1176</v>
      </c>
      <c r="I49" s="45">
        <v>399</v>
      </c>
      <c r="J49" s="45">
        <v>0</v>
      </c>
      <c r="K49" s="45">
        <v>923</v>
      </c>
      <c r="L49" s="45">
        <v>2063</v>
      </c>
      <c r="M49" s="45">
        <v>0</v>
      </c>
      <c r="N49" s="45">
        <v>30191</v>
      </c>
    </row>
    <row r="50" spans="1:14" ht="15.75" thickBot="1" x14ac:dyDescent="0.3">
      <c r="A50" s="33" t="s">
        <v>136</v>
      </c>
      <c r="B50" s="47">
        <v>7172</v>
      </c>
      <c r="C50" s="47">
        <v>2545</v>
      </c>
      <c r="D50" s="47">
        <v>0</v>
      </c>
      <c r="E50" s="47">
        <v>1570</v>
      </c>
      <c r="F50" s="47">
        <v>11</v>
      </c>
      <c r="G50" s="47">
        <v>0</v>
      </c>
      <c r="H50" s="47">
        <v>2619</v>
      </c>
      <c r="I50" s="47">
        <v>946</v>
      </c>
      <c r="J50" s="47">
        <v>0</v>
      </c>
      <c r="K50" s="47">
        <v>639</v>
      </c>
      <c r="L50" s="47">
        <v>262</v>
      </c>
      <c r="M50" s="47">
        <v>0</v>
      </c>
      <c r="N50" s="47">
        <v>15764</v>
      </c>
    </row>
    <row r="51" spans="1:14" ht="15.75" thickTop="1" x14ac:dyDescent="0.25">
      <c r="A51" s="31" t="s">
        <v>6</v>
      </c>
      <c r="B51" s="43">
        <v>162502</v>
      </c>
      <c r="C51" s="43">
        <v>43578</v>
      </c>
      <c r="D51" s="43">
        <v>95</v>
      </c>
      <c r="E51" s="43">
        <v>33952</v>
      </c>
      <c r="F51" s="43">
        <v>2052</v>
      </c>
      <c r="G51" s="43">
        <v>0</v>
      </c>
      <c r="H51" s="43">
        <v>62907</v>
      </c>
      <c r="I51" s="43">
        <v>18127</v>
      </c>
      <c r="J51" s="43">
        <v>210</v>
      </c>
      <c r="K51" s="43">
        <v>12860</v>
      </c>
      <c r="L51" s="43">
        <v>12167</v>
      </c>
      <c r="M51" s="43">
        <v>15</v>
      </c>
      <c r="N51" s="43">
        <v>348465</v>
      </c>
    </row>
  </sheetData>
  <sortState ref="A7:N32">
    <sortCondition ref="A7:A32"/>
  </sortState>
  <mergeCells count="14">
    <mergeCell ref="A4:A6"/>
    <mergeCell ref="A38:A40"/>
    <mergeCell ref="B38:M38"/>
    <mergeCell ref="N38:N40"/>
    <mergeCell ref="B39:D39"/>
    <mergeCell ref="E39:G39"/>
    <mergeCell ref="H39:J39"/>
    <mergeCell ref="K39:M39"/>
    <mergeCell ref="B5:D5"/>
    <mergeCell ref="E5:G5"/>
    <mergeCell ref="H5:J5"/>
    <mergeCell ref="K5:M5"/>
    <mergeCell ref="B4:M4"/>
    <mergeCell ref="N4:N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>
      <selection activeCell="D53" sqref="D53"/>
    </sheetView>
  </sheetViews>
  <sheetFormatPr defaultRowHeight="15" x14ac:dyDescent="0.25"/>
  <cols>
    <col min="1" max="1" width="49.85546875" style="10" customWidth="1"/>
    <col min="2" max="16384" width="9.140625" style="10"/>
  </cols>
  <sheetData>
    <row r="1" spans="1:14" x14ac:dyDescent="0.25">
      <c r="A1" s="16" t="s">
        <v>139</v>
      </c>
    </row>
    <row r="4" spans="1:14" x14ac:dyDescent="0.25">
      <c r="A4" s="120" t="s">
        <v>1</v>
      </c>
      <c r="B4" s="120" t="s">
        <v>121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6</v>
      </c>
    </row>
    <row r="5" spans="1:14" x14ac:dyDescent="0.25">
      <c r="A5" s="120"/>
      <c r="B5" s="120" t="s">
        <v>122</v>
      </c>
      <c r="C5" s="120"/>
      <c r="D5" s="120"/>
      <c r="E5" s="120" t="s">
        <v>123</v>
      </c>
      <c r="F5" s="120"/>
      <c r="G5" s="120"/>
      <c r="H5" s="120" t="s">
        <v>88</v>
      </c>
      <c r="I5" s="120"/>
      <c r="J5" s="120"/>
      <c r="K5" s="120" t="s">
        <v>89</v>
      </c>
      <c r="L5" s="120"/>
      <c r="M5" s="120"/>
      <c r="N5" s="120"/>
    </row>
    <row r="6" spans="1:14" ht="15.75" thickBot="1" x14ac:dyDescent="0.3">
      <c r="A6" s="121"/>
      <c r="B6" s="54" t="s">
        <v>124</v>
      </c>
      <c r="C6" s="54" t="s">
        <v>125</v>
      </c>
      <c r="D6" s="54" t="s">
        <v>126</v>
      </c>
      <c r="E6" s="54" t="s">
        <v>124</v>
      </c>
      <c r="F6" s="54" t="s">
        <v>125</v>
      </c>
      <c r="G6" s="54" t="s">
        <v>126</v>
      </c>
      <c r="H6" s="54" t="s">
        <v>124</v>
      </c>
      <c r="I6" s="54" t="s">
        <v>125</v>
      </c>
      <c r="J6" s="54" t="s">
        <v>126</v>
      </c>
      <c r="K6" s="54" t="s">
        <v>124</v>
      </c>
      <c r="L6" s="54" t="s">
        <v>125</v>
      </c>
      <c r="M6" s="54" t="s">
        <v>126</v>
      </c>
      <c r="N6" s="121"/>
    </row>
    <row r="7" spans="1:14" ht="15.75" thickTop="1" x14ac:dyDescent="0.25">
      <c r="A7" s="31" t="s">
        <v>9</v>
      </c>
      <c r="B7" s="43">
        <v>12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27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39</v>
      </c>
    </row>
    <row r="8" spans="1:14" x14ac:dyDescent="0.25">
      <c r="A8" s="32" t="s">
        <v>11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10</v>
      </c>
      <c r="I8" s="45">
        <v>0</v>
      </c>
      <c r="J8" s="45">
        <v>0</v>
      </c>
      <c r="K8" s="45">
        <v>19</v>
      </c>
      <c r="L8" s="45">
        <v>2</v>
      </c>
      <c r="M8" s="45">
        <v>0</v>
      </c>
      <c r="N8" s="45">
        <v>31</v>
      </c>
    </row>
    <row r="9" spans="1:14" x14ac:dyDescent="0.25">
      <c r="A9" s="32" t="s">
        <v>12</v>
      </c>
      <c r="B9" s="45">
        <v>52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90</v>
      </c>
      <c r="I9" s="45">
        <v>0</v>
      </c>
      <c r="J9" s="45">
        <v>0</v>
      </c>
      <c r="K9" s="45">
        <v>8</v>
      </c>
      <c r="L9" s="45">
        <v>2</v>
      </c>
      <c r="M9" s="45">
        <v>0</v>
      </c>
      <c r="N9" s="45">
        <v>152</v>
      </c>
    </row>
    <row r="10" spans="1:14" x14ac:dyDescent="0.25">
      <c r="A10" s="32" t="s">
        <v>13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2</v>
      </c>
      <c r="L10" s="45">
        <v>0</v>
      </c>
      <c r="M10" s="45">
        <v>0</v>
      </c>
      <c r="N10" s="45">
        <v>2</v>
      </c>
    </row>
    <row r="11" spans="1:14" x14ac:dyDescent="0.25">
      <c r="A11" s="32" t="s">
        <v>15</v>
      </c>
      <c r="B11" s="45">
        <v>0</v>
      </c>
      <c r="C11" s="45">
        <v>2</v>
      </c>
      <c r="D11" s="45">
        <v>0</v>
      </c>
      <c r="E11" s="45">
        <v>448</v>
      </c>
      <c r="F11" s="45">
        <v>0</v>
      </c>
      <c r="G11" s="45">
        <v>0</v>
      </c>
      <c r="H11" s="45">
        <v>62</v>
      </c>
      <c r="I11" s="45">
        <v>1</v>
      </c>
      <c r="J11" s="45">
        <v>0</v>
      </c>
      <c r="K11" s="45">
        <v>10</v>
      </c>
      <c r="L11" s="45">
        <v>5</v>
      </c>
      <c r="M11" s="45">
        <v>0</v>
      </c>
      <c r="N11" s="45">
        <v>528</v>
      </c>
    </row>
    <row r="12" spans="1:14" x14ac:dyDescent="0.25">
      <c r="A12" s="32" t="s">
        <v>16</v>
      </c>
      <c r="B12" s="45">
        <v>11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6</v>
      </c>
      <c r="I12" s="45">
        <v>0</v>
      </c>
      <c r="J12" s="45">
        <v>0</v>
      </c>
      <c r="K12" s="45">
        <v>0</v>
      </c>
      <c r="L12" s="45">
        <v>16</v>
      </c>
      <c r="M12" s="45">
        <v>0</v>
      </c>
      <c r="N12" s="45">
        <v>33</v>
      </c>
    </row>
    <row r="13" spans="1:14" x14ac:dyDescent="0.25">
      <c r="A13" s="32" t="s">
        <v>17</v>
      </c>
      <c r="B13" s="45">
        <v>131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131</v>
      </c>
    </row>
    <row r="14" spans="1:14" x14ac:dyDescent="0.25">
      <c r="A14" s="32" t="s">
        <v>19</v>
      </c>
      <c r="B14" s="45">
        <v>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1</v>
      </c>
      <c r="I14" s="45">
        <v>0</v>
      </c>
      <c r="J14" s="45">
        <v>0</v>
      </c>
      <c r="K14" s="45">
        <v>2</v>
      </c>
      <c r="L14" s="45">
        <v>0</v>
      </c>
      <c r="M14" s="45">
        <v>0</v>
      </c>
      <c r="N14" s="45">
        <v>6</v>
      </c>
    </row>
    <row r="15" spans="1:14" x14ac:dyDescent="0.25">
      <c r="A15" s="32" t="s">
        <v>20</v>
      </c>
      <c r="B15" s="45">
        <v>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4</v>
      </c>
      <c r="I15" s="45">
        <v>0</v>
      </c>
      <c r="J15" s="45">
        <v>0</v>
      </c>
      <c r="K15" s="45">
        <v>2</v>
      </c>
      <c r="L15" s="45">
        <v>0</v>
      </c>
      <c r="M15" s="45">
        <v>0</v>
      </c>
      <c r="N15" s="45">
        <v>14</v>
      </c>
    </row>
    <row r="16" spans="1:14" x14ac:dyDescent="0.25">
      <c r="A16" s="32" t="s">
        <v>127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8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8</v>
      </c>
    </row>
    <row r="17" spans="1:14" x14ac:dyDescent="0.25">
      <c r="A17" s="32" t="s">
        <v>22</v>
      </c>
      <c r="B17" s="45">
        <v>128</v>
      </c>
      <c r="C17" s="45">
        <v>0</v>
      </c>
      <c r="D17" s="45">
        <v>0</v>
      </c>
      <c r="E17" s="45">
        <v>1962</v>
      </c>
      <c r="F17" s="45">
        <v>0</v>
      </c>
      <c r="G17" s="45">
        <v>0</v>
      </c>
      <c r="H17" s="45">
        <v>224</v>
      </c>
      <c r="I17" s="45">
        <v>4</v>
      </c>
      <c r="J17" s="45">
        <v>0</v>
      </c>
      <c r="K17" s="45">
        <v>21</v>
      </c>
      <c r="L17" s="45">
        <v>20</v>
      </c>
      <c r="M17" s="45">
        <v>0</v>
      </c>
      <c r="N17" s="45">
        <v>2359</v>
      </c>
    </row>
    <row r="18" spans="1:14" x14ac:dyDescent="0.25">
      <c r="A18" s="32" t="s">
        <v>23</v>
      </c>
      <c r="B18" s="45">
        <v>0</v>
      </c>
      <c r="C18" s="45">
        <v>0</v>
      </c>
      <c r="D18" s="45">
        <v>0</v>
      </c>
      <c r="E18" s="45">
        <v>259</v>
      </c>
      <c r="F18" s="45">
        <v>0</v>
      </c>
      <c r="G18" s="45">
        <v>0</v>
      </c>
      <c r="H18" s="45">
        <v>7</v>
      </c>
      <c r="I18" s="45">
        <v>0</v>
      </c>
      <c r="J18" s="45">
        <v>0</v>
      </c>
      <c r="K18" s="45">
        <v>11</v>
      </c>
      <c r="L18" s="45">
        <v>2</v>
      </c>
      <c r="M18" s="45">
        <v>0</v>
      </c>
      <c r="N18" s="45">
        <v>279</v>
      </c>
    </row>
    <row r="19" spans="1:14" x14ac:dyDescent="0.25">
      <c r="A19" s="32" t="s">
        <v>24</v>
      </c>
      <c r="B19" s="45">
        <v>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1</v>
      </c>
      <c r="L19" s="45">
        <v>0</v>
      </c>
      <c r="M19" s="45">
        <v>0</v>
      </c>
      <c r="N19" s="45">
        <v>3</v>
      </c>
    </row>
    <row r="20" spans="1:14" x14ac:dyDescent="0.25">
      <c r="A20" s="32" t="s">
        <v>25</v>
      </c>
      <c r="B20" s="45">
        <v>6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19</v>
      </c>
      <c r="I20" s="45">
        <v>0</v>
      </c>
      <c r="J20" s="45">
        <v>0</v>
      </c>
      <c r="K20" s="45">
        <v>12</v>
      </c>
      <c r="L20" s="45">
        <v>12</v>
      </c>
      <c r="M20" s="45">
        <v>0</v>
      </c>
      <c r="N20" s="45">
        <v>49</v>
      </c>
    </row>
    <row r="21" spans="1:14" x14ac:dyDescent="0.25">
      <c r="A21" s="32" t="s">
        <v>26</v>
      </c>
      <c r="B21" s="45">
        <v>0</v>
      </c>
      <c r="C21" s="45">
        <v>0</v>
      </c>
      <c r="D21" s="45">
        <v>0</v>
      </c>
      <c r="E21" s="45">
        <v>283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283</v>
      </c>
    </row>
    <row r="22" spans="1:14" x14ac:dyDescent="0.25">
      <c r="A22" s="32" t="s">
        <v>128</v>
      </c>
      <c r="B22" s="45">
        <v>26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14</v>
      </c>
      <c r="I22" s="45">
        <v>0</v>
      </c>
      <c r="J22" s="45">
        <v>0</v>
      </c>
      <c r="K22" s="45">
        <v>1</v>
      </c>
      <c r="L22" s="45">
        <v>14</v>
      </c>
      <c r="M22" s="45">
        <v>0</v>
      </c>
      <c r="N22" s="45">
        <v>55</v>
      </c>
    </row>
    <row r="23" spans="1:14" x14ac:dyDescent="0.25">
      <c r="A23" s="32" t="s">
        <v>28</v>
      </c>
      <c r="B23" s="45">
        <v>42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151</v>
      </c>
      <c r="I23" s="45">
        <v>0</v>
      </c>
      <c r="J23" s="45">
        <v>0</v>
      </c>
      <c r="K23" s="45">
        <v>0</v>
      </c>
      <c r="L23" s="45">
        <v>13</v>
      </c>
      <c r="M23" s="45">
        <v>0</v>
      </c>
      <c r="N23" s="45">
        <v>206</v>
      </c>
    </row>
    <row r="24" spans="1:14" x14ac:dyDescent="0.25">
      <c r="A24" s="32" t="s">
        <v>29</v>
      </c>
      <c r="B24" s="45">
        <v>6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22</v>
      </c>
      <c r="I24" s="45">
        <v>0</v>
      </c>
      <c r="J24" s="45">
        <v>0</v>
      </c>
      <c r="K24" s="45">
        <v>6</v>
      </c>
      <c r="L24" s="45">
        <v>2</v>
      </c>
      <c r="M24" s="45">
        <v>0</v>
      </c>
      <c r="N24" s="45">
        <v>36</v>
      </c>
    </row>
    <row r="25" spans="1:14" x14ac:dyDescent="0.25">
      <c r="A25" s="32" t="s">
        <v>129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27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27</v>
      </c>
    </row>
    <row r="26" spans="1:14" x14ac:dyDescent="0.25">
      <c r="A26" s="32" t="s">
        <v>33</v>
      </c>
      <c r="B26" s="45">
        <v>4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27</v>
      </c>
      <c r="I26" s="45">
        <v>0</v>
      </c>
      <c r="J26" s="45">
        <v>0</v>
      </c>
      <c r="K26" s="45">
        <v>3</v>
      </c>
      <c r="L26" s="45">
        <v>1</v>
      </c>
      <c r="M26" s="45">
        <v>0</v>
      </c>
      <c r="N26" s="45">
        <v>35</v>
      </c>
    </row>
    <row r="27" spans="1:14" ht="15.75" thickBot="1" x14ac:dyDescent="0.3">
      <c r="A27" s="33" t="s">
        <v>34</v>
      </c>
      <c r="B27" s="47">
        <v>2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1</v>
      </c>
      <c r="M27" s="47">
        <v>0</v>
      </c>
      <c r="N27" s="47">
        <v>3</v>
      </c>
    </row>
    <row r="28" spans="1:14" ht="15.75" thickTop="1" x14ac:dyDescent="0.25">
      <c r="A28" s="31" t="s">
        <v>6</v>
      </c>
      <c r="B28" s="43">
        <v>433</v>
      </c>
      <c r="C28" s="43">
        <v>2</v>
      </c>
      <c r="D28" s="43">
        <v>0</v>
      </c>
      <c r="E28" s="43">
        <v>2952</v>
      </c>
      <c r="F28" s="43">
        <v>0</v>
      </c>
      <c r="G28" s="43">
        <v>0</v>
      </c>
      <c r="H28" s="43">
        <v>699</v>
      </c>
      <c r="I28" s="43">
        <v>5</v>
      </c>
      <c r="J28" s="43">
        <v>0</v>
      </c>
      <c r="K28" s="43">
        <v>98</v>
      </c>
      <c r="L28" s="43">
        <v>90</v>
      </c>
      <c r="M28" s="43">
        <v>0</v>
      </c>
      <c r="N28" s="43">
        <v>4279</v>
      </c>
    </row>
    <row r="33" spans="1:14" x14ac:dyDescent="0.25">
      <c r="A33" s="120" t="s">
        <v>1</v>
      </c>
      <c r="B33" s="120" t="s">
        <v>121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 t="s">
        <v>6</v>
      </c>
    </row>
    <row r="34" spans="1:14" x14ac:dyDescent="0.25">
      <c r="A34" s="120"/>
      <c r="B34" s="120" t="s">
        <v>122</v>
      </c>
      <c r="C34" s="120"/>
      <c r="D34" s="120"/>
      <c r="E34" s="120" t="s">
        <v>123</v>
      </c>
      <c r="F34" s="120"/>
      <c r="G34" s="120"/>
      <c r="H34" s="120" t="s">
        <v>88</v>
      </c>
      <c r="I34" s="120"/>
      <c r="J34" s="120"/>
      <c r="K34" s="120" t="s">
        <v>89</v>
      </c>
      <c r="L34" s="120"/>
      <c r="M34" s="120"/>
      <c r="N34" s="120"/>
    </row>
    <row r="35" spans="1:14" ht="15.75" thickBot="1" x14ac:dyDescent="0.3">
      <c r="A35" s="121"/>
      <c r="B35" s="54" t="s">
        <v>124</v>
      </c>
      <c r="C35" s="54" t="s">
        <v>125</v>
      </c>
      <c r="D35" s="54" t="s">
        <v>126</v>
      </c>
      <c r="E35" s="54" t="s">
        <v>124</v>
      </c>
      <c r="F35" s="54" t="s">
        <v>125</v>
      </c>
      <c r="G35" s="54" t="s">
        <v>126</v>
      </c>
      <c r="H35" s="54" t="s">
        <v>124</v>
      </c>
      <c r="I35" s="54" t="s">
        <v>125</v>
      </c>
      <c r="J35" s="54" t="s">
        <v>126</v>
      </c>
      <c r="K35" s="54" t="s">
        <v>124</v>
      </c>
      <c r="L35" s="54" t="s">
        <v>125</v>
      </c>
      <c r="M35" s="54" t="s">
        <v>126</v>
      </c>
      <c r="N35" s="121"/>
    </row>
    <row r="36" spans="1:14" ht="15.75" thickTop="1" x14ac:dyDescent="0.25">
      <c r="A36" s="31" t="s">
        <v>130</v>
      </c>
      <c r="B36" s="43">
        <v>122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267</v>
      </c>
      <c r="I36" s="43">
        <v>0</v>
      </c>
      <c r="J36" s="43">
        <v>0</v>
      </c>
      <c r="K36" s="43">
        <v>24</v>
      </c>
      <c r="L36" s="43">
        <v>48</v>
      </c>
      <c r="M36" s="43">
        <v>0</v>
      </c>
      <c r="N36" s="43">
        <v>461</v>
      </c>
    </row>
    <row r="37" spans="1:14" x14ac:dyDescent="0.25">
      <c r="A37" s="32" t="s">
        <v>37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1</v>
      </c>
      <c r="L37" s="45">
        <v>0</v>
      </c>
      <c r="M37" s="45">
        <v>0</v>
      </c>
      <c r="N37" s="45">
        <v>1</v>
      </c>
    </row>
    <row r="38" spans="1:14" x14ac:dyDescent="0.25">
      <c r="A38" s="32" t="s">
        <v>138</v>
      </c>
      <c r="B38" s="45">
        <v>7</v>
      </c>
      <c r="C38" s="45">
        <v>2</v>
      </c>
      <c r="D38" s="45">
        <v>0</v>
      </c>
      <c r="E38" s="45">
        <v>0</v>
      </c>
      <c r="F38" s="45">
        <v>0</v>
      </c>
      <c r="G38" s="45">
        <v>0</v>
      </c>
      <c r="H38" s="45">
        <v>14</v>
      </c>
      <c r="I38" s="45">
        <v>1</v>
      </c>
      <c r="J38" s="45">
        <v>0</v>
      </c>
      <c r="K38" s="45">
        <v>6</v>
      </c>
      <c r="L38" s="45">
        <v>4</v>
      </c>
      <c r="M38" s="45">
        <v>0</v>
      </c>
      <c r="N38" s="45">
        <v>34</v>
      </c>
    </row>
    <row r="39" spans="1:14" x14ac:dyDescent="0.25">
      <c r="A39" s="32" t="s">
        <v>131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</row>
    <row r="40" spans="1:14" x14ac:dyDescent="0.25">
      <c r="A40" s="32" t="s">
        <v>132</v>
      </c>
      <c r="B40" s="45">
        <v>12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24</v>
      </c>
      <c r="I40" s="45">
        <v>0</v>
      </c>
      <c r="J40" s="45">
        <v>0</v>
      </c>
      <c r="K40" s="45">
        <v>17</v>
      </c>
      <c r="L40" s="45">
        <v>12</v>
      </c>
      <c r="M40" s="45">
        <v>0</v>
      </c>
      <c r="N40" s="45">
        <v>65</v>
      </c>
    </row>
    <row r="41" spans="1:14" x14ac:dyDescent="0.25">
      <c r="A41" s="32" t="s">
        <v>133</v>
      </c>
      <c r="B41" s="45">
        <v>23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206</v>
      </c>
      <c r="I41" s="45">
        <v>4</v>
      </c>
      <c r="J41" s="45">
        <v>0</v>
      </c>
      <c r="K41" s="45">
        <v>13</v>
      </c>
      <c r="L41" s="45">
        <v>7</v>
      </c>
      <c r="M41" s="45">
        <v>0</v>
      </c>
      <c r="N41" s="45">
        <v>253</v>
      </c>
    </row>
    <row r="42" spans="1:14" x14ac:dyDescent="0.25">
      <c r="A42" s="32" t="s">
        <v>134</v>
      </c>
      <c r="B42" s="45">
        <v>53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108</v>
      </c>
      <c r="I42" s="45">
        <v>0</v>
      </c>
      <c r="J42" s="45">
        <v>0</v>
      </c>
      <c r="K42" s="45">
        <v>26</v>
      </c>
      <c r="L42" s="45">
        <v>10</v>
      </c>
      <c r="M42" s="45">
        <v>0</v>
      </c>
      <c r="N42" s="45">
        <v>197</v>
      </c>
    </row>
    <row r="43" spans="1:14" x14ac:dyDescent="0.25">
      <c r="A43" s="32" t="s">
        <v>135</v>
      </c>
      <c r="B43" s="45">
        <v>12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62</v>
      </c>
      <c r="I43" s="45">
        <v>0</v>
      </c>
      <c r="J43" s="45">
        <v>0</v>
      </c>
      <c r="K43" s="45">
        <v>3</v>
      </c>
      <c r="L43" s="45">
        <v>0</v>
      </c>
      <c r="M43" s="45">
        <v>0</v>
      </c>
      <c r="N43" s="45">
        <v>77</v>
      </c>
    </row>
    <row r="44" spans="1:14" x14ac:dyDescent="0.25">
      <c r="A44" s="32" t="s">
        <v>137</v>
      </c>
      <c r="B44" s="45">
        <v>204</v>
      </c>
      <c r="C44" s="45">
        <v>0</v>
      </c>
      <c r="D44" s="45">
        <v>0</v>
      </c>
      <c r="E44" s="45">
        <v>2775</v>
      </c>
      <c r="F44" s="45">
        <v>0</v>
      </c>
      <c r="G44" s="45">
        <v>0</v>
      </c>
      <c r="H44" s="45">
        <v>6</v>
      </c>
      <c r="I44" s="45">
        <v>0</v>
      </c>
      <c r="J44" s="45">
        <v>0</v>
      </c>
      <c r="K44" s="45">
        <v>5</v>
      </c>
      <c r="L44" s="45">
        <v>7</v>
      </c>
      <c r="M44" s="45">
        <v>0</v>
      </c>
      <c r="N44" s="45">
        <v>2997</v>
      </c>
    </row>
    <row r="45" spans="1:14" ht="15.75" thickBot="1" x14ac:dyDescent="0.3">
      <c r="A45" s="33" t="s">
        <v>136</v>
      </c>
      <c r="B45" s="47">
        <v>0</v>
      </c>
      <c r="C45" s="47">
        <v>0</v>
      </c>
      <c r="D45" s="47">
        <v>0</v>
      </c>
      <c r="E45" s="47">
        <v>177</v>
      </c>
      <c r="F45" s="47">
        <v>0</v>
      </c>
      <c r="G45" s="47">
        <v>0</v>
      </c>
      <c r="H45" s="47">
        <v>12</v>
      </c>
      <c r="I45" s="47">
        <v>0</v>
      </c>
      <c r="J45" s="47">
        <v>0</v>
      </c>
      <c r="K45" s="47">
        <v>3</v>
      </c>
      <c r="L45" s="47">
        <v>2</v>
      </c>
      <c r="M45" s="47">
        <v>0</v>
      </c>
      <c r="N45" s="47">
        <v>194</v>
      </c>
    </row>
    <row r="46" spans="1:14" ht="15.75" thickTop="1" x14ac:dyDescent="0.25">
      <c r="A46" s="31" t="s">
        <v>6</v>
      </c>
      <c r="B46" s="43">
        <v>433</v>
      </c>
      <c r="C46" s="43">
        <v>2</v>
      </c>
      <c r="D46" s="43">
        <v>0</v>
      </c>
      <c r="E46" s="43">
        <v>2952</v>
      </c>
      <c r="F46" s="43">
        <v>0</v>
      </c>
      <c r="G46" s="43">
        <v>0</v>
      </c>
      <c r="H46" s="43">
        <v>699</v>
      </c>
      <c r="I46" s="43">
        <v>5</v>
      </c>
      <c r="J46" s="43">
        <v>0</v>
      </c>
      <c r="K46" s="43">
        <v>98</v>
      </c>
      <c r="L46" s="43">
        <v>90</v>
      </c>
      <c r="M46" s="43">
        <v>0</v>
      </c>
      <c r="N46" s="43">
        <v>4279</v>
      </c>
    </row>
  </sheetData>
  <sortState ref="A7:N27">
    <sortCondition ref="A7:A27"/>
  </sortState>
  <mergeCells count="14">
    <mergeCell ref="A33:A35"/>
    <mergeCell ref="B33:M33"/>
    <mergeCell ref="N33:N35"/>
    <mergeCell ref="B34:D34"/>
    <mergeCell ref="E34:G34"/>
    <mergeCell ref="H34:J34"/>
    <mergeCell ref="K34:M34"/>
    <mergeCell ref="A4:A6"/>
    <mergeCell ref="B4:M4"/>
    <mergeCell ref="N4:N6"/>
    <mergeCell ref="B5:D5"/>
    <mergeCell ref="E5:G5"/>
    <mergeCell ref="H5:J5"/>
    <mergeCell ref="K5:M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70" zoomScaleNormal="70" workbookViewId="0">
      <selection activeCell="A30" sqref="A30"/>
    </sheetView>
  </sheetViews>
  <sheetFormatPr defaultRowHeight="15" x14ac:dyDescent="0.25"/>
  <cols>
    <col min="1" max="1" width="49.85546875" style="10" customWidth="1"/>
    <col min="2" max="16384" width="9.140625" style="10"/>
  </cols>
  <sheetData>
    <row r="1" spans="1:14" x14ac:dyDescent="0.25">
      <c r="A1" s="16" t="s">
        <v>140</v>
      </c>
    </row>
    <row r="4" spans="1:14" x14ac:dyDescent="0.25">
      <c r="A4" s="120" t="s">
        <v>1</v>
      </c>
      <c r="B4" s="120" t="s">
        <v>121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6</v>
      </c>
    </row>
    <row r="5" spans="1:14" x14ac:dyDescent="0.25">
      <c r="A5" s="120"/>
      <c r="B5" s="120" t="s">
        <v>122</v>
      </c>
      <c r="C5" s="120"/>
      <c r="D5" s="120"/>
      <c r="E5" s="120" t="s">
        <v>123</v>
      </c>
      <c r="F5" s="120"/>
      <c r="G5" s="120"/>
      <c r="H5" s="120" t="s">
        <v>88</v>
      </c>
      <c r="I5" s="120"/>
      <c r="J5" s="120"/>
      <c r="K5" s="120" t="s">
        <v>89</v>
      </c>
      <c r="L5" s="120"/>
      <c r="M5" s="120"/>
      <c r="N5" s="120"/>
    </row>
    <row r="6" spans="1:14" ht="15.75" thickBot="1" x14ac:dyDescent="0.3">
      <c r="A6" s="121"/>
      <c r="B6" s="54" t="s">
        <v>124</v>
      </c>
      <c r="C6" s="54" t="s">
        <v>125</v>
      </c>
      <c r="D6" s="54" t="s">
        <v>126</v>
      </c>
      <c r="E6" s="54" t="s">
        <v>124</v>
      </c>
      <c r="F6" s="54" t="s">
        <v>125</v>
      </c>
      <c r="G6" s="54" t="s">
        <v>126</v>
      </c>
      <c r="H6" s="54" t="s">
        <v>124</v>
      </c>
      <c r="I6" s="54" t="s">
        <v>125</v>
      </c>
      <c r="J6" s="54" t="s">
        <v>126</v>
      </c>
      <c r="K6" s="54" t="s">
        <v>124</v>
      </c>
      <c r="L6" s="54" t="s">
        <v>125</v>
      </c>
      <c r="M6" s="54" t="s">
        <v>126</v>
      </c>
      <c r="N6" s="121"/>
    </row>
    <row r="7" spans="1:14" ht="15.75" thickTop="1" x14ac:dyDescent="0.25">
      <c r="A7" s="31" t="s">
        <v>9</v>
      </c>
      <c r="B7" s="43">
        <v>54</v>
      </c>
      <c r="C7" s="43">
        <v>5</v>
      </c>
      <c r="D7" s="43">
        <v>0</v>
      </c>
      <c r="E7" s="43">
        <v>2</v>
      </c>
      <c r="F7" s="43">
        <v>0</v>
      </c>
      <c r="G7" s="43">
        <v>0</v>
      </c>
      <c r="H7" s="43">
        <v>95</v>
      </c>
      <c r="I7" s="43">
        <v>11</v>
      </c>
      <c r="J7" s="43">
        <v>0</v>
      </c>
      <c r="K7" s="43">
        <v>58</v>
      </c>
      <c r="L7" s="43">
        <v>43</v>
      </c>
      <c r="M7" s="43">
        <v>0</v>
      </c>
      <c r="N7" s="43">
        <v>268</v>
      </c>
    </row>
    <row r="8" spans="1:14" x14ac:dyDescent="0.25">
      <c r="A8" s="32" t="s">
        <v>10</v>
      </c>
      <c r="B8" s="45">
        <v>0</v>
      </c>
      <c r="C8" s="45">
        <v>0</v>
      </c>
      <c r="D8" s="45">
        <v>0</v>
      </c>
      <c r="E8" s="45">
        <v>27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22</v>
      </c>
      <c r="L8" s="45">
        <v>3</v>
      </c>
      <c r="M8" s="45">
        <v>0</v>
      </c>
      <c r="N8" s="45">
        <v>52</v>
      </c>
    </row>
    <row r="9" spans="1:14" x14ac:dyDescent="0.25">
      <c r="A9" s="32" t="s">
        <v>11</v>
      </c>
      <c r="B9" s="45">
        <v>22</v>
      </c>
      <c r="C9" s="45">
        <v>1767</v>
      </c>
      <c r="D9" s="45">
        <v>0</v>
      </c>
      <c r="E9" s="45">
        <v>0</v>
      </c>
      <c r="F9" s="45">
        <v>0</v>
      </c>
      <c r="G9" s="45">
        <v>0</v>
      </c>
      <c r="H9" s="45">
        <v>76</v>
      </c>
      <c r="I9" s="45">
        <v>1575</v>
      </c>
      <c r="J9" s="45">
        <v>0</v>
      </c>
      <c r="K9" s="45">
        <v>128</v>
      </c>
      <c r="L9" s="45">
        <v>167</v>
      </c>
      <c r="M9" s="45">
        <v>0</v>
      </c>
      <c r="N9" s="45">
        <v>3735</v>
      </c>
    </row>
    <row r="10" spans="1:14" x14ac:dyDescent="0.25">
      <c r="A10" s="32" t="s">
        <v>12</v>
      </c>
      <c r="B10" s="45">
        <v>47</v>
      </c>
      <c r="C10" s="45">
        <v>461</v>
      </c>
      <c r="D10" s="45">
        <v>0</v>
      </c>
      <c r="E10" s="45">
        <v>0</v>
      </c>
      <c r="F10" s="45">
        <v>0</v>
      </c>
      <c r="G10" s="45">
        <v>0</v>
      </c>
      <c r="H10" s="45">
        <v>69</v>
      </c>
      <c r="I10" s="45">
        <v>237</v>
      </c>
      <c r="J10" s="45">
        <v>0</v>
      </c>
      <c r="K10" s="45">
        <v>188</v>
      </c>
      <c r="L10" s="45">
        <v>584</v>
      </c>
      <c r="M10" s="45">
        <v>10</v>
      </c>
      <c r="N10" s="45">
        <v>1596</v>
      </c>
    </row>
    <row r="11" spans="1:14" x14ac:dyDescent="0.25">
      <c r="A11" s="32" t="s">
        <v>13</v>
      </c>
      <c r="B11" s="45">
        <v>21</v>
      </c>
      <c r="C11" s="45">
        <v>20</v>
      </c>
      <c r="D11" s="45">
        <v>0</v>
      </c>
      <c r="E11" s="45">
        <v>0</v>
      </c>
      <c r="F11" s="45">
        <v>7</v>
      </c>
      <c r="G11" s="45">
        <v>0</v>
      </c>
      <c r="H11" s="45">
        <v>7</v>
      </c>
      <c r="I11" s="45">
        <v>8</v>
      </c>
      <c r="J11" s="45">
        <v>0</v>
      </c>
      <c r="K11" s="45">
        <v>14</v>
      </c>
      <c r="L11" s="45">
        <v>28</v>
      </c>
      <c r="M11" s="45">
        <v>0</v>
      </c>
      <c r="N11" s="45">
        <v>105</v>
      </c>
    </row>
    <row r="12" spans="1:14" x14ac:dyDescent="0.25">
      <c r="A12" s="32" t="s">
        <v>14</v>
      </c>
      <c r="B12" s="45">
        <v>54</v>
      </c>
      <c r="C12" s="45">
        <v>1611</v>
      </c>
      <c r="D12" s="45">
        <v>0</v>
      </c>
      <c r="E12" s="45">
        <v>10</v>
      </c>
      <c r="F12" s="45">
        <v>31</v>
      </c>
      <c r="G12" s="45">
        <v>0</v>
      </c>
      <c r="H12" s="45">
        <v>20</v>
      </c>
      <c r="I12" s="45">
        <v>445</v>
      </c>
      <c r="J12" s="45">
        <v>0</v>
      </c>
      <c r="K12" s="45">
        <v>95</v>
      </c>
      <c r="L12" s="45">
        <v>143</v>
      </c>
      <c r="M12" s="45">
        <v>0</v>
      </c>
      <c r="N12" s="45">
        <v>2409</v>
      </c>
    </row>
    <row r="13" spans="1:14" x14ac:dyDescent="0.25">
      <c r="A13" s="32" t="s">
        <v>15</v>
      </c>
      <c r="B13" s="45">
        <v>103</v>
      </c>
      <c r="C13" s="45">
        <v>1866</v>
      </c>
      <c r="D13" s="45">
        <v>0</v>
      </c>
      <c r="E13" s="45">
        <v>173</v>
      </c>
      <c r="F13" s="45">
        <v>137</v>
      </c>
      <c r="G13" s="45">
        <v>0</v>
      </c>
      <c r="H13" s="45">
        <v>167</v>
      </c>
      <c r="I13" s="45">
        <v>1121</v>
      </c>
      <c r="J13" s="45">
        <v>0</v>
      </c>
      <c r="K13" s="45">
        <v>285</v>
      </c>
      <c r="L13" s="45">
        <v>1159</v>
      </c>
      <c r="M13" s="45">
        <v>0</v>
      </c>
      <c r="N13" s="45">
        <v>5011</v>
      </c>
    </row>
    <row r="14" spans="1:14" x14ac:dyDescent="0.25">
      <c r="A14" s="32" t="s">
        <v>16</v>
      </c>
      <c r="B14" s="45">
        <v>21</v>
      </c>
      <c r="C14" s="45">
        <v>407</v>
      </c>
      <c r="D14" s="45">
        <v>0</v>
      </c>
      <c r="E14" s="45">
        <v>0</v>
      </c>
      <c r="F14" s="45">
        <v>0</v>
      </c>
      <c r="G14" s="45">
        <v>0</v>
      </c>
      <c r="H14" s="45">
        <v>17</v>
      </c>
      <c r="I14" s="45">
        <v>171</v>
      </c>
      <c r="J14" s="45">
        <v>0</v>
      </c>
      <c r="K14" s="45">
        <v>39</v>
      </c>
      <c r="L14" s="45">
        <v>116</v>
      </c>
      <c r="M14" s="45">
        <v>0</v>
      </c>
      <c r="N14" s="45">
        <v>771</v>
      </c>
    </row>
    <row r="15" spans="1:14" x14ac:dyDescent="0.25">
      <c r="A15" s="32" t="s">
        <v>17</v>
      </c>
      <c r="B15" s="45">
        <v>48</v>
      </c>
      <c r="C15" s="45">
        <v>1211</v>
      </c>
      <c r="D15" s="45">
        <v>46</v>
      </c>
      <c r="E15" s="45">
        <v>5</v>
      </c>
      <c r="F15" s="45">
        <v>75</v>
      </c>
      <c r="G15" s="45">
        <v>0</v>
      </c>
      <c r="H15" s="45">
        <v>78</v>
      </c>
      <c r="I15" s="45">
        <v>398</v>
      </c>
      <c r="J15" s="45">
        <v>0</v>
      </c>
      <c r="K15" s="45">
        <v>31</v>
      </c>
      <c r="L15" s="45">
        <v>102</v>
      </c>
      <c r="M15" s="45">
        <v>0</v>
      </c>
      <c r="N15" s="45">
        <v>1994</v>
      </c>
    </row>
    <row r="16" spans="1:14" x14ac:dyDescent="0.25">
      <c r="A16" s="32" t="s">
        <v>18</v>
      </c>
      <c r="B16" s="45">
        <v>19</v>
      </c>
      <c r="C16" s="45">
        <v>1046</v>
      </c>
      <c r="D16" s="45">
        <v>0</v>
      </c>
      <c r="E16" s="45">
        <v>3</v>
      </c>
      <c r="F16" s="45">
        <v>0</v>
      </c>
      <c r="G16" s="45">
        <v>0</v>
      </c>
      <c r="H16" s="45">
        <v>49</v>
      </c>
      <c r="I16" s="45">
        <v>298</v>
      </c>
      <c r="J16" s="45">
        <v>0</v>
      </c>
      <c r="K16" s="45">
        <v>15</v>
      </c>
      <c r="L16" s="45">
        <v>127</v>
      </c>
      <c r="M16" s="45">
        <v>0</v>
      </c>
      <c r="N16" s="45">
        <v>1557</v>
      </c>
    </row>
    <row r="17" spans="1:14" x14ac:dyDescent="0.25">
      <c r="A17" s="32" t="s">
        <v>19</v>
      </c>
      <c r="B17" s="45">
        <v>27</v>
      </c>
      <c r="C17" s="45">
        <v>587</v>
      </c>
      <c r="D17" s="45">
        <v>0</v>
      </c>
      <c r="E17" s="45">
        <v>1</v>
      </c>
      <c r="F17" s="45">
        <v>82</v>
      </c>
      <c r="G17" s="45">
        <v>0</v>
      </c>
      <c r="H17" s="45">
        <v>17</v>
      </c>
      <c r="I17" s="45">
        <v>158</v>
      </c>
      <c r="J17" s="45">
        <v>0</v>
      </c>
      <c r="K17" s="45">
        <v>77</v>
      </c>
      <c r="L17" s="45">
        <v>93</v>
      </c>
      <c r="M17" s="45">
        <v>0</v>
      </c>
      <c r="N17" s="45">
        <v>1042</v>
      </c>
    </row>
    <row r="18" spans="1:14" x14ac:dyDescent="0.25">
      <c r="A18" s="32" t="s">
        <v>20</v>
      </c>
      <c r="B18" s="45">
        <v>36</v>
      </c>
      <c r="C18" s="45">
        <v>1105</v>
      </c>
      <c r="D18" s="45">
        <v>0</v>
      </c>
      <c r="E18" s="45">
        <v>12</v>
      </c>
      <c r="F18" s="45">
        <v>78</v>
      </c>
      <c r="G18" s="45">
        <v>0</v>
      </c>
      <c r="H18" s="45">
        <v>24</v>
      </c>
      <c r="I18" s="45">
        <v>408</v>
      </c>
      <c r="J18" s="45">
        <v>0</v>
      </c>
      <c r="K18" s="45">
        <v>15</v>
      </c>
      <c r="L18" s="45">
        <v>70</v>
      </c>
      <c r="M18" s="45">
        <v>0</v>
      </c>
      <c r="N18" s="45">
        <v>1748</v>
      </c>
    </row>
    <row r="19" spans="1:14" x14ac:dyDescent="0.25">
      <c r="A19" s="32" t="s">
        <v>127</v>
      </c>
      <c r="B19" s="45">
        <v>146</v>
      </c>
      <c r="C19" s="45">
        <v>1060</v>
      </c>
      <c r="D19" s="45">
        <v>0</v>
      </c>
      <c r="E19" s="45">
        <v>11</v>
      </c>
      <c r="F19" s="45">
        <v>172</v>
      </c>
      <c r="G19" s="45">
        <v>0</v>
      </c>
      <c r="H19" s="45">
        <v>129</v>
      </c>
      <c r="I19" s="45">
        <v>34</v>
      </c>
      <c r="J19" s="45">
        <v>0</v>
      </c>
      <c r="K19" s="45">
        <v>37</v>
      </c>
      <c r="L19" s="45">
        <v>94</v>
      </c>
      <c r="M19" s="45">
        <v>0</v>
      </c>
      <c r="N19" s="45">
        <v>1683</v>
      </c>
    </row>
    <row r="20" spans="1:14" x14ac:dyDescent="0.25">
      <c r="A20" s="32" t="s">
        <v>22</v>
      </c>
      <c r="B20" s="45">
        <v>457</v>
      </c>
      <c r="C20" s="45">
        <v>2125</v>
      </c>
      <c r="D20" s="45">
        <v>0</v>
      </c>
      <c r="E20" s="45">
        <v>541</v>
      </c>
      <c r="F20" s="45">
        <v>198</v>
      </c>
      <c r="G20" s="45">
        <v>0</v>
      </c>
      <c r="H20" s="45">
        <v>381</v>
      </c>
      <c r="I20" s="45">
        <v>731</v>
      </c>
      <c r="J20" s="45">
        <v>0</v>
      </c>
      <c r="K20" s="45">
        <v>660</v>
      </c>
      <c r="L20" s="45">
        <v>3440</v>
      </c>
      <c r="M20" s="45">
        <v>0</v>
      </c>
      <c r="N20" s="45">
        <v>8533</v>
      </c>
    </row>
    <row r="21" spans="1:14" x14ac:dyDescent="0.25">
      <c r="A21" s="32" t="s">
        <v>23</v>
      </c>
      <c r="B21" s="45">
        <v>39</v>
      </c>
      <c r="C21" s="45">
        <v>1991</v>
      </c>
      <c r="D21" s="45">
        <v>0</v>
      </c>
      <c r="E21" s="45">
        <v>88</v>
      </c>
      <c r="F21" s="45">
        <v>203</v>
      </c>
      <c r="G21" s="45">
        <v>0</v>
      </c>
      <c r="H21" s="45">
        <v>58</v>
      </c>
      <c r="I21" s="45">
        <v>621</v>
      </c>
      <c r="J21" s="45">
        <v>0</v>
      </c>
      <c r="K21" s="45">
        <v>168</v>
      </c>
      <c r="L21" s="45">
        <v>624</v>
      </c>
      <c r="M21" s="45">
        <v>0</v>
      </c>
      <c r="N21" s="45">
        <v>3792</v>
      </c>
    </row>
    <row r="22" spans="1:14" x14ac:dyDescent="0.25">
      <c r="A22" s="32" t="s">
        <v>24</v>
      </c>
      <c r="B22" s="45">
        <v>51</v>
      </c>
      <c r="C22" s="45">
        <v>561</v>
      </c>
      <c r="D22" s="45">
        <v>0</v>
      </c>
      <c r="E22" s="45">
        <v>0</v>
      </c>
      <c r="F22" s="45">
        <v>0</v>
      </c>
      <c r="G22" s="45">
        <v>0</v>
      </c>
      <c r="H22" s="45">
        <v>56</v>
      </c>
      <c r="I22" s="45">
        <v>172</v>
      </c>
      <c r="J22" s="45">
        <v>0</v>
      </c>
      <c r="K22" s="45">
        <v>26</v>
      </c>
      <c r="L22" s="45">
        <v>198</v>
      </c>
      <c r="M22" s="45">
        <v>0</v>
      </c>
      <c r="N22" s="45">
        <v>1064</v>
      </c>
    </row>
    <row r="23" spans="1:14" x14ac:dyDescent="0.25">
      <c r="A23" s="32" t="s">
        <v>25</v>
      </c>
      <c r="B23" s="45">
        <v>10</v>
      </c>
      <c r="C23" s="45">
        <v>1843</v>
      </c>
      <c r="D23" s="45">
        <v>0</v>
      </c>
      <c r="E23" s="45">
        <v>0</v>
      </c>
      <c r="F23" s="45">
        <v>0</v>
      </c>
      <c r="G23" s="45">
        <v>0</v>
      </c>
      <c r="H23" s="45">
        <v>6</v>
      </c>
      <c r="I23" s="45">
        <v>1055</v>
      </c>
      <c r="J23" s="45">
        <v>0</v>
      </c>
      <c r="K23" s="45">
        <v>14</v>
      </c>
      <c r="L23" s="45">
        <v>143</v>
      </c>
      <c r="M23" s="45">
        <v>0</v>
      </c>
      <c r="N23" s="45">
        <v>3071</v>
      </c>
    </row>
    <row r="24" spans="1:14" x14ac:dyDescent="0.25">
      <c r="A24" s="32" t="s">
        <v>26</v>
      </c>
      <c r="B24" s="45">
        <v>2</v>
      </c>
      <c r="C24" s="45">
        <v>16</v>
      </c>
      <c r="D24" s="45">
        <v>0</v>
      </c>
      <c r="E24" s="45">
        <v>43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33</v>
      </c>
      <c r="L24" s="45">
        <v>46</v>
      </c>
      <c r="M24" s="45">
        <v>0</v>
      </c>
      <c r="N24" s="45">
        <v>140</v>
      </c>
    </row>
    <row r="25" spans="1:14" x14ac:dyDescent="0.25">
      <c r="A25" s="32" t="s">
        <v>128</v>
      </c>
      <c r="B25" s="45">
        <v>13</v>
      </c>
      <c r="C25" s="45">
        <v>1478</v>
      </c>
      <c r="D25" s="45">
        <v>0</v>
      </c>
      <c r="E25" s="45">
        <v>0</v>
      </c>
      <c r="F25" s="45">
        <v>0</v>
      </c>
      <c r="G25" s="45">
        <v>0</v>
      </c>
      <c r="H25" s="45">
        <v>18</v>
      </c>
      <c r="I25" s="45">
        <v>955</v>
      </c>
      <c r="J25" s="45">
        <v>0</v>
      </c>
      <c r="K25" s="45">
        <v>38</v>
      </c>
      <c r="L25" s="45">
        <v>578</v>
      </c>
      <c r="M25" s="45">
        <v>0</v>
      </c>
      <c r="N25" s="45">
        <v>3080</v>
      </c>
    </row>
    <row r="26" spans="1:14" x14ac:dyDescent="0.25">
      <c r="A26" s="32" t="s">
        <v>28</v>
      </c>
      <c r="B26" s="45">
        <v>19</v>
      </c>
      <c r="C26" s="45">
        <v>145</v>
      </c>
      <c r="D26" s="45">
        <v>0</v>
      </c>
      <c r="E26" s="45">
        <v>16</v>
      </c>
      <c r="F26" s="45">
        <v>0</v>
      </c>
      <c r="G26" s="45">
        <v>0</v>
      </c>
      <c r="H26" s="45">
        <v>96</v>
      </c>
      <c r="I26" s="45">
        <v>102</v>
      </c>
      <c r="J26" s="45">
        <v>69</v>
      </c>
      <c r="K26" s="45">
        <v>67</v>
      </c>
      <c r="L26" s="45">
        <v>230</v>
      </c>
      <c r="M26" s="45">
        <v>3</v>
      </c>
      <c r="N26" s="45">
        <v>747</v>
      </c>
    </row>
    <row r="27" spans="1:14" x14ac:dyDescent="0.25">
      <c r="A27" s="32" t="s">
        <v>29</v>
      </c>
      <c r="B27" s="45">
        <v>24</v>
      </c>
      <c r="C27" s="45">
        <v>54</v>
      </c>
      <c r="D27" s="45">
        <v>0</v>
      </c>
      <c r="E27" s="45">
        <v>0</v>
      </c>
      <c r="F27" s="45">
        <v>0</v>
      </c>
      <c r="G27" s="45">
        <v>0</v>
      </c>
      <c r="H27" s="45">
        <v>15</v>
      </c>
      <c r="I27" s="45">
        <v>23</v>
      </c>
      <c r="J27" s="45">
        <v>0</v>
      </c>
      <c r="K27" s="45">
        <v>30</v>
      </c>
      <c r="L27" s="45">
        <v>174</v>
      </c>
      <c r="M27" s="45">
        <v>0</v>
      </c>
      <c r="N27" s="45">
        <v>320</v>
      </c>
    </row>
    <row r="28" spans="1:14" x14ac:dyDescent="0.25">
      <c r="A28" s="32" t="s">
        <v>30</v>
      </c>
      <c r="B28" s="45">
        <v>3</v>
      </c>
      <c r="C28" s="45">
        <v>319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322</v>
      </c>
    </row>
    <row r="29" spans="1:14" x14ac:dyDescent="0.25">
      <c r="A29" s="32" t="s">
        <v>31</v>
      </c>
      <c r="B29" s="45">
        <v>5</v>
      </c>
      <c r="C29" s="45">
        <v>567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572</v>
      </c>
    </row>
    <row r="30" spans="1:14" x14ac:dyDescent="0.25">
      <c r="A30" s="32" t="s">
        <v>129</v>
      </c>
      <c r="B30" s="45">
        <v>8</v>
      </c>
      <c r="C30" s="45">
        <v>0</v>
      </c>
      <c r="D30" s="45">
        <v>0</v>
      </c>
      <c r="E30" s="45">
        <v>23</v>
      </c>
      <c r="F30" s="45">
        <v>0</v>
      </c>
      <c r="G30" s="45">
        <v>0</v>
      </c>
      <c r="H30" s="45">
        <v>16</v>
      </c>
      <c r="I30" s="45">
        <v>0</v>
      </c>
      <c r="J30" s="45">
        <v>0</v>
      </c>
      <c r="K30" s="45">
        <v>12</v>
      </c>
      <c r="L30" s="45">
        <v>1</v>
      </c>
      <c r="M30" s="45">
        <v>1</v>
      </c>
      <c r="N30" s="45">
        <v>61</v>
      </c>
    </row>
    <row r="31" spans="1:14" x14ac:dyDescent="0.25">
      <c r="A31" s="32" t="s">
        <v>33</v>
      </c>
      <c r="B31" s="45">
        <v>21</v>
      </c>
      <c r="C31" s="45">
        <v>289</v>
      </c>
      <c r="D31" s="45">
        <v>0</v>
      </c>
      <c r="E31" s="45">
        <v>0</v>
      </c>
      <c r="F31" s="45">
        <v>1</v>
      </c>
      <c r="G31" s="45">
        <v>0</v>
      </c>
      <c r="H31" s="45">
        <v>46</v>
      </c>
      <c r="I31" s="45">
        <v>190</v>
      </c>
      <c r="J31" s="45">
        <v>0</v>
      </c>
      <c r="K31" s="45">
        <v>88</v>
      </c>
      <c r="L31" s="45">
        <v>412</v>
      </c>
      <c r="M31" s="45">
        <v>0</v>
      </c>
      <c r="N31" s="45">
        <v>1047</v>
      </c>
    </row>
    <row r="32" spans="1:14" ht="15.75" thickBot="1" x14ac:dyDescent="0.3">
      <c r="A32" s="33" t="s">
        <v>34</v>
      </c>
      <c r="B32" s="47">
        <v>160</v>
      </c>
      <c r="C32" s="47">
        <v>727</v>
      </c>
      <c r="D32" s="47">
        <v>0</v>
      </c>
      <c r="E32" s="47">
        <v>143</v>
      </c>
      <c r="F32" s="47">
        <v>154</v>
      </c>
      <c r="G32" s="47">
        <v>0</v>
      </c>
      <c r="H32" s="47">
        <v>96</v>
      </c>
      <c r="I32" s="47">
        <v>161</v>
      </c>
      <c r="J32" s="47">
        <v>0</v>
      </c>
      <c r="K32" s="47">
        <v>61</v>
      </c>
      <c r="L32" s="47">
        <v>228</v>
      </c>
      <c r="M32" s="47">
        <v>0</v>
      </c>
      <c r="N32" s="47">
        <v>1730</v>
      </c>
    </row>
    <row r="33" spans="1:14" ht="15.75" thickTop="1" x14ac:dyDescent="0.25">
      <c r="A33" s="31" t="s">
        <v>6</v>
      </c>
      <c r="B33" s="43">
        <f t="shared" ref="B33:N33" si="0">SUM(B7:B32)</f>
        <v>1410</v>
      </c>
      <c r="C33" s="43">
        <f t="shared" si="0"/>
        <v>21261</v>
      </c>
      <c r="D33" s="43">
        <f t="shared" si="0"/>
        <v>46</v>
      </c>
      <c r="E33" s="43">
        <f t="shared" si="0"/>
        <v>1098</v>
      </c>
      <c r="F33" s="43">
        <f t="shared" si="0"/>
        <v>1138</v>
      </c>
      <c r="G33" s="43">
        <f t="shared" si="0"/>
        <v>0</v>
      </c>
      <c r="H33" s="43">
        <f t="shared" si="0"/>
        <v>1536</v>
      </c>
      <c r="I33" s="43">
        <f t="shared" si="0"/>
        <v>8874</v>
      </c>
      <c r="J33" s="43">
        <f t="shared" si="0"/>
        <v>69</v>
      </c>
      <c r="K33" s="43">
        <f t="shared" si="0"/>
        <v>2201</v>
      </c>
      <c r="L33" s="43">
        <f t="shared" si="0"/>
        <v>8803</v>
      </c>
      <c r="M33" s="43">
        <f t="shared" si="0"/>
        <v>14</v>
      </c>
      <c r="N33" s="43">
        <f t="shared" si="0"/>
        <v>46450</v>
      </c>
    </row>
    <row r="38" spans="1:14" x14ac:dyDescent="0.25">
      <c r="A38" s="120" t="s">
        <v>1</v>
      </c>
      <c r="B38" s="120" t="s">
        <v>121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 t="s">
        <v>6</v>
      </c>
    </row>
    <row r="39" spans="1:14" x14ac:dyDescent="0.25">
      <c r="A39" s="120"/>
      <c r="B39" s="120" t="s">
        <v>122</v>
      </c>
      <c r="C39" s="120"/>
      <c r="D39" s="120"/>
      <c r="E39" s="120" t="s">
        <v>123</v>
      </c>
      <c r="F39" s="120"/>
      <c r="G39" s="120"/>
      <c r="H39" s="120" t="s">
        <v>88</v>
      </c>
      <c r="I39" s="120"/>
      <c r="J39" s="120"/>
      <c r="K39" s="120" t="s">
        <v>89</v>
      </c>
      <c r="L39" s="120"/>
      <c r="M39" s="120"/>
      <c r="N39" s="120"/>
    </row>
    <row r="40" spans="1:14" ht="15.75" thickBot="1" x14ac:dyDescent="0.3">
      <c r="A40" s="121"/>
      <c r="B40" s="54" t="s">
        <v>124</v>
      </c>
      <c r="C40" s="54" t="s">
        <v>125</v>
      </c>
      <c r="D40" s="54" t="s">
        <v>126</v>
      </c>
      <c r="E40" s="54" t="s">
        <v>124</v>
      </c>
      <c r="F40" s="54" t="s">
        <v>125</v>
      </c>
      <c r="G40" s="54" t="s">
        <v>126</v>
      </c>
      <c r="H40" s="54" t="s">
        <v>124</v>
      </c>
      <c r="I40" s="54" t="s">
        <v>125</v>
      </c>
      <c r="J40" s="54" t="s">
        <v>126</v>
      </c>
      <c r="K40" s="54" t="s">
        <v>124</v>
      </c>
      <c r="L40" s="54" t="s">
        <v>125</v>
      </c>
      <c r="M40" s="54" t="s">
        <v>126</v>
      </c>
      <c r="N40" s="121"/>
    </row>
    <row r="41" spans="1:14" ht="15.75" thickTop="1" x14ac:dyDescent="0.25">
      <c r="A41" s="31" t="s">
        <v>130</v>
      </c>
      <c r="B41" s="43">
        <v>56</v>
      </c>
      <c r="C41" s="43">
        <v>3180</v>
      </c>
      <c r="D41" s="43">
        <v>0</v>
      </c>
      <c r="E41" s="43">
        <v>20</v>
      </c>
      <c r="F41" s="43">
        <v>0</v>
      </c>
      <c r="G41" s="43">
        <v>0</v>
      </c>
      <c r="H41" s="43">
        <v>207</v>
      </c>
      <c r="I41" s="43">
        <v>2039</v>
      </c>
      <c r="J41" s="43">
        <v>60</v>
      </c>
      <c r="K41" s="43">
        <v>136</v>
      </c>
      <c r="L41" s="43">
        <v>712</v>
      </c>
      <c r="M41" s="43">
        <v>3</v>
      </c>
      <c r="N41" s="43">
        <v>6413</v>
      </c>
    </row>
    <row r="42" spans="1:14" x14ac:dyDescent="0.25">
      <c r="A42" s="32" t="s">
        <v>37</v>
      </c>
      <c r="B42" s="45">
        <v>24</v>
      </c>
      <c r="C42" s="45">
        <v>154</v>
      </c>
      <c r="D42" s="45">
        <v>0</v>
      </c>
      <c r="E42" s="45">
        <v>36</v>
      </c>
      <c r="F42" s="45">
        <v>74</v>
      </c>
      <c r="G42" s="45">
        <v>0</v>
      </c>
      <c r="H42" s="45">
        <v>16</v>
      </c>
      <c r="I42" s="45">
        <v>66</v>
      </c>
      <c r="J42" s="45">
        <v>0</v>
      </c>
      <c r="K42" s="45">
        <v>55</v>
      </c>
      <c r="L42" s="45">
        <v>196</v>
      </c>
      <c r="M42" s="45">
        <v>0</v>
      </c>
      <c r="N42" s="45">
        <v>621</v>
      </c>
    </row>
    <row r="43" spans="1:14" x14ac:dyDescent="0.25">
      <c r="A43" s="32" t="s">
        <v>138</v>
      </c>
      <c r="B43" s="45">
        <v>328</v>
      </c>
      <c r="C43" s="45">
        <v>6995</v>
      </c>
      <c r="D43" s="45">
        <v>0</v>
      </c>
      <c r="E43" s="45">
        <v>66</v>
      </c>
      <c r="F43" s="45">
        <v>1005</v>
      </c>
      <c r="G43" s="45">
        <v>0</v>
      </c>
      <c r="H43" s="45">
        <v>237</v>
      </c>
      <c r="I43" s="45">
        <v>2432</v>
      </c>
      <c r="J43" s="45">
        <v>0</v>
      </c>
      <c r="K43" s="45">
        <v>159</v>
      </c>
      <c r="L43" s="45">
        <v>536</v>
      </c>
      <c r="M43" s="45">
        <v>0</v>
      </c>
      <c r="N43" s="45">
        <v>11758</v>
      </c>
    </row>
    <row r="44" spans="1:14" x14ac:dyDescent="0.25">
      <c r="A44" s="32" t="s">
        <v>131</v>
      </c>
      <c r="B44" s="45">
        <v>44</v>
      </c>
      <c r="C44" s="45">
        <v>340</v>
      </c>
      <c r="D44" s="45">
        <v>0</v>
      </c>
      <c r="E44" s="45">
        <v>472</v>
      </c>
      <c r="F44" s="45">
        <v>0</v>
      </c>
      <c r="G44" s="45">
        <v>0</v>
      </c>
      <c r="H44" s="45">
        <v>0</v>
      </c>
      <c r="I44" s="45">
        <v>126</v>
      </c>
      <c r="J44" s="45">
        <v>0</v>
      </c>
      <c r="K44" s="45">
        <v>20</v>
      </c>
      <c r="L44" s="45">
        <v>338</v>
      </c>
      <c r="M44" s="45">
        <v>0</v>
      </c>
      <c r="N44" s="45">
        <v>1340</v>
      </c>
    </row>
    <row r="45" spans="1:14" x14ac:dyDescent="0.25">
      <c r="A45" s="32" t="s">
        <v>132</v>
      </c>
      <c r="B45" s="45">
        <v>90</v>
      </c>
      <c r="C45" s="45">
        <v>667</v>
      </c>
      <c r="D45" s="45">
        <v>46</v>
      </c>
      <c r="E45" s="45">
        <v>2</v>
      </c>
      <c r="F45" s="45">
        <v>0</v>
      </c>
      <c r="G45" s="45">
        <v>0</v>
      </c>
      <c r="H45" s="45">
        <v>170</v>
      </c>
      <c r="I45" s="45">
        <v>92</v>
      </c>
      <c r="J45" s="45">
        <v>9</v>
      </c>
      <c r="K45" s="45">
        <v>376</v>
      </c>
      <c r="L45" s="45">
        <v>1138</v>
      </c>
      <c r="M45" s="45">
        <v>0</v>
      </c>
      <c r="N45" s="45">
        <v>2590</v>
      </c>
    </row>
    <row r="46" spans="1:14" x14ac:dyDescent="0.25">
      <c r="A46" s="32" t="s">
        <v>133</v>
      </c>
      <c r="B46" s="45">
        <v>449</v>
      </c>
      <c r="C46" s="45">
        <v>2965</v>
      </c>
      <c r="D46" s="45">
        <v>0</v>
      </c>
      <c r="E46" s="45">
        <v>124</v>
      </c>
      <c r="F46" s="45">
        <v>37</v>
      </c>
      <c r="G46" s="45">
        <v>0</v>
      </c>
      <c r="H46" s="45">
        <v>446</v>
      </c>
      <c r="I46" s="45">
        <v>1119</v>
      </c>
      <c r="J46" s="45">
        <v>0</v>
      </c>
      <c r="K46" s="45">
        <v>487</v>
      </c>
      <c r="L46" s="45">
        <v>1445</v>
      </c>
      <c r="M46" s="45">
        <v>0</v>
      </c>
      <c r="N46" s="45">
        <v>7072</v>
      </c>
    </row>
    <row r="47" spans="1:14" x14ac:dyDescent="0.25">
      <c r="A47" s="32" t="s">
        <v>134</v>
      </c>
      <c r="B47" s="45">
        <v>106</v>
      </c>
      <c r="C47" s="45">
        <v>3796</v>
      </c>
      <c r="D47" s="45">
        <v>0</v>
      </c>
      <c r="E47" s="45">
        <v>1</v>
      </c>
      <c r="F47" s="45">
        <v>3</v>
      </c>
      <c r="G47" s="45">
        <v>0</v>
      </c>
      <c r="H47" s="45">
        <v>157</v>
      </c>
      <c r="I47" s="45">
        <v>2124</v>
      </c>
      <c r="J47" s="45">
        <v>0</v>
      </c>
      <c r="K47" s="45">
        <v>475</v>
      </c>
      <c r="L47" s="45">
        <v>2078</v>
      </c>
      <c r="M47" s="45">
        <v>10</v>
      </c>
      <c r="N47" s="45">
        <v>8750</v>
      </c>
    </row>
    <row r="48" spans="1:14" x14ac:dyDescent="0.25">
      <c r="A48" s="32" t="s">
        <v>135</v>
      </c>
      <c r="B48" s="45">
        <v>172</v>
      </c>
      <c r="C48" s="45">
        <v>311</v>
      </c>
      <c r="D48" s="45">
        <v>0</v>
      </c>
      <c r="E48" s="45">
        <v>61</v>
      </c>
      <c r="F48" s="45">
        <v>9</v>
      </c>
      <c r="G48" s="45">
        <v>0</v>
      </c>
      <c r="H48" s="45">
        <v>201</v>
      </c>
      <c r="I48" s="45">
        <v>134</v>
      </c>
      <c r="J48" s="45">
        <v>0</v>
      </c>
      <c r="K48" s="45">
        <v>191</v>
      </c>
      <c r="L48" s="45">
        <v>424</v>
      </c>
      <c r="M48" s="45">
        <v>1</v>
      </c>
      <c r="N48" s="45">
        <v>1504</v>
      </c>
    </row>
    <row r="49" spans="1:14" x14ac:dyDescent="0.25">
      <c r="A49" s="32" t="s">
        <v>137</v>
      </c>
      <c r="B49" s="45">
        <v>117</v>
      </c>
      <c r="C49" s="45">
        <v>1732</v>
      </c>
      <c r="D49" s="45">
        <v>0</v>
      </c>
      <c r="E49" s="45">
        <v>285</v>
      </c>
      <c r="F49" s="45">
        <v>0</v>
      </c>
      <c r="G49" s="45">
        <v>0</v>
      </c>
      <c r="H49" s="45">
        <v>60</v>
      </c>
      <c r="I49" s="45">
        <v>269</v>
      </c>
      <c r="J49" s="45">
        <v>0</v>
      </c>
      <c r="K49" s="45">
        <v>183</v>
      </c>
      <c r="L49" s="45">
        <v>1761</v>
      </c>
      <c r="M49" s="45">
        <v>0</v>
      </c>
      <c r="N49" s="45">
        <v>4407</v>
      </c>
    </row>
    <row r="50" spans="1:14" ht="15.75" thickBot="1" x14ac:dyDescent="0.3">
      <c r="A50" s="33" t="s">
        <v>136</v>
      </c>
      <c r="B50" s="47">
        <v>24</v>
      </c>
      <c r="C50" s="47">
        <v>1121</v>
      </c>
      <c r="D50" s="47">
        <v>0</v>
      </c>
      <c r="E50" s="47">
        <v>31</v>
      </c>
      <c r="F50" s="47">
        <v>10</v>
      </c>
      <c r="G50" s="47">
        <v>0</v>
      </c>
      <c r="H50" s="47">
        <v>42</v>
      </c>
      <c r="I50" s="47">
        <v>473</v>
      </c>
      <c r="J50" s="47">
        <v>0</v>
      </c>
      <c r="K50" s="47">
        <v>119</v>
      </c>
      <c r="L50" s="47">
        <v>175</v>
      </c>
      <c r="M50" s="47">
        <v>0</v>
      </c>
      <c r="N50" s="47">
        <v>1995</v>
      </c>
    </row>
    <row r="51" spans="1:14" ht="15.75" thickTop="1" x14ac:dyDescent="0.25">
      <c r="A51" s="31" t="s">
        <v>6</v>
      </c>
      <c r="B51" s="43">
        <v>1410</v>
      </c>
      <c r="C51" s="43">
        <v>21261</v>
      </c>
      <c r="D51" s="43">
        <v>46</v>
      </c>
      <c r="E51" s="43">
        <v>1098</v>
      </c>
      <c r="F51" s="43">
        <v>1138</v>
      </c>
      <c r="G51" s="43">
        <v>0</v>
      </c>
      <c r="H51" s="43">
        <v>1536</v>
      </c>
      <c r="I51" s="43">
        <v>8874</v>
      </c>
      <c r="J51" s="43">
        <v>69</v>
      </c>
      <c r="K51" s="43">
        <v>2201</v>
      </c>
      <c r="L51" s="43">
        <v>8803</v>
      </c>
      <c r="M51" s="43">
        <v>14</v>
      </c>
      <c r="N51" s="43">
        <v>46450</v>
      </c>
    </row>
  </sheetData>
  <sortState ref="A7:N32">
    <sortCondition ref="A7:A32"/>
  </sortState>
  <mergeCells count="14">
    <mergeCell ref="A38:A40"/>
    <mergeCell ref="B38:M38"/>
    <mergeCell ref="N38:N40"/>
    <mergeCell ref="B39:D39"/>
    <mergeCell ref="E39:G39"/>
    <mergeCell ref="H39:J39"/>
    <mergeCell ref="K39:M39"/>
    <mergeCell ref="A4:A6"/>
    <mergeCell ref="B4:M4"/>
    <mergeCell ref="N4:N6"/>
    <mergeCell ref="B5:D5"/>
    <mergeCell ref="E5:G5"/>
    <mergeCell ref="H5:J5"/>
    <mergeCell ref="K5:M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34</vt:i4>
      </vt:variant>
    </vt:vector>
  </HeadingPairs>
  <TitlesOfParts>
    <vt:vector size="34" baseType="lpstr">
      <vt:lpstr>3_1</vt:lpstr>
      <vt:lpstr>3_2</vt:lpstr>
      <vt:lpstr>3_3</vt:lpstr>
      <vt:lpstr>3_4</vt:lpstr>
      <vt:lpstr>3_5</vt:lpstr>
      <vt:lpstr>3_6</vt:lpstr>
      <vt:lpstr>4_1</vt:lpstr>
      <vt:lpstr>4_2</vt:lpstr>
      <vt:lpstr>4_3</vt:lpstr>
      <vt:lpstr>4_4</vt:lpstr>
      <vt:lpstr>5_1</vt:lpstr>
      <vt:lpstr>6_1</vt:lpstr>
      <vt:lpstr>6_2</vt:lpstr>
      <vt:lpstr>7_1</vt:lpstr>
      <vt:lpstr>7_2</vt:lpstr>
      <vt:lpstr>7_3</vt:lpstr>
      <vt:lpstr>7_4</vt:lpstr>
      <vt:lpstr>7_5</vt:lpstr>
      <vt:lpstr>7_6</vt:lpstr>
      <vt:lpstr>8_1</vt:lpstr>
      <vt:lpstr>8_2</vt:lpstr>
      <vt:lpstr>9_1</vt:lpstr>
      <vt:lpstr>10_1</vt:lpstr>
      <vt:lpstr>10_2</vt:lpstr>
      <vt:lpstr>11_1</vt:lpstr>
      <vt:lpstr>11_2</vt:lpstr>
      <vt:lpstr>11_3</vt:lpstr>
      <vt:lpstr>11_4</vt:lpstr>
      <vt:lpstr>12_1</vt:lpstr>
      <vt:lpstr>12_2</vt:lpstr>
      <vt:lpstr>12_3</vt:lpstr>
      <vt:lpstr>15_1</vt:lpstr>
      <vt:lpstr>15_2</vt:lpstr>
      <vt:lpstr>15_3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Vladimír</dc:creator>
  <cp:lastModifiedBy>Vojtěch Vladimír</cp:lastModifiedBy>
  <cp:lastPrinted>2013-08-19T12:21:02Z</cp:lastPrinted>
  <dcterms:created xsi:type="dcterms:W3CDTF">2013-07-02T06:42:30Z</dcterms:created>
  <dcterms:modified xsi:type="dcterms:W3CDTF">2014-08-28T10:50:55Z</dcterms:modified>
</cp:coreProperties>
</file>