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410" windowHeight="12810" tabRatio="823" activeTab="8"/>
  </bookViews>
  <sheets>
    <sheet name="1" sheetId="1" r:id="rId1"/>
    <sheet name="2" sheetId="2" r:id="rId2"/>
    <sheet name="3" sheetId="3" r:id="rId3"/>
    <sheet name="4-nepovinná" sheetId="4" r:id="rId4"/>
    <sheet name="5 " sheetId="5" r:id="rId5"/>
    <sheet name="5.a" sheetId="6" r:id="rId6"/>
    <sheet name="5b" sheetId="7" r:id="rId7"/>
    <sheet name="5.c" sheetId="8" r:id="rId8"/>
    <sheet name="5.d" sheetId="9" r:id="rId9"/>
    <sheet name="6" sheetId="10" r:id="rId10"/>
    <sheet name="7" sheetId="11" r:id="rId11"/>
    <sheet name="8" sheetId="12" r:id="rId12"/>
    <sheet name="9" sheetId="13" r:id="rId13"/>
    <sheet name="10" sheetId="14" r:id="rId14"/>
    <sheet name="11" sheetId="15" r:id="rId15"/>
    <sheet name="11.a" sheetId="16" r:id="rId16"/>
    <sheet name="11.b" sheetId="17" r:id="rId17"/>
    <sheet name="11.c" sheetId="18" r:id="rId18"/>
    <sheet name="11.d" sheetId="19" r:id="rId19"/>
    <sheet name="11.e" sheetId="20" r:id="rId20"/>
    <sheet name="11.f" sheetId="21" r:id="rId21"/>
    <sheet name="11.g" sheetId="22" r:id="rId22"/>
  </sheets>
  <definedNames>
    <definedName name="_xlfn.ANCHORARRAY" hidden="1">#NAME?</definedName>
    <definedName name="_xlfn.IFERROR" hidden="1">#NAME?</definedName>
    <definedName name="_xlnm.Print_Titles" localSheetId="4">'5 '!$3:$5</definedName>
    <definedName name="_xlnm.Print_Area" localSheetId="16">'11.b'!$A$1:$C$26</definedName>
    <definedName name="_xlnm.Print_Area" localSheetId="1">'2'!$A$1:$E$78</definedName>
    <definedName name="_xlnm.Print_Area" localSheetId="2">'3'!$A$1:$D$14</definedName>
    <definedName name="_xlnm.Print_Area" localSheetId="9">'6'!$A$1:$I$32</definedName>
    <definedName name="_xlnm.Print_Area" localSheetId="11">'8'!$A$1:$X$40</definedName>
    <definedName name="Z_2AF6EA2A_E5C5_45EB_B6C4_875AD1E4E056_.wvu.FilterData" localSheetId="4" hidden="1">'5 '!$A$1:$I$35</definedName>
    <definedName name="Z_2AF6EA2A_E5C5_45EB_B6C4_875AD1E4E056_.wvu.PrintArea" localSheetId="16" hidden="1">'11.b'!$A$1:$C$26</definedName>
    <definedName name="Z_2AF6EA2A_E5C5_45EB_B6C4_875AD1E4E056_.wvu.PrintArea" localSheetId="2" hidden="1">'3'!$A$1:$D$14</definedName>
    <definedName name="Z_2AF6EA2A_E5C5_45EB_B6C4_875AD1E4E056_.wvu.PrintArea" localSheetId="9" hidden="1">'6'!$A$1:$I$32</definedName>
    <definedName name="Z_2AF6EA2A_E5C5_45EB_B6C4_875AD1E4E056_.wvu.PrintArea" localSheetId="11" hidden="1">'8'!$A$1:$X$40</definedName>
    <definedName name="Z_2AF6EA2A_E5C5_45EB_B6C4_875AD1E4E056_.wvu.PrintTitles" localSheetId="4" hidden="1">'5 '!$3:$5</definedName>
  </definedNames>
  <calcPr fullCalcOnLoad="1"/>
</workbook>
</file>

<file path=xl/sharedStrings.xml><?xml version="1.0" encoding="utf-8"?>
<sst xmlns="http://schemas.openxmlformats.org/spreadsheetml/2006/main" count="1446" uniqueCount="1013">
  <si>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</si>
  <si>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</si>
  <si>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</si>
  <si>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</si>
  <si>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</si>
  <si>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</si>
  <si>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</si>
  <si>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</si>
  <si>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</si>
  <si>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</si>
  <si>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</si>
  <si>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</si>
  <si>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</si>
  <si>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</si>
  <si>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</si>
  <si>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</si>
  <si>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</si>
  <si>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</si>
  <si>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</si>
  <si>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</si>
  <si>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</si>
  <si>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</si>
  <si>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</si>
  <si>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</si>
  <si>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</si>
  <si>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</si>
  <si>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</si>
  <si>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</si>
  <si>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</si>
  <si>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</si>
  <si>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</si>
  <si>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</si>
  <si>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</si>
  <si>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</si>
  <si>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</si>
  <si>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</si>
  <si>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</si>
  <si>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</si>
  <si>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</si>
  <si>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</si>
  <si>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</si>
  <si>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</si>
  <si>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</si>
  <si>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</si>
  <si>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</si>
  <si>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</si>
  <si>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</si>
  <si>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</si>
  <si>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</si>
  <si>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</si>
  <si>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</si>
  <si>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</si>
  <si>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</si>
  <si>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</si>
  <si>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</si>
  <si>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</si>
  <si>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</si>
  <si>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</si>
  <si>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</si>
  <si>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</si>
  <si>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</si>
  <si>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</si>
  <si>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</si>
  <si>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</si>
  <si>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</si>
  <si>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</si>
  <si>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066</t>
  </si>
  <si>
    <t>0025</t>
  </si>
  <si>
    <t>067</t>
  </si>
  <si>
    <t>0026</t>
  </si>
  <si>
    <t xml:space="preserve">                    6.Ostatní dlouhodobý finanční majetek</t>
  </si>
  <si>
    <t>069</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</si>
  <si>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</si>
  <si>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</si>
  <si>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</si>
  <si>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</si>
  <si>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</si>
  <si>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</si>
  <si>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</si>
  <si>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</si>
  <si>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</si>
  <si>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</si>
  <si>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</si>
  <si>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</si>
  <si>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</si>
  <si>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078</t>
  </si>
  <si>
    <t>0033</t>
  </si>
  <si>
    <t>079</t>
  </si>
  <si>
    <t>0034</t>
  </si>
  <si>
    <t xml:space="preserve">                    6.Oprávky ke stavbám</t>
  </si>
  <si>
    <t>081</t>
  </si>
  <si>
    <t>0035</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</si>
  <si>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</si>
  <si>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</si>
  <si>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</si>
  <si>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</si>
  <si>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</si>
  <si>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</si>
  <si>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</si>
  <si>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</si>
  <si>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</si>
  <si>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</si>
  <si>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</si>
  <si>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</si>
  <si>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</si>
  <si>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</si>
  <si>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</si>
  <si>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</si>
  <si>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</si>
  <si>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</si>
  <si>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</si>
  <si>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</si>
  <si>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</si>
  <si>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</si>
  <si>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</si>
  <si>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</si>
  <si>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</si>
  <si>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</si>
  <si>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</si>
  <si>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</si>
  <si>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</si>
  <si>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</si>
  <si>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</si>
  <si>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</si>
  <si>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</si>
  <si>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</si>
  <si>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</si>
  <si>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</si>
  <si>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</si>
  <si>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</si>
  <si>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</si>
  <si>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</si>
  <si>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</si>
  <si>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</si>
  <si>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</si>
  <si>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</si>
  <si>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</si>
  <si>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</si>
  <si>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</si>
  <si>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</si>
  <si>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</si>
  <si>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</si>
  <si>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</si>
  <si>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</si>
  <si>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</si>
  <si>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</si>
  <si>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</si>
  <si>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</si>
  <si>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</si>
  <si>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</si>
  <si>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</si>
  <si>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</si>
  <si>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</si>
  <si>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</si>
  <si>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</si>
  <si>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</si>
  <si>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</si>
  <si>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</si>
  <si>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</si>
  <si>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</si>
  <si>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</si>
  <si>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</si>
  <si>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</si>
  <si>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</si>
  <si>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</si>
  <si>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</si>
  <si>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</si>
  <si>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</si>
  <si>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</si>
  <si>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</si>
  <si>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</si>
  <si>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</si>
  <si>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</si>
  <si>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</si>
  <si>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</si>
  <si>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</si>
  <si>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</si>
  <si>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</si>
  <si>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</si>
  <si>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</si>
  <si>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</si>
  <si>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</si>
  <si>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</si>
  <si>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</si>
  <si>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</si>
  <si>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</si>
  <si>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</si>
  <si>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</si>
  <si>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</si>
  <si>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</si>
  <si>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 xml:space="preserve">                     2.Ceniny</t>
  </si>
  <si>
    <t>213</t>
  </si>
  <si>
    <t>0074</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</si>
  <si>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</si>
  <si>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</si>
  <si>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</si>
  <si>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</si>
  <si>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</si>
  <si>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</si>
  <si>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</si>
  <si>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</si>
  <si>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</si>
  <si>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</si>
  <si>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</si>
  <si>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0079</t>
  </si>
  <si>
    <t>261</t>
  </si>
  <si>
    <t>0080</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</si>
  <si>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</si>
  <si>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</si>
  <si>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</si>
  <si>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</si>
  <si>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</si>
  <si>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</si>
  <si>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</si>
  <si>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</si>
  <si>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</si>
  <si>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</si>
  <si>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</si>
  <si>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</si>
  <si>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</si>
  <si>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</si>
  <si>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</si>
  <si>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</si>
  <si>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</si>
  <si>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</si>
  <si>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</si>
  <si>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</si>
  <si>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</si>
  <si>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911</t>
  </si>
  <si>
    <t>0089</t>
  </si>
  <si>
    <t xml:space="preserve">                     3.Oceňovací rozdíly z přecenění finančního majetku a závazků</t>
  </si>
  <si>
    <t>921</t>
  </si>
  <si>
    <t>0090</t>
  </si>
  <si>
    <t>0091</t>
  </si>
  <si>
    <t>963</t>
  </si>
  <si>
    <t>0092</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</si>
  <si>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</si>
  <si>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</si>
  <si>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</si>
  <si>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</si>
  <si>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</si>
  <si>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</si>
  <si>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</si>
  <si>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</si>
  <si>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</si>
  <si>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</si>
  <si>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</si>
  <si>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</si>
  <si>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</si>
  <si>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</si>
  <si>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</si>
  <si>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</si>
  <si>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</si>
  <si>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</si>
  <si>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</si>
  <si>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</si>
  <si>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</si>
  <si>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</si>
  <si>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</si>
  <si>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</si>
  <si>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</si>
  <si>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</si>
  <si>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</si>
  <si>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</si>
  <si>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</si>
  <si>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</si>
  <si>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</si>
  <si>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</si>
  <si>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</si>
  <si>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</si>
  <si>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</si>
  <si>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</si>
  <si>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</si>
  <si>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</si>
  <si>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</si>
  <si>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</si>
  <si>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</si>
  <si>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</si>
  <si>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</si>
  <si>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</si>
  <si>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</si>
  <si>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</si>
  <si>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</si>
  <si>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</si>
  <si>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</si>
  <si>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</si>
  <si>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</si>
  <si>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</si>
  <si>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</si>
  <si>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</si>
  <si>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</si>
  <si>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</si>
  <si>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</si>
  <si>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</si>
  <si>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</si>
  <si>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</si>
  <si>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</si>
  <si>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</si>
  <si>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</si>
  <si>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</si>
  <si>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</si>
  <si>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</si>
  <si>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</si>
  <si>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</si>
  <si>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</si>
  <si>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</si>
  <si>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</si>
  <si>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</si>
  <si>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</si>
  <si>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</si>
  <si>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</si>
  <si>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</si>
  <si>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</si>
  <si>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</si>
  <si>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</si>
  <si>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</si>
  <si>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</si>
  <si>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</si>
  <si>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</si>
  <si>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</si>
  <si>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</si>
  <si>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</si>
  <si>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</si>
  <si>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</si>
  <si>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</si>
  <si>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</si>
  <si>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</si>
  <si>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</si>
  <si>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</si>
  <si>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</si>
  <si>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</si>
  <si>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</si>
  <si>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t xml:space="preserve">     VII.Poskytnuté příspěvky celkem</t>
  </si>
  <si>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</si>
  <si>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</si>
  <si>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</si>
  <si>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</si>
  <si>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</si>
  <si>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</si>
  <si>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</si>
  <si>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</si>
  <si>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</si>
  <si>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</si>
  <si>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</si>
  <si>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</si>
  <si>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</si>
  <si>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</si>
  <si>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</si>
  <si>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</si>
  <si>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</si>
  <si>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</si>
  <si>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</si>
  <si>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</si>
  <si>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</si>
  <si>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</si>
  <si>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</si>
  <si>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</si>
  <si>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</si>
  <si>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</si>
  <si>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</si>
  <si>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 xml:space="preserve">Celkem </t>
  </si>
  <si>
    <t>Celkem</t>
  </si>
  <si>
    <t>sl.2</t>
  </si>
  <si>
    <t>(v tis. Kč)</t>
  </si>
  <si>
    <t>Doplňková činnost</t>
  </si>
  <si>
    <t>z toho</t>
  </si>
  <si>
    <t>pozemky</t>
  </si>
  <si>
    <t>budovy, stavby, haly</t>
  </si>
  <si>
    <t>Položka</t>
  </si>
  <si>
    <t>poplatky za úkony spojené s příjímacím řízením (§ 58 odst. 1)</t>
  </si>
  <si>
    <t>mzdy</t>
  </si>
  <si>
    <t>Ukazatel</t>
  </si>
  <si>
    <t>KaM</t>
  </si>
  <si>
    <t>vědečtí pracovníci</t>
  </si>
  <si>
    <t>celkem</t>
  </si>
  <si>
    <t>Stav k 1.1.</t>
  </si>
  <si>
    <t>Stav k 31.12.</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</si>
  <si>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</si>
  <si>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</si>
  <si>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</si>
  <si>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</si>
  <si>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</si>
  <si>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</si>
  <si>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</si>
  <si>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</si>
  <si>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</si>
  <si>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</si>
  <si>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</si>
  <si>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</si>
  <si>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</si>
  <si>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</si>
  <si>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</si>
  <si>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</si>
  <si>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</si>
  <si>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</si>
  <si>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</si>
  <si>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</si>
  <si>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</si>
  <si>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</si>
  <si>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</si>
  <si>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</si>
  <si>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</si>
  <si>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</si>
  <si>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</si>
  <si>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</si>
  <si>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</si>
  <si>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</si>
  <si>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</si>
  <si>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</si>
  <si>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</si>
  <si>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</si>
  <si>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</si>
  <si>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</si>
  <si>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</si>
  <si>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</si>
  <si>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</si>
  <si>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</si>
  <si>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</si>
  <si>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</si>
  <si>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</si>
  <si>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</si>
  <si>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</si>
  <si>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</si>
  <si>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</si>
  <si>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</si>
  <si>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</si>
  <si>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</si>
  <si>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</si>
  <si>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na podporu studia v ČR dle § 91 odst. 4 písm. b)</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</si>
  <si>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</si>
  <si>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</si>
  <si>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</si>
  <si>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</si>
  <si>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</si>
  <si>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</si>
  <si>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</si>
  <si>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</si>
  <si>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</si>
  <si>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</si>
  <si>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sl. 2</t>
  </si>
  <si>
    <t>Identifikační číslo EDS (ISPROFIN)</t>
  </si>
  <si>
    <t>(tis. kč)</t>
  </si>
  <si>
    <t>Hlavní   činnost</t>
  </si>
  <si>
    <t>poplatky za nadstandardní dobu studia (§58 odst. 3)</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</si>
  <si>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</si>
  <si>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</si>
  <si>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</si>
  <si>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</si>
  <si>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</si>
  <si>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</si>
  <si>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</si>
  <si>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</si>
  <si>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</si>
  <si>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</si>
  <si>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</si>
  <si>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 xml:space="preserve"> Příloha č.2 k vyhlášce č. </t>
    </r>
    <r>
      <rPr>
        <b/>
        <sz val="9"/>
        <rFont val="Calibri"/>
        <family val="2"/>
      </rPr>
      <t>504/2002 Sb.</t>
    </r>
    <r>
      <rPr>
        <sz val="9"/>
        <rFont val="Calibri"/>
        <family val="2"/>
      </rPr>
      <t xml:space="preserve"> ve znění pozdějších předpisů</t>
    </r>
  </si>
  <si>
    <t>k</t>
  </si>
  <si>
    <t>profesoři</t>
  </si>
  <si>
    <t>docenti</t>
  </si>
  <si>
    <t>odborní asistenti</t>
  </si>
  <si>
    <t>asistenti</t>
  </si>
  <si>
    <t>lektoři</t>
  </si>
  <si>
    <t>akademičtí pracovníci</t>
  </si>
  <si>
    <t>CELKEM</t>
  </si>
  <si>
    <t>Fondy</t>
  </si>
  <si>
    <t>bez VaV</t>
  </si>
  <si>
    <t>Operační programy EU</t>
  </si>
  <si>
    <t>Ostatní zdroje</t>
  </si>
  <si>
    <t>Počet pracovníků</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</si>
  <si>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</si>
  <si>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</si>
  <si>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</si>
  <si>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</si>
  <si>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</si>
  <si>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</si>
  <si>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</si>
  <si>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</si>
  <si>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</si>
  <si>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</si>
  <si>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</si>
  <si>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</si>
  <si>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</si>
  <si>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</si>
  <si>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</si>
  <si>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</si>
  <si>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</si>
  <si>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</si>
  <si>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</si>
  <si>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</si>
  <si>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další dle specifikace VŠ</t>
  </si>
  <si>
    <t>Výsledek hospodaření</t>
  </si>
  <si>
    <t>l=h-b</t>
  </si>
  <si>
    <t>m=k-c</t>
  </si>
  <si>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</si>
  <si>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</si>
  <si>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t>sl.  3</t>
  </si>
  <si>
    <t>sl. 4</t>
  </si>
  <si>
    <t xml:space="preserve">                     7.Závazky k institucím sociálního zabezpečení a veřejného zdravotního pojištění</t>
  </si>
  <si>
    <t>celkem (+)</t>
  </si>
  <si>
    <t>k 31.12.</t>
  </si>
  <si>
    <t>e=a+b-d</t>
  </si>
  <si>
    <t xml:space="preserve">Fondy celkem  </t>
  </si>
  <si>
    <t>6a</t>
  </si>
  <si>
    <t>6b</t>
  </si>
  <si>
    <r>
      <t>Počet studentů</t>
    </r>
    <r>
      <rPr>
        <sz val="8"/>
        <rFont val="Calibri"/>
        <family val="2"/>
      </rPr>
      <t xml:space="preserve"> (2)</t>
    </r>
  </si>
  <si>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</si>
  <si>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</si>
  <si>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</si>
  <si>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</si>
  <si>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</si>
  <si>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</si>
  <si>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</si>
  <si>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</si>
  <si>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r>
      <t xml:space="preserve">Ostatní </t>
    </r>
    <r>
      <rPr>
        <sz val="8"/>
        <rFont val="Calibri"/>
        <family val="2"/>
      </rPr>
      <t>(1)</t>
    </r>
  </si>
  <si>
    <r>
      <t xml:space="preserve">Celkem vyplaceno </t>
    </r>
    <r>
      <rPr>
        <sz val="8"/>
        <rFont val="Calibri"/>
        <family val="2"/>
      </rPr>
      <t>(2)</t>
    </r>
  </si>
  <si>
    <t>Studenti</t>
  </si>
  <si>
    <t>Ostatní</t>
  </si>
  <si>
    <t>jiná stipendia</t>
  </si>
  <si>
    <t>Kontrolní vazba</t>
  </si>
  <si>
    <t>Kontrolní vazby</t>
  </si>
  <si>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</si>
  <si>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</si>
  <si>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</si>
  <si>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</si>
  <si>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</si>
  <si>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</si>
  <si>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</si>
  <si>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v tom: stavby</t>
  </si>
  <si>
    <t>Druh stipendia</t>
  </si>
  <si>
    <t>Poplatky stanovené dle § 58 zákona 111/1998 Sb.</t>
  </si>
  <si>
    <t>Pronájem</t>
  </si>
  <si>
    <t>Tržby z prodeje majetku</t>
  </si>
  <si>
    <t>Dary</t>
  </si>
  <si>
    <t>Dědictví</t>
  </si>
  <si>
    <t>Vybrané činnosti</t>
  </si>
  <si>
    <t>Zdroje</t>
  </si>
  <si>
    <r>
      <t xml:space="preserve">Součásti VVŠ </t>
    </r>
    <r>
      <rPr>
        <sz val="8"/>
        <rFont val="Calibri"/>
        <family val="2"/>
      </rPr>
      <t>(1)</t>
    </r>
  </si>
  <si>
    <t>(1) Členění se uvádí podle § 22 odst.1 a) zákona č.111/1998 Sb. Počet řádků rozšířit dle potřeby.</t>
  </si>
  <si>
    <t>Zemědělské a lesní statky - celkem</t>
  </si>
  <si>
    <t>Koleje a menzy - celkem</t>
  </si>
  <si>
    <t>Ostatní součásti vysoké školy (výše neuvedené) - celkem</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</si>
  <si>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</si>
  <si>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</si>
  <si>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</si>
  <si>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</si>
  <si>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</si>
  <si>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</si>
  <si>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</si>
  <si>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</si>
  <si>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</si>
  <si>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</si>
  <si>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</si>
  <si>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</si>
  <si>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C  e  l  k  e  m</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</si>
  <si>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</si>
  <si>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</si>
  <si>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</si>
  <si>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</si>
  <si>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</si>
  <si>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</si>
  <si>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</si>
  <si>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</si>
  <si>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</si>
  <si>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</si>
  <si>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</si>
  <si>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</si>
  <si>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</si>
  <si>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</si>
  <si>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</si>
  <si>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</si>
  <si>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</si>
  <si>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</si>
  <si>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</si>
  <si>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</si>
  <si>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</si>
  <si>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F</t>
  </si>
  <si>
    <t>Fond vzdělávací politiky</t>
  </si>
  <si>
    <t>Sociální stipendia</t>
  </si>
  <si>
    <t>Ubytovací stipendia</t>
  </si>
  <si>
    <t>I</t>
  </si>
  <si>
    <t>J</t>
  </si>
  <si>
    <t>Dotace na ubytování a stravování</t>
  </si>
  <si>
    <r>
      <t xml:space="preserve">Druh podpory (dotační položky a ukazatele) </t>
    </r>
    <r>
      <rPr>
        <sz val="8"/>
        <color indexed="8"/>
        <rFont val="Calibri"/>
        <family val="2"/>
      </rPr>
      <t>(1)</t>
    </r>
  </si>
  <si>
    <r>
      <t>poskytnuté</t>
    </r>
    <r>
      <rPr>
        <sz val="8"/>
        <color indexed="8"/>
        <rFont val="Calibri"/>
        <family val="2"/>
      </rPr>
      <t xml:space="preserve"> (2)</t>
    </r>
  </si>
  <si>
    <r>
      <t>použité</t>
    </r>
    <r>
      <rPr>
        <sz val="8"/>
        <color indexed="8"/>
        <rFont val="Calibri"/>
        <family val="2"/>
      </rPr>
      <t xml:space="preserve"> (3)</t>
    </r>
  </si>
  <si>
    <t>další dle specifikace VVŠ</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</si>
  <si>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</si>
  <si>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</si>
  <si>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</si>
  <si>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</si>
  <si>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</si>
  <si>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</si>
  <si>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</si>
  <si>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r>
      <t xml:space="preserve">Prostředky ze zahraničí </t>
    </r>
    <r>
      <rPr>
        <sz val="10"/>
        <color indexed="8"/>
        <rFont val="Calibri"/>
        <family val="2"/>
      </rPr>
      <t>(získané přímo VVŠ)</t>
    </r>
  </si>
  <si>
    <t>specifikovat dle programu</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</si>
  <si>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</si>
  <si>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</si>
  <si>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</si>
  <si>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Prostředky ze zahraničí</t>
    </r>
    <r>
      <rPr>
        <b/>
        <sz val="10"/>
        <color indexed="8"/>
        <rFont val="Calibri"/>
        <family val="2"/>
      </rPr>
      <t xml:space="preserve"> (získané přímo VVŠ)</t>
    </r>
  </si>
  <si>
    <r>
      <t>VaV z národních zdrojů</t>
    </r>
    <r>
      <rPr>
        <sz val="8"/>
        <rFont val="Calibri"/>
        <family val="2"/>
      </rPr>
      <t xml:space="preserve"> (2)</t>
    </r>
  </si>
  <si>
    <r>
      <t xml:space="preserve">Počet pracovníků </t>
    </r>
    <r>
      <rPr>
        <sz val="8"/>
        <rFont val="Calibri"/>
        <family val="2"/>
      </rPr>
      <t>(3)</t>
    </r>
  </si>
  <si>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</si>
  <si>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</si>
  <si>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</si>
  <si>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</si>
  <si>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</si>
  <si>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t xml:space="preserve">  C  e  l  k  e  m</t>
    </r>
    <r>
      <rPr>
        <sz val="11"/>
        <rFont val="Calibri"/>
        <family val="2"/>
      </rPr>
      <t xml:space="preserve"> </t>
    </r>
    <r>
      <rPr>
        <sz val="8"/>
        <rFont val="Calibri"/>
        <family val="2"/>
      </rPr>
      <t xml:space="preserve"> (5)</t>
    </r>
  </si>
  <si>
    <t>Tabulka 7   Příjmy z poplatků a úhrad za další činnosti poskytované veřejnou vysokou školou</t>
  </si>
  <si>
    <r>
      <t xml:space="preserve">Tabulka 10   Neinvestiční náklady a výnosy - Koleje a menzy </t>
    </r>
    <r>
      <rPr>
        <sz val="12"/>
        <rFont val="Calibri"/>
        <family val="2"/>
      </rPr>
      <t>(KaM)</t>
    </r>
  </si>
  <si>
    <t>Tabulka 10.a   Neinvestiční náklady a výnosy - oblast stravování</t>
  </si>
  <si>
    <t>Tabulka 10.b   Neinvestiční náklady a výnosy - oblast ubytování</t>
  </si>
  <si>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</si>
  <si>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t xml:space="preserve">účet / součet </t>
    </r>
    <r>
      <rPr>
        <sz val="8"/>
        <rFont val="Calibri"/>
        <family val="2"/>
      </rPr>
      <t>(2)</t>
    </r>
  </si>
  <si>
    <r>
      <t>řádek</t>
    </r>
    <r>
      <rPr>
        <sz val="9"/>
        <rFont val="Calibri"/>
        <family val="2"/>
      </rPr>
      <t xml:space="preserve"> </t>
    </r>
    <r>
      <rPr>
        <sz val="8"/>
        <rFont val="Calibri"/>
        <family val="2"/>
      </rPr>
      <t>(3)</t>
    </r>
  </si>
  <si>
    <r>
      <t>stav k 1.1.</t>
    </r>
    <r>
      <rPr>
        <b/>
        <sz val="8"/>
        <rFont val="Calibri"/>
        <family val="2"/>
      </rPr>
      <t xml:space="preserve"> </t>
    </r>
    <r>
      <rPr>
        <sz val="8"/>
        <rFont val="Calibri"/>
        <family val="2"/>
      </rPr>
      <t>(4)</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</si>
  <si>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</si>
  <si>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</si>
  <si>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</si>
  <si>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rPr>
      <t>(ř.2+ř.27)</t>
    </r>
  </si>
  <si>
    <r>
      <t xml:space="preserve"> v tom: </t>
    </r>
    <r>
      <rPr>
        <b/>
        <sz val="10"/>
        <rFont val="Calibri"/>
        <family val="2"/>
      </rPr>
      <t xml:space="preserve">1. prostředky plynoucí přes (z) veřejné rozpočty ČR   </t>
    </r>
    <r>
      <rPr>
        <b/>
        <sz val="8"/>
        <rFont val="Calibri"/>
        <family val="2"/>
      </rPr>
      <t>(ř.3+ř.13+ř.20)</t>
    </r>
  </si>
  <si>
    <r>
      <t xml:space="preserve">získané přes kapitolu MŠMT  </t>
    </r>
    <r>
      <rPr>
        <sz val="8"/>
        <rFont val="Calibri"/>
        <family val="2"/>
      </rPr>
      <t>(ř.4+ř.7)</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</si>
  <si>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</si>
  <si>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</si>
  <si>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</si>
  <si>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</si>
  <si>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</si>
  <si>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</si>
  <si>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</si>
  <si>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</si>
  <si>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</si>
  <si>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</si>
  <si>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</si>
  <si>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</si>
  <si>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</si>
  <si>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</si>
  <si>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</si>
  <si>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</si>
  <si>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</si>
  <si>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</si>
  <si>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</si>
  <si>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</si>
  <si>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</si>
  <si>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</si>
  <si>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</si>
  <si>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</si>
  <si>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 xml:space="preserve">dotace ostatní </t>
    </r>
    <r>
      <rPr>
        <sz val="8"/>
        <rFont val="Calibri"/>
        <family val="2"/>
      </rPr>
      <t xml:space="preserve"> (ř.12+ř.19+ř.26)</t>
    </r>
  </si>
  <si>
    <r>
      <t xml:space="preserve">veřejné prostředky ze zahraničí (získané přímo VVŠ)   </t>
    </r>
    <r>
      <rPr>
        <sz val="8"/>
        <rFont val="Calibri"/>
        <family val="2"/>
      </rPr>
      <t>(ř.29)</t>
    </r>
  </si>
  <si>
    <t>j=e-f</t>
  </si>
  <si>
    <r>
      <t>Ostatní použité neveřejné zdroje celkem</t>
    </r>
    <r>
      <rPr>
        <sz val="8"/>
        <color indexed="8"/>
        <rFont val="Calibri"/>
        <family val="2"/>
      </rPr>
      <t xml:space="preserve"> (4)</t>
    </r>
  </si>
  <si>
    <t>d=a+b+c</t>
  </si>
  <si>
    <r>
      <t xml:space="preserve">od zaměst-  nanců </t>
    </r>
    <r>
      <rPr>
        <sz val="8"/>
        <rFont val="Calibri"/>
        <family val="2"/>
      </rPr>
      <t>(2)</t>
    </r>
  </si>
  <si>
    <r>
      <t xml:space="preserve">ostatní </t>
    </r>
    <r>
      <rPr>
        <sz val="8"/>
        <rFont val="Calibri"/>
        <family val="2"/>
      </rPr>
      <t>(3)</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</si>
  <si>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</si>
  <si>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</si>
  <si>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Úhrada za další činnosti poskytované vysokou školou </t>
    </r>
    <r>
      <rPr>
        <sz val="8"/>
        <rFont val="Calibri"/>
        <family val="2"/>
      </rPr>
      <t>(4) (5)</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</si>
  <si>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</si>
  <si>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</si>
  <si>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</si>
  <si>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</si>
  <si>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</si>
  <si>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</si>
  <si>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Specifický vysokoškolský výzkum</t>
  </si>
  <si>
    <t xml:space="preserve">     Velké infrastruktury</t>
  </si>
  <si>
    <t xml:space="preserve">    součtový řádek pro poskytovatele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</si>
  <si>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</si>
  <si>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</si>
  <si>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</si>
  <si>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r>
      <t xml:space="preserve">dotace na programy strukturálních fondů </t>
    </r>
    <r>
      <rPr>
        <sz val="8"/>
        <rFont val="Calibri"/>
        <family val="2"/>
      </rPr>
      <t xml:space="preserve">(3) </t>
    </r>
    <r>
      <rPr>
        <sz val="8"/>
        <rFont val="Calibri"/>
        <family val="2"/>
      </rPr>
      <t xml:space="preserve"> (ř.5+ř.6)</t>
    </r>
  </si>
  <si>
    <r>
      <t xml:space="preserve">dotace na programy strukturálních fondů </t>
    </r>
    <r>
      <rPr>
        <sz val="8"/>
        <rFont val="Calibri"/>
        <family val="2"/>
      </rPr>
      <t>(ř.5+ř.15+ř.22)</t>
    </r>
  </si>
  <si>
    <r>
      <t>dotace na programy strukturálních fondů</t>
    </r>
    <r>
      <rPr>
        <sz val="8"/>
        <rFont val="Calibri"/>
        <family val="2"/>
      </rPr>
      <t xml:space="preserve">  (ř.6+ř.16+ř.23)</t>
    </r>
  </si>
  <si>
    <r>
      <rPr>
        <sz val="8"/>
        <rFont val="Calibri"/>
        <family val="2"/>
      </rPr>
      <t>(2)</t>
    </r>
    <r>
      <rPr>
        <sz val="10"/>
        <rFont val="Calibri"/>
        <family val="2"/>
      </rPr>
      <t xml:space="preserve"> VŠ uvede počet studentů (resp. studií) nebo dalších účastníků vzdělávání, kteří poplatek/úhradu za další činosti zaplatili.</t>
    </r>
  </si>
  <si>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</si>
  <si>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</si>
  <si>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</si>
  <si>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operační programy EU) </t>
  </si>
  <si>
    <r>
      <t xml:space="preserve">dotace ostatní  </t>
    </r>
    <r>
      <rPr>
        <sz val="8"/>
        <rFont val="Calibri"/>
        <family val="2"/>
      </rPr>
      <t>(ř.25+ř.26)</t>
    </r>
  </si>
  <si>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</si>
  <si>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</si>
  <si>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</si>
  <si>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</si>
  <si>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</si>
  <si>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</si>
  <si>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</si>
  <si>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</si>
  <si>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</si>
  <si>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</si>
  <si>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r>
      <t xml:space="preserve">Transfer znalostí </t>
    </r>
    <r>
      <rPr>
        <sz val="8"/>
        <rFont val="Calibri"/>
        <family val="2"/>
      </rPr>
      <t>(1)</t>
    </r>
  </si>
  <si>
    <r>
      <t xml:space="preserve">Příjmy z licenčních smluv </t>
    </r>
    <r>
      <rPr>
        <sz val="8"/>
        <rFont val="Calibri"/>
        <family val="2"/>
      </rPr>
      <t>(2)</t>
    </r>
  </si>
  <si>
    <r>
      <t xml:space="preserve">Příjmy ze smluvního výzkumu </t>
    </r>
    <r>
      <rPr>
        <sz val="8"/>
        <rFont val="Calibri"/>
        <family val="2"/>
      </rPr>
      <t>(3)</t>
    </r>
  </si>
  <si>
    <r>
      <t xml:space="preserve">Placené vzdělávací kurzy pro zaměstnance subjektů aplikační sféry </t>
    </r>
    <r>
      <rPr>
        <sz val="8"/>
        <rFont val="Calibri"/>
        <family val="2"/>
      </rPr>
      <t>(4)</t>
    </r>
  </si>
  <si>
    <r>
      <t xml:space="preserve">Konzultace a poradenství </t>
    </r>
    <r>
      <rPr>
        <sz val="8"/>
        <rFont val="Calibri"/>
        <family val="2"/>
      </rPr>
      <t>(5)</t>
    </r>
  </si>
  <si>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t>
    </r>
    <r>
      <rPr>
        <sz val="10"/>
        <color indexed="8"/>
        <rFont val="Calibri"/>
        <family val="2"/>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</si>
  <si>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rPr>
      <t>(5)</t>
    </r>
    <r>
      <rPr>
        <b/>
        <sz val="10"/>
        <color indexed="8"/>
        <rFont val="Calibri"/>
        <family val="2"/>
      </rPr>
      <t xml:space="preserve"> Konzultace a poradenství </t>
    </r>
    <r>
      <rPr>
        <sz val="10"/>
        <color indexed="8"/>
        <rFont val="Calibri"/>
        <family val="2"/>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</si>
  <si>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</si>
  <si>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A</t>
  </si>
  <si>
    <t>A.1</t>
  </si>
  <si>
    <t>A.2</t>
  </si>
  <si>
    <t>A.3</t>
  </si>
  <si>
    <t>A.4</t>
  </si>
  <si>
    <t>B</t>
  </si>
  <si>
    <t>C.1</t>
  </si>
  <si>
    <t>C.2</t>
  </si>
  <si>
    <t>C.3</t>
  </si>
  <si>
    <t>C.4</t>
  </si>
  <si>
    <t>D.3</t>
  </si>
  <si>
    <t>D.1</t>
  </si>
  <si>
    <t>D.2</t>
  </si>
  <si>
    <t>E</t>
  </si>
  <si>
    <r>
      <t xml:space="preserve">Tržby  za vlastní služby </t>
    </r>
    <r>
      <rPr>
        <sz val="8"/>
        <rFont val="Calibri"/>
        <family val="2"/>
      </rPr>
      <t>(6)</t>
    </r>
  </si>
  <si>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</si>
  <si>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t xml:space="preserve">Tabulka 8   Pracovníci a mzdové prostředky </t>
  </si>
  <si>
    <r>
      <t xml:space="preserve">Tabulka 5   Veřejné zdroje financování VVŠ: prostředky poskytnuté a prostředky použité </t>
    </r>
    <r>
      <rPr>
        <sz val="8"/>
        <rFont val="Calibri"/>
        <family val="2"/>
      </rPr>
      <t>(1)</t>
    </r>
  </si>
  <si>
    <t>Tabulka 5.a   Financování vzdělávací a vědecké, výzkumné, vývojové a inovační, umělecké a další tvůrčí činnosti</t>
  </si>
  <si>
    <t xml:space="preserve">Tabulka 5.b   Financování výzkumu a vývoje  </t>
  </si>
  <si>
    <t>Tabulka 5.c  Financování programů reprodukce majetku</t>
  </si>
  <si>
    <r>
      <rPr>
        <sz val="8"/>
        <rFont val="Calibri"/>
        <family val="2"/>
      </rPr>
      <t>(2)</t>
    </r>
    <r>
      <rPr>
        <sz val="10"/>
        <rFont val="Calibri"/>
        <family val="2"/>
      </rPr>
      <t xml:space="preserve"> Uvedou se finanční prostředky ve výši dle vystavených limitek k 31. 12. </t>
    </r>
  </si>
  <si>
    <t xml:space="preserve">Tabulka 6  Přehled vybraných výnosů </t>
  </si>
  <si>
    <t>Tabulka 9  Stipendia</t>
  </si>
  <si>
    <t xml:space="preserve">Tabulka 11.a   Rezervní fond </t>
  </si>
  <si>
    <t xml:space="preserve">Tabulka 11.b   Fond reprodukce investičního majetku </t>
  </si>
  <si>
    <t xml:space="preserve">Tabulka 11.c   Stipendijní fond </t>
  </si>
  <si>
    <t xml:space="preserve">Tabulka 11.d   Fond odměn </t>
  </si>
  <si>
    <t xml:space="preserve">Tabulka 11.e   Fond účelově určených prostředků </t>
  </si>
  <si>
    <t xml:space="preserve">Tabulka 11.f   Fond sociální </t>
  </si>
  <si>
    <t xml:space="preserve">Tabulka 11.g   Fond provozních prostředků </t>
  </si>
  <si>
    <t>počáteční stav k 1. 1.</t>
  </si>
  <si>
    <r>
      <rPr>
        <sz val="8"/>
        <rFont val="Calibri"/>
        <family val="2"/>
      </rPr>
      <t>(1)</t>
    </r>
    <r>
      <rPr>
        <sz val="10"/>
        <rFont val="Calibri"/>
        <family val="2"/>
      </rPr>
      <t xml:space="preserve"> V případě použití tohoto řádku VVŠ blíže specifikuje.</t>
    </r>
  </si>
  <si>
    <t>ze zisku za předchozí rok</t>
  </si>
  <si>
    <t>ze  zisku za předchozí rok</t>
  </si>
  <si>
    <r>
      <t xml:space="preserve">mzdy </t>
    </r>
    <r>
      <rPr>
        <sz val="8"/>
        <rFont val="Calibri"/>
        <family val="2"/>
      </rPr>
      <t>(7)</t>
    </r>
  </si>
  <si>
    <t xml:space="preserve">Tabulka 11   Fondy a návrh na příděly do fondů v následujícím roce </t>
  </si>
  <si>
    <t xml:space="preserve">z toho příděl ze zisku za předchozí r. </t>
  </si>
  <si>
    <r>
      <t xml:space="preserve">Návrh na příděl ze zisku do fondů v násled. roce </t>
    </r>
    <r>
      <rPr>
        <sz val="9"/>
        <rFont val="Calibri"/>
        <family val="2"/>
      </rPr>
      <t>(1)</t>
    </r>
  </si>
  <si>
    <r>
      <t xml:space="preserve">Výnosy za rok </t>
    </r>
    <r>
      <rPr>
        <sz val="8"/>
        <rFont val="Calibri"/>
        <family val="2"/>
      </rPr>
      <t xml:space="preserve"> (1)</t>
    </r>
  </si>
  <si>
    <r>
      <rPr>
        <sz val="8"/>
        <rFont val="Calibri"/>
        <family val="2"/>
      </rPr>
      <t>(4)</t>
    </r>
    <r>
      <rPr>
        <sz val="10"/>
        <rFont val="Calibri"/>
        <family val="2"/>
      </rPr>
      <t xml:space="preserve"> Jedná se o činnosti související se studiem jiné než podle § 58 zák.111/1998 Sb.</t>
    </r>
  </si>
  <si>
    <r>
      <rPr>
        <sz val="8"/>
        <rFont val="Calibri"/>
        <family val="2"/>
      </rPr>
      <t>(1)</t>
    </r>
    <r>
      <rPr>
        <sz val="10"/>
        <rFont val="Calibri"/>
        <family val="2"/>
      </rPr>
      <t xml:space="preserve"> Údaje budou vyplněny v souladu s účetní evidencí vysoké školy.</t>
    </r>
  </si>
  <si>
    <r>
      <rPr>
        <sz val="8"/>
        <rFont val="Calibri"/>
        <family val="2"/>
      </rPr>
      <t>(1)</t>
    </r>
    <r>
      <rPr>
        <sz val="10"/>
        <rFont val="Calibri"/>
        <family val="2"/>
      </rPr>
      <t xml:space="preserve"> VVŠ uvede, jaké další zdroje použila k financování stipendií.</t>
    </r>
  </si>
  <si>
    <r>
      <rPr>
        <sz val="8"/>
        <rFont val="Calibri"/>
        <family val="2"/>
      </rPr>
      <t>(2)</t>
    </r>
    <r>
      <rPr>
        <sz val="10"/>
        <rFont val="Calibri"/>
        <family val="2"/>
      </rPr>
      <t xml:space="preserve"> VVŠ uvede celkovou částku, kterou vyplatila na stipendiích - odděleně pro studenty a pro ostatní účastníky vzdělávání.</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</si>
  <si>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</si>
  <si>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(1)</t>
    </r>
    <r>
      <rPr>
        <sz val="10"/>
        <rFont val="Calibri"/>
        <family val="2"/>
      </rPr>
      <t xml:space="preserve"> Do projednání výroční zprávy o hospodaření s MŠMT se jedná o návrh.</t>
    </r>
  </si>
  <si>
    <r>
      <rPr>
        <sz val="8"/>
        <rFont val="Calibri"/>
        <family val="2"/>
      </rPr>
      <t>(2)</t>
    </r>
    <r>
      <rPr>
        <sz val="10"/>
        <rFont val="Calibri"/>
        <family val="2"/>
      </rPr>
      <t xml:space="preserve"> Údaje v podbarvených polích se načtou automaticky z vyplněných tabulek 11.a až 11.g.</t>
    </r>
  </si>
  <si>
    <r>
      <rPr>
        <sz val="8"/>
        <rFont val="Calibri"/>
        <family val="2"/>
      </rPr>
      <t>(1)</t>
    </r>
    <r>
      <rPr>
        <sz val="10"/>
        <rFont val="Calibri"/>
        <family val="2"/>
      </rPr>
      <t xml:space="preserve"> V případě použití tohoto řádku, VVŠ blíže specifikuje.</t>
    </r>
  </si>
  <si>
    <r>
      <rPr>
        <sz val="8"/>
        <rFont val="Calibri"/>
        <family val="2"/>
      </rPr>
      <t>(2)</t>
    </r>
    <r>
      <rPr>
        <sz val="10"/>
        <rFont val="Calibri"/>
        <family val="2"/>
      </rPr>
      <t xml:space="preserve"> V případě použití tohoto řádku VVŠ blíže specifikuje.</t>
    </r>
  </si>
  <si>
    <t>Podle potřeby vložit další řádky.</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</si>
  <si>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</si>
  <si>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</si>
  <si>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</si>
  <si>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"f" a pod tabulkou stručně upřesní, o co se jedná.</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</si>
  <si>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</si>
  <si>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tis. Kč</t>
  </si>
  <si>
    <r>
      <rPr>
        <sz val="8"/>
        <color indexed="8"/>
        <rFont val="Calibri"/>
        <family val="2"/>
      </rPr>
      <t>(6)</t>
    </r>
    <r>
      <rPr>
        <sz val="10"/>
        <color indexed="8"/>
        <rFont val="Calibri"/>
        <family val="2"/>
      </rPr>
      <t xml:space="preserve"> Úvazky pracovníků, kteří se nevěnují ani pedagogické ani vědecké činnosti. Jde zejména o technicko- hospodářské pracovníky, provozní a obchodně provozní pracovníky, zdravotní a ostatní pracovníky, atp.</t>
    </r>
  </si>
  <si>
    <r>
      <rPr>
        <sz val="8"/>
        <color indexed="8"/>
        <rFont val="Calibri"/>
        <family val="2"/>
      </rPr>
      <t>(4)</t>
    </r>
    <r>
      <rPr>
        <sz val="10"/>
        <color indexed="8"/>
        <rFont val="Calibri"/>
        <family val="2"/>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kategoriích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</si>
  <si>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t>Výnosy (1)</t>
  </si>
  <si>
    <r>
      <rPr>
        <sz val="8"/>
        <rFont val="Calibri"/>
        <family val="2"/>
      </rPr>
      <t>(3)</t>
    </r>
    <r>
      <rPr>
        <sz val="10"/>
        <rFont val="Calibri"/>
        <family val="2"/>
      </rPr>
      <t xml:space="preserve"> Položku v každém řádku sloupce "a" vydělí VŠ počtem studentů /účastníků vzdělávání ve sloupci "c". Pokud existuje jednotková sazba, stačí zde uvést tuto. </t>
    </r>
  </si>
  <si>
    <t>sl. b" Celkem = vazba na stipendijní fond (Tab. 11.c)</t>
  </si>
  <si>
    <r>
      <t xml:space="preserve">Z toho stipendijní fond - tvorba </t>
    </r>
    <r>
      <rPr>
        <sz val="8"/>
        <rFont val="Calibri"/>
        <family val="2"/>
      </rPr>
      <t>(1)</t>
    </r>
  </si>
  <si>
    <r>
      <t xml:space="preserve">HV z hlavní činnosti </t>
    </r>
    <r>
      <rPr>
        <sz val="10"/>
        <rFont val="Calibri"/>
        <family val="2"/>
      </rPr>
      <t>(2)</t>
    </r>
  </si>
  <si>
    <r>
      <t xml:space="preserve">HV z doplňkové činnosti </t>
    </r>
    <r>
      <rPr>
        <sz val="10"/>
        <rFont val="Calibri"/>
        <family val="2"/>
      </rPr>
      <t>(2)</t>
    </r>
  </si>
  <si>
    <r>
      <t xml:space="preserve">HV celkem </t>
    </r>
    <r>
      <rPr>
        <sz val="10"/>
        <rFont val="Calibri"/>
        <family val="2"/>
      </rPr>
      <t>(2)</t>
    </r>
  </si>
  <si>
    <t>(2) Uvádí se údaje po zdanění</t>
  </si>
  <si>
    <r>
      <t xml:space="preserve">C e l k e m  </t>
    </r>
    <r>
      <rPr>
        <sz val="10"/>
        <rFont val="Calibri"/>
        <family val="2"/>
      </rPr>
      <t>(3)</t>
    </r>
    <r>
      <rPr>
        <b/>
        <sz val="10"/>
        <rFont val="Calibri"/>
        <family val="2"/>
      </rPr>
      <t xml:space="preserve"> </t>
    </r>
  </si>
  <si>
    <t>Tabulka 3   Hospodářský výsledek (HV) - výsledek hospodaření</t>
  </si>
  <si>
    <t>A+K</t>
  </si>
  <si>
    <r>
      <t>Studijní programy a s nimi spojená tvůrčí činnost</t>
    </r>
    <r>
      <rPr>
        <sz val="8"/>
        <color indexed="8"/>
        <rFont val="Calibri"/>
        <family val="2"/>
      </rPr>
      <t xml:space="preserve"> </t>
    </r>
  </si>
  <si>
    <t>Mezinárodní spolupráce</t>
  </si>
  <si>
    <t>S1</t>
  </si>
  <si>
    <t>U1</t>
  </si>
  <si>
    <t>(3) Údaje se shodují s údaji řádku č. 62 a řádku č. 64 z tab. č. 2</t>
  </si>
  <si>
    <t>Institucionální plány</t>
  </si>
  <si>
    <r>
      <t xml:space="preserve">Rozvaha (bilance) </t>
    </r>
    <r>
      <rPr>
        <sz val="8"/>
        <rFont val="Calibri"/>
        <family val="2"/>
      </rPr>
      <t>(1)</t>
    </r>
  </si>
  <si>
    <r>
      <t>Jednotlivé položky se vykazují v tis. Kč (</t>
    </r>
    <r>
      <rPr>
        <sz val="10"/>
        <rFont val="Calibri"/>
        <family val="2"/>
      </rPr>
      <t>§4, odst.3</t>
    </r>
    <r>
      <rPr>
        <b/>
        <sz val="10"/>
        <rFont val="Calibri"/>
        <family val="2"/>
      </rPr>
      <t>)</t>
    </r>
  </si>
  <si>
    <r>
      <t>stav k 31.12.</t>
    </r>
    <r>
      <rPr>
        <sz val="10"/>
        <rFont val="Calibri"/>
        <family val="2"/>
      </rPr>
      <t>(4</t>
    </r>
    <r>
      <rPr>
        <b/>
        <sz val="10"/>
        <rFont val="Calibri"/>
        <family val="2"/>
      </rPr>
      <t>)</t>
    </r>
  </si>
  <si>
    <t>ř.2+10+21+28</t>
  </si>
  <si>
    <t xml:space="preserve">                    2.Umělecká díla, předměty a sbírky</t>
  </si>
  <si>
    <t xml:space="preserve">                    4.Hmotné movité věci a jejich soubory </t>
  </si>
  <si>
    <t xml:space="preserve">                    6.Dospělá zvířata a jejich skupiny</t>
  </si>
  <si>
    <t>ř.22 až 27</t>
  </si>
  <si>
    <t xml:space="preserve">                    1.Podíly - ovládaná nebo ovládající osoba</t>
  </si>
  <si>
    <t xml:space="preserve">                    2.Podíly -  podstatný vliv</t>
  </si>
  <si>
    <t xml:space="preserve">                    4.Zápůjčky organizačním složkám</t>
  </si>
  <si>
    <t xml:space="preserve">                    5.Ostatní dlouhodobé zápůjčky</t>
  </si>
  <si>
    <t>ř.29 až 39</t>
  </si>
  <si>
    <t xml:space="preserve">                    4.Oprávky k drobnému dlouhodobému nehmotnému  majetku</t>
  </si>
  <si>
    <t xml:space="preserve">                    5.Oprávky k ostatnímu dlouhodobému nehmotnému  majetku</t>
  </si>
  <si>
    <t xml:space="preserve">                    7.Oprávky k samost.hmotným movitým věcem a souboru hmotných movitých věcí</t>
  </si>
  <si>
    <t>ř.41+51+71+79</t>
  </si>
  <si>
    <t>ř.42 až 50</t>
  </si>
  <si>
    <t xml:space="preserve">                    6.Mladá a ostatní zvířata a jejich skupiny</t>
  </si>
  <si>
    <t>ř.52 až70</t>
  </si>
  <si>
    <t xml:space="preserve">                    7.Pohledávky za institucemi sociálního zabezpečení a veřejného zdravotního pojištění</t>
  </si>
  <si>
    <t xml:space="preserve">                   12.Nároky na dotace a ostatní zúčtování se státním rozpočtem</t>
  </si>
  <si>
    <t xml:space="preserve">                   14.Pohledávky za společníky sdruženými ve společnosti</t>
  </si>
  <si>
    <t>ř.72 až 78</t>
  </si>
  <si>
    <t xml:space="preserve">                     1.Peněžní prostředky v pokladně</t>
  </si>
  <si>
    <t xml:space="preserve">                     3.Peněžní  prostředky na účtech</t>
  </si>
  <si>
    <t xml:space="preserve">                     7.Peníze na cestě</t>
  </si>
  <si>
    <t>ř.80 až 81</t>
  </si>
  <si>
    <t>ř. 1+40</t>
  </si>
  <si>
    <t>ř.84+88</t>
  </si>
  <si>
    <t>ř.85 až 87</t>
  </si>
  <si>
    <t>ř.89 až 91</t>
  </si>
  <si>
    <t>ř.93+95+103+127</t>
  </si>
  <si>
    <t>ř.94</t>
  </si>
  <si>
    <t>ř.96 až 102</t>
  </si>
  <si>
    <t xml:space="preserve">                     1.Dlouhodobé úvěry</t>
  </si>
  <si>
    <t>ř.104 až 126</t>
  </si>
  <si>
    <t xml:space="preserve">                    15.Závazky ke společníkům sdruženým ve společnosti</t>
  </si>
  <si>
    <t xml:space="preserve">                    18.Krátkodobé úvěry</t>
  </si>
  <si>
    <t>ř.128 až 129</t>
  </si>
  <si>
    <t>ř.83+92</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</si>
  <si>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</si>
  <si>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(2)</t>
    </r>
    <r>
      <rPr>
        <sz val="10"/>
        <rFont val="Calibri"/>
        <family val="2"/>
      </rPr>
      <t xml:space="preserve"> Vyhláškou je dáno pouze označení a členění textů; čísla příslušných účtů jsou doplněna pro lepší orientaci ve výkazu.</t>
    </r>
  </si>
  <si>
    <r>
      <rPr>
        <sz val="8"/>
        <rFont val="Calibri"/>
        <family val="2"/>
      </rPr>
      <t>(3)</t>
    </r>
    <r>
      <rPr>
        <sz val="10"/>
        <rFont val="Calibri"/>
        <family val="2"/>
      </rPr>
      <t xml:space="preserve"> Číslování řádků a sloupců je závazné </t>
    </r>
  </si>
  <si>
    <r>
      <t xml:space="preserve">Výkaz zisku a ztráty </t>
    </r>
    <r>
      <rPr>
        <sz val="8"/>
        <rFont val="Calibri"/>
        <family val="2"/>
      </rPr>
      <t>(1)</t>
    </r>
  </si>
  <si>
    <r>
      <t xml:space="preserve"> Jednotlivé položky se vykazují v tis. Kč (</t>
    </r>
    <r>
      <rPr>
        <sz val="10"/>
        <rFont val="Calibri"/>
        <family val="2"/>
      </rPr>
      <t>§4, odst.3</t>
    </r>
    <r>
      <rPr>
        <b/>
        <sz val="10"/>
        <rFont val="Calibri"/>
        <family val="2"/>
      </rPr>
      <t>)</t>
    </r>
  </si>
  <si>
    <r>
      <t xml:space="preserve">řádek </t>
    </r>
    <r>
      <rPr>
        <sz val="8"/>
        <rFont val="Calibri"/>
        <family val="2"/>
      </rPr>
      <t>(3)</t>
    </r>
  </si>
  <si>
    <r>
      <t xml:space="preserve">hlavní činnost </t>
    </r>
    <r>
      <rPr>
        <sz val="10"/>
        <rFont val="Calibri"/>
        <family val="2"/>
      </rPr>
      <t>(4)</t>
    </r>
  </si>
  <si>
    <r>
      <t xml:space="preserve">hospodářská/ doplňková činnost </t>
    </r>
    <r>
      <rPr>
        <sz val="10"/>
        <rFont val="Calibri"/>
        <family val="2"/>
      </rPr>
      <t>(4)</t>
    </r>
  </si>
  <si>
    <t xml:space="preserve">     I. Spotřebované nákupy a nakupované služby</t>
  </si>
  <si>
    <t>ř.2 až 7</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</si>
  <si>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</si>
  <si>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</si>
  <si>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</si>
  <si>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</si>
  <si>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</si>
  <si>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</si>
  <si>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</si>
  <si>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</si>
  <si>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ř.9 až 11</t>
  </si>
  <si>
    <t xml:space="preserve">           7.Změna stavu zásob vlastní činnosti</t>
  </si>
  <si>
    <t xml:space="preserve">           8.Aktivace materiálu, zboží a vnitroorganizačních služeb</t>
  </si>
  <si>
    <t xml:space="preserve">           9.Aktivace dlouhodobého majetku</t>
  </si>
  <si>
    <t xml:space="preserve">     III.Osobní náklady </t>
  </si>
  <si>
    <t>ř.13 až 17</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</si>
  <si>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</si>
  <si>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</si>
  <si>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</si>
  <si>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</si>
  <si>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</si>
  <si>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 xml:space="preserve">    IV.Daně a poplatky </t>
  </si>
  <si>
    <t xml:space="preserve">ř.19 </t>
  </si>
  <si>
    <t xml:space="preserve">            15.Daně a poplatky</t>
  </si>
  <si>
    <t xml:space="preserve">    V.Ostatní náklady </t>
  </si>
  <si>
    <t>ř.21 až 27</t>
  </si>
  <si>
    <t xml:space="preserve">            16.Smluvní pokuty a úroky z prodlení, ostatní pokuty a penále</t>
  </si>
  <si>
    <t xml:space="preserve">            17.Odpis nedobytné pohledávky</t>
  </si>
  <si>
    <t xml:space="preserve">            18.Nákladové úroky</t>
  </si>
  <si>
    <t xml:space="preserve">            19.Kursové ztráty</t>
  </si>
  <si>
    <t xml:space="preserve">            20.Dary</t>
  </si>
  <si>
    <t xml:space="preserve">            21.Manka a škody</t>
  </si>
  <si>
    <t xml:space="preserve">            22.Jiné ostatní náklady</t>
  </si>
  <si>
    <t xml:space="preserve">     VI.Odpisy, prodaný majetek, tvorba rezerv a opravných položek </t>
  </si>
  <si>
    <t>ř.29 až 33</t>
  </si>
  <si>
    <t xml:space="preserve">            23.Odpisy dlouhodobého majetku</t>
  </si>
  <si>
    <t xml:space="preserve">            24.Prodaný dlouhodobý majetek</t>
  </si>
  <si>
    <t xml:space="preserve">            25.Prodané cenné papíry a podíly</t>
  </si>
  <si>
    <t xml:space="preserve">            26.Prodaný materiál</t>
  </si>
  <si>
    <t xml:space="preserve">            27.Tvorba a použití  rezerv a opravných položek</t>
  </si>
  <si>
    <t>556,558,559</t>
  </si>
  <si>
    <t>ř.35</t>
  </si>
  <si>
    <t xml:space="preserve">            28.Poskyt.členské příspěvky a příspěvky zúčt. mezi  organ. složkami</t>
  </si>
  <si>
    <t>ř.37</t>
  </si>
  <si>
    <t xml:space="preserve">            29.Daň z příjmů</t>
  </si>
  <si>
    <t xml:space="preserve">        I.Provozní dotace</t>
  </si>
  <si>
    <t xml:space="preserve">             1.Provozní dotace</t>
  </si>
  <si>
    <t xml:space="preserve">      II.Přijaté příspěvky </t>
  </si>
  <si>
    <t>ř.43 až 45</t>
  </si>
  <si>
    <t xml:space="preserve">             2.Přijaté příspěvky zúčtované mezi organizačními složkami</t>
  </si>
  <si>
    <t xml:space="preserve">            3.Přijaté příspěvky (dary)</t>
  </si>
  <si>
    <t xml:space="preserve">             4.Přijaté členské příspěvky</t>
  </si>
  <si>
    <t xml:space="preserve">        III.Tržby za vlastní výkony a za zboží celkem</t>
  </si>
  <si>
    <t>601,602,604</t>
  </si>
  <si>
    <t xml:space="preserve">        IV.Ostatní výnosy celkem</t>
  </si>
  <si>
    <t>ř.48 až 53</t>
  </si>
  <si>
    <t xml:space="preserve">             5.Smluvní pokuty, úroky z prodlení, ostatní pokuty a penále</t>
  </si>
  <si>
    <t xml:space="preserve">             6.Platby za odepsané pohledávky</t>
  </si>
  <si>
    <t xml:space="preserve">             7.Výnosové úroky</t>
  </si>
  <si>
    <t xml:space="preserve">             8.Kursové zisky</t>
  </si>
  <si>
    <t xml:space="preserve">             9.Zúčtování fondů</t>
  </si>
  <si>
    <t xml:space="preserve">             10.Jiné ostatní výnosy</t>
  </si>
  <si>
    <t xml:space="preserve">       V.Tržby z prodeje majetku</t>
  </si>
  <si>
    <t>ř.55 až 59</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</si>
  <si>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</si>
  <si>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</si>
  <si>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</si>
  <si>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</si>
  <si>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</si>
  <si>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 xml:space="preserve">ř.40+42+46+47+54 </t>
  </si>
  <si>
    <t>hlavní + hospodářská činnost</t>
  </si>
  <si>
    <t xml:space="preserve"> Výsledek hospodaření před zdaněním celkem</t>
  </si>
  <si>
    <t>ř.61/sl.1+61/sl.2</t>
  </si>
  <si>
    <t xml:space="preserve"> Výsledek hospodaření po zdanění celkem</t>
  </si>
  <si>
    <t>ř.62/sl.1+62/sl.2</t>
  </si>
  <si>
    <r>
      <rPr>
        <sz val="8"/>
        <rFont val="Calibri"/>
        <family val="2"/>
      </rPr>
      <t>(1)</t>
    </r>
    <r>
      <rPr>
        <sz val="10"/>
        <rFont val="Calibri"/>
        <family val="2"/>
      </rPr>
      <t xml:space="preserve"> Zpracování "Výkazu zisku a ztraty" se řídí § 6 a §§ 26 až 28  Vyhlášky 504/2002 Sb.</t>
    </r>
  </si>
  <si>
    <r>
      <rPr>
        <sz val="8"/>
        <rFont val="Calibri"/>
        <family val="2"/>
      </rPr>
      <t>(2)</t>
    </r>
    <r>
      <rPr>
        <sz val="10"/>
        <rFont val="Calibri"/>
        <family val="2"/>
      </rPr>
      <t xml:space="preserve"> Vyhláškou je dáno pouze označení a členění textů; čísla příslušných účtů  a skupin jsou doplněna pro lepší orientaci ve výkazu.</t>
    </r>
  </si>
  <si>
    <t>Rozvojové programy - centralizované rozvojové projekty</t>
  </si>
  <si>
    <r>
      <t xml:space="preserve">Druh podpory/název programu </t>
    </r>
    <r>
      <rPr>
        <sz val="8"/>
        <color indexed="8"/>
        <rFont val="Calibri"/>
        <family val="2"/>
      </rPr>
      <t>(1)</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</si>
  <si>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</si>
  <si>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</si>
  <si>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</si>
  <si>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použité </t>
    </r>
    <r>
      <rPr>
        <sz val="8"/>
        <color indexed="8"/>
        <rFont val="Calibri"/>
        <family val="2"/>
      </rPr>
      <t>(3)</t>
    </r>
  </si>
  <si>
    <t xml:space="preserve">     ÚP na programové projekty národní</t>
  </si>
  <si>
    <t xml:space="preserve">     ÚP na projekty mezinárodní spolupráce</t>
  </si>
  <si>
    <r>
      <t xml:space="preserve">     součtový řádek pro poskytovatele </t>
    </r>
    <r>
      <rPr>
        <sz val="8"/>
        <color indexed="8"/>
        <rFont val="Calibri"/>
        <family val="2"/>
      </rPr>
      <t>(8)</t>
    </r>
  </si>
  <si>
    <t xml:space="preserve">     TAČR - součtový řádek</t>
  </si>
  <si>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</si>
  <si>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</si>
  <si>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(5)</t>
    </r>
    <r>
      <rPr>
        <sz val="10"/>
        <color indexed="8"/>
        <rFont val="Calibri"/>
        <family val="2"/>
      </rPr>
      <t xml:space="preserve"> Uvedou se prostředky, které byly převedeny k řešení projektů/aktivit ostatním spoluřešitelům.</t>
    </r>
  </si>
  <si>
    <t xml:space="preserve">     OP VVV - Výzkum, vývoj a vzdělávání</t>
  </si>
  <si>
    <t>PO 1 - Posilování kapacit pro kvalitní výzkum</t>
  </si>
  <si>
    <t>PO 2 - Rozvoj VŠ a lidských zdrojů pro VaV</t>
  </si>
  <si>
    <t xml:space="preserve">     IP na dlouhodobý koncepční rozvoj výzk. org.</t>
  </si>
  <si>
    <r>
      <rPr>
        <sz val="8"/>
        <rFont val="Calibri"/>
        <family val="2"/>
      </rPr>
      <t xml:space="preserve">(5) </t>
    </r>
    <r>
      <rPr>
        <sz val="10"/>
        <rFont val="Calibri"/>
        <family val="2"/>
      </rPr>
      <t>VŠ vloží řádky dle potřeby. Může se jednat např. o úhradu nákladů spojených se zakončením studia, cizojazyčné potvrzení o studiu, duplikát výkazu o studiu, dodatečný zápis, atp. To se týká i případných příjmů podle § 60a novely zákona 111/1998 Sb.</t>
    </r>
  </si>
  <si>
    <r>
      <rPr>
        <sz val="8"/>
        <rFont val="Calibri"/>
        <family val="2"/>
      </rPr>
      <t>(1)</t>
    </r>
    <r>
      <rPr>
        <sz val="10"/>
        <rFont val="Calibri"/>
        <family val="2"/>
      </rPr>
      <t xml:space="preserve"> VVŠ uvede čerpání ve struktuře podle svých vnitřních předpisů</t>
    </r>
  </si>
  <si>
    <t xml:space="preserve">   Stav k 1.1.</t>
  </si>
  <si>
    <r>
      <t xml:space="preserve">Menzy a ostatní stravovací zařízení na zákl. smluvního vztahu </t>
    </r>
    <r>
      <rPr>
        <sz val="8"/>
        <rFont val="Calibri"/>
        <family val="2"/>
      </rPr>
      <t>(1)</t>
    </r>
  </si>
  <si>
    <r>
      <rPr>
        <sz val="8"/>
        <color indexed="8"/>
        <rFont val="Calibri"/>
        <family val="2"/>
      </rPr>
      <t>(3)</t>
    </r>
    <r>
      <rPr>
        <sz val="10"/>
        <color indexed="8"/>
        <rFont val="Calibri"/>
        <family val="2"/>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</si>
  <si>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rFont val="Calibri"/>
        <family val="2"/>
      </rPr>
      <t>(1)</t>
    </r>
    <r>
      <rPr>
        <sz val="10"/>
        <rFont val="Calibri"/>
        <family val="2"/>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</si>
  <si>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t xml:space="preserve">Nepovinná - podoba přehledu není předepsána </t>
  </si>
  <si>
    <t xml:space="preserve">Tabulka 4   Přehled o peněžních tocích (výkaz cash flow) </t>
  </si>
  <si>
    <t xml:space="preserve">     GAČR - součtový řádek</t>
  </si>
  <si>
    <t>specifikace VVŠ</t>
  </si>
  <si>
    <t xml:space="preserve">                   Národní programy udržitelnosti</t>
  </si>
  <si>
    <t>Součet hodnot sloupku "b", resp. "c"  za oblast stravování a sloupku "b", resp. "c" za oblast ubytování se rovná součtu hodnot z řádku 0038 sl. 1, resp. sl. 2 dílčího výkazu zisku a ztrát (Tab. 2) za součást školy KaM.</t>
  </si>
  <si>
    <t>Součet hodnot sloupků "h", resp. "k"  za oblast stravování a sloupků "h", resp. "k" za oblast ubytování se rovná součtu hodnot z řádku 0060 sl. 1, resp. sl. 2 dílčího výkazu zisku a ztrát (Tab. 2) za součást školy KaM.</t>
  </si>
  <si>
    <t>Součet počátečních stavů fondů k 1. 1. roku (pole a1) se rovná  údaji z řádku 0086 sl. 1 tab. 1 - Rozvaha.</t>
  </si>
  <si>
    <t>Součet koncových stavů fondů k 31. 12. roku (pole e1) se rovná  údaji z řádku 0086 sl. 2 tab. 1 - Rozvaha.</t>
  </si>
  <si>
    <r>
      <t xml:space="preserve">Tab. 8.a:    Pracovníci a mzdové prostředky </t>
    </r>
    <r>
      <rPr>
        <sz val="11"/>
        <rFont val="Calibri"/>
        <family val="2"/>
      </rPr>
      <t>(v podrobném členění dle zdroje financování - mzdy vč. OON)</t>
    </r>
    <r>
      <rPr>
        <sz val="8"/>
        <rFont val="Calibri"/>
        <family val="2"/>
      </rPr>
      <t xml:space="preserve"> (1)</t>
    </r>
  </si>
  <si>
    <r>
      <t xml:space="preserve">Tab. 8.b:    Pracovníci a mzdové prostředky </t>
    </r>
    <r>
      <rPr>
        <sz val="11"/>
        <rFont val="Calibri"/>
        <family val="2"/>
      </rPr>
      <t>(v podrobném členění dle akademických kategorií -bez OON)</t>
    </r>
  </si>
  <si>
    <t xml:space="preserve">v gesci MŠMT </t>
  </si>
  <si>
    <r>
      <t>Vratka nevyčerpaných prostředků</t>
    </r>
    <r>
      <rPr>
        <sz val="6"/>
        <color indexed="8"/>
        <rFont val="Calibri"/>
        <family val="2"/>
      </rPr>
      <t xml:space="preserve"> </t>
    </r>
    <r>
      <rPr>
        <sz val="8"/>
        <color indexed="8"/>
        <rFont val="Calibri"/>
        <family val="2"/>
      </rPr>
      <t>(7)</t>
    </r>
  </si>
  <si>
    <t>h*</t>
  </si>
  <si>
    <t>j=f+i</t>
  </si>
  <si>
    <r>
      <t xml:space="preserve">Ostatní použité neveřejné zdroje </t>
    </r>
    <r>
      <rPr>
        <sz val="8"/>
        <color indexed="8"/>
        <rFont val="Calibri"/>
        <family val="2"/>
      </rPr>
      <t>(9)</t>
    </r>
  </si>
  <si>
    <r>
      <t xml:space="preserve">specifikovat dle programu </t>
    </r>
    <r>
      <rPr>
        <i/>
        <sz val="8"/>
        <color indexed="8"/>
        <rFont val="Calibri"/>
        <family val="2"/>
      </rPr>
      <t>(10)</t>
    </r>
  </si>
  <si>
    <r>
      <rPr>
        <sz val="8"/>
        <color indexed="8"/>
        <rFont val="Calibri"/>
        <family val="2"/>
      </rPr>
      <t>(9)</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</si>
  <si>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rPr>
      <t>(10)</t>
    </r>
    <r>
      <rPr>
        <sz val="10"/>
        <color indexed="8"/>
        <rFont val="Calibri"/>
        <family val="2"/>
      </rPr>
      <t xml:space="preserve"> VVŠ uvede v členění dle povahy poskytovaných prostředků. Podle potřeby lze vložit další řádky</t>
    </r>
  </si>
  <si>
    <t>Tabulka 1   Rozvaha (bilance)</t>
  </si>
  <si>
    <t>Tabulka 2   Výkaz zisku a ztráty</t>
  </si>
  <si>
    <r>
      <t xml:space="preserve">z toho na zákl. fin. vypořádání </t>
    </r>
    <r>
      <rPr>
        <sz val="8"/>
        <color indexed="8"/>
        <rFont val="Calibri"/>
        <family val="2"/>
      </rPr>
      <t>(8)</t>
    </r>
  </si>
  <si>
    <r>
      <rPr>
        <sz val="8"/>
        <color indexed="8"/>
        <rFont val="Calibri"/>
        <family val="2"/>
      </rPr>
      <t>(7)</t>
    </r>
    <r>
      <rPr>
        <sz val="10"/>
        <color indexed="8"/>
        <rFont val="Calibri"/>
        <family val="2"/>
      </rPr>
      <t xml:space="preserve"> VVŠ uvede </t>
    </r>
    <r>
      <rPr>
        <b/>
        <sz val="10"/>
        <color indexed="8"/>
        <rFont val="Calibri"/>
        <family val="2"/>
      </rPr>
      <t>celkovou výši vratky nevyčerpaných prostředků odvedených na depozitní účet</t>
    </r>
  </si>
  <si>
    <r>
      <rPr>
        <sz val="8"/>
        <color indexed="8"/>
        <rFont val="Calibri"/>
        <family val="2"/>
      </rPr>
      <t>(8)</t>
    </r>
    <r>
      <rPr>
        <sz val="10"/>
        <color indexed="8"/>
        <rFont val="Calibri"/>
        <family val="2"/>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</si>
  <si>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t>ř.1+8+12+18+20+ 28+34+36</t>
  </si>
  <si>
    <t xml:space="preserve">ř.41 </t>
  </si>
  <si>
    <t>ř.60 - 38+36</t>
  </si>
  <si>
    <t>ř.61 - 36</t>
  </si>
  <si>
    <t>poplatky za studium v cizím jazyce (§58 odst. 4)</t>
  </si>
  <si>
    <t>3=sl.2/12/sl.1*1000</t>
  </si>
  <si>
    <t>Průměrná měsíční mzda (Kč)</t>
  </si>
  <si>
    <t>6=sl.5/12     /sl.4*1000</t>
  </si>
  <si>
    <t>9=sl.8/12   /sl.7*1000</t>
  </si>
  <si>
    <t>pedagogičtí pracovníci V, V a I</t>
  </si>
  <si>
    <r>
      <rPr>
        <sz val="8"/>
        <rFont val="Calibri"/>
        <family val="2"/>
      </rPr>
      <t>(1)</t>
    </r>
    <r>
      <rPr>
        <sz val="10"/>
        <rFont val="Calibri"/>
        <family val="2"/>
      </rPr>
      <t xml:space="preserve"> Jedná se o poplatky definované v § 58, odst. 3  - zákona č. 111/1998 Sb.</t>
    </r>
  </si>
  <si>
    <t>č. ř. v tab. 5</t>
  </si>
  <si>
    <t>PO 3 - Rovný přístup ke kvalitnímu vzdělávání</t>
  </si>
  <si>
    <r>
      <rPr>
        <sz val="8"/>
        <color indexed="8"/>
        <rFont val="Calibri"/>
        <family val="2"/>
      </rPr>
      <t>(1)</t>
    </r>
    <r>
      <rPr>
        <sz val="10"/>
        <color indexed="8"/>
        <rFont val="Calibri"/>
        <family val="2"/>
      </rPr>
      <t xml:space="preserve"> Součtové údaje ve sloupcích a-f se automaticky přenášejí do souhrnné tabulky č.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</si>
  <si>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(7)</t>
    </r>
    <r>
      <rPr>
        <sz val="10"/>
        <color indexed="8"/>
        <rFont val="Calibri"/>
        <family val="2"/>
      </rPr>
      <t xml:space="preserve"> Hodnota mezd CELKEM v řádku 6 (CELKEM) tab. 8.a se rovná hodnotě mezd CELKEM ve sl. 8, ř. 12 tabulky 8.b.</t>
    </r>
  </si>
  <si>
    <r>
      <rPr>
        <sz val="8"/>
        <color indexed="8"/>
        <rFont val="Calibri"/>
        <family val="2"/>
      </rPr>
      <t>(8)</t>
    </r>
    <r>
      <rPr>
        <sz val="10"/>
        <color indexed="8"/>
        <rFont val="Calibri"/>
        <family val="2"/>
      </rPr>
      <t xml:space="preserve"> Hodnota mezd CELKEM ve sl. 2, ř. 12 tabulky 8.b. se rovná součtu hodnot mezd CELKEM ve sloupcích 1 a 3  řádku 6 tabulky 8.a. Hodnota mezd CELKEM ve sl. 5, ř. 12 tabulky 8.b. se rovná součtu hodnot mezd CELKEM ve sloupcích 5, 7, 9, 11, 13, 15 a 17  řádku 6 tabulky 8.a</t>
    </r>
  </si>
  <si>
    <t>Položka "Výsledek hospodaření po zdanění celkem" se musí rovnat položce A.II.1 "Účet výsledku hospodaření" uvedené v pasivech rozvahy .</t>
  </si>
  <si>
    <r>
      <rPr>
        <sz val="8"/>
        <rFont val="Calibri"/>
        <family val="2"/>
      </rPr>
      <t>(4)</t>
    </r>
    <r>
      <rPr>
        <sz val="10"/>
        <rFont val="Calibri"/>
        <family val="2"/>
      </rPr>
      <t xml:space="preserve"> Údaje se vyplňují  na celé tisíce bez desetinných míst. Sumární buňky jsou uzamknuté.</t>
    </r>
  </si>
  <si>
    <r>
      <t xml:space="preserve">                     1.Účet výsledku hospodaření </t>
    </r>
    <r>
      <rPr>
        <vertAlign val="superscript"/>
        <sz val="10"/>
        <rFont val="Calibri"/>
        <family val="2"/>
      </rPr>
      <t>(5)</t>
    </r>
  </si>
  <si>
    <r>
      <t xml:space="preserve">                     2.Výsledek hospodaření ve schvalovacím řízení </t>
    </r>
    <r>
      <rPr>
        <vertAlign val="superscript"/>
        <sz val="10"/>
        <rFont val="Calibri"/>
        <family val="2"/>
      </rPr>
      <t>(6)</t>
    </r>
  </si>
  <si>
    <r>
      <rPr>
        <sz val="8"/>
        <rFont val="Calibri"/>
        <family val="2"/>
      </rPr>
      <t>(5)</t>
    </r>
    <r>
      <rPr>
        <sz val="10"/>
        <rFont val="Calibri"/>
        <family val="2"/>
      </rPr>
      <t xml:space="preserve"> Požka pasiv "A.II.1. Účet výsledku hospodaření" se vykazuje pouze k poslednímu dni účetního období.</t>
    </r>
  </si>
  <si>
    <r>
      <rPr>
        <sz val="8"/>
        <rFont val="Calibri"/>
        <family val="2"/>
      </rPr>
      <t>(6)</t>
    </r>
    <r>
      <rPr>
        <sz val="10"/>
        <rFont val="Calibri"/>
        <family val="2"/>
      </rPr>
      <t xml:space="preserve"> Požka pasiv "A.II.2. Výsledek hospodaření ve schvalovacím řízení" se vykazuje pouze k prvnímu dni účetního období.</t>
    </r>
  </si>
  <si>
    <r>
      <rPr>
        <sz val="8"/>
        <rFont val="Calibri"/>
        <family val="2"/>
      </rPr>
      <t>(2)</t>
    </r>
    <r>
      <rPr>
        <sz val="10"/>
        <rFont val="Calibri"/>
        <family val="2"/>
      </rPr>
      <t xml:space="preserve"> Jedná se o finanční prostředky poskytnuté  vysoké škole rozhodnutím (sloupec 1, 3, 5) a použité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v souladu s rozhodnutím.</t>
    </r>
  </si>
  <si>
    <t>MŠMT dle zákona č. 130/2002 Sb.</t>
  </si>
  <si>
    <t>Ostatní kapitoly státního rozpočtu dle zákona č. 130/2002 Sb.</t>
  </si>
  <si>
    <t>Územní rozpočty dle zákona č. 130/2002 Sb.</t>
  </si>
  <si>
    <t xml:space="preserve">C  e  l  k  e  m </t>
  </si>
  <si>
    <t>C  e  l  k  e  m  dle zákona č. 130/2002 Sb.</t>
  </si>
  <si>
    <r>
      <t xml:space="preserve">prostory </t>
    </r>
    <r>
      <rPr>
        <sz val="8"/>
        <rFont val="Calibri"/>
        <family val="2"/>
      </rPr>
      <t>(8)</t>
    </r>
  </si>
  <si>
    <r>
      <rPr>
        <sz val="8"/>
        <color indexed="8"/>
        <rFont val="Calibri"/>
        <family val="2"/>
      </rPr>
      <t>(8)</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</si>
  <si>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t>Znalečné (počet poskytnutých znaleckých posudků)</t>
    </r>
    <r>
      <rPr>
        <sz val="8"/>
        <rFont val="Calibri"/>
        <family val="2"/>
      </rPr>
      <t>(7)</t>
    </r>
  </si>
  <si>
    <r>
      <rPr>
        <sz val="8"/>
        <color indexed="8"/>
        <rFont val="Calibri"/>
        <family val="2"/>
      </rPr>
      <t>(7)</t>
    </r>
    <r>
      <rPr>
        <sz val="10"/>
        <color indexed="8"/>
        <rFont val="Calibri"/>
        <family val="2"/>
      </rPr>
      <t xml:space="preserve"> Do řádku</t>
    </r>
    <r>
      <rPr>
        <b/>
        <sz val="10"/>
        <color indexed="8"/>
        <rFont val="Calibri"/>
        <family val="2"/>
      </rPr>
      <t xml:space="preserve"> "Znalečné" </t>
    </r>
    <r>
      <rPr>
        <sz val="10"/>
        <color indexed="8"/>
        <rFont val="Calibri"/>
        <family val="2"/>
      </rPr>
      <t>se ve sloupcích "E" a "G" doplní znalečné dle § 30 zákona č. 254/2019 Sb., zákon o znalcích, znaleckých kancelářích a znaleckých ústavech. Do sloupců "D" a "F"  tohoto řádku VŠ doplní počty poskytnutých znaleckých posudků.</t>
    </r>
  </si>
  <si>
    <t>B.1</t>
  </si>
  <si>
    <t>P</t>
  </si>
  <si>
    <t>Společenské priority</t>
  </si>
  <si>
    <t>FUČ</t>
  </si>
  <si>
    <t>Fond umělecké činnosti</t>
  </si>
  <si>
    <t>Fond vzdělávací politiky (mimo FUČ)</t>
  </si>
  <si>
    <t xml:space="preserve">  (vše bez prostředků poskytovaných na programové financování, na operační programy a VaV)</t>
  </si>
  <si>
    <t>V případě potřeby možno vložit další řádky.</t>
  </si>
  <si>
    <r>
      <rPr>
        <sz val="8"/>
        <rFont val="Calibri"/>
        <family val="2"/>
      </rPr>
      <t xml:space="preserve">(5)  </t>
    </r>
    <r>
      <rPr>
        <sz val="10"/>
        <rFont val="Calibri"/>
        <family val="2"/>
      </rPr>
      <t>Součtová hodnota této tabulky se automaticky přenáší do souhrnné tabulky č. 5, ř. 10.</t>
    </r>
  </si>
  <si>
    <r>
      <rPr>
        <sz val="8"/>
        <color indexed="8"/>
        <rFont val="Calibri"/>
        <family val="2"/>
      </rPr>
      <t>(1)</t>
    </r>
    <r>
      <rPr>
        <sz val="10"/>
        <color indexed="8"/>
        <rFont val="Calibri"/>
        <family val="2"/>
      </rPr>
      <t xml:space="preserve"> Součtové údaje ve sloupcích a-f se automaticky přenášejí do souhrnné tabulky č. 5. Součtový údaj za příspěvek MŠMT = Tab. 5, ř.9; za dotace MŠMT = Tab. 5, ř. 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r>
      <rPr>
        <sz val="10"/>
        <color indexed="8"/>
        <rFont val="Calibri"/>
        <family val="2"/>
      </rPr>
      <t xml:space="preserve"> </t>
    </r>
    <r>
      <rPr>
        <b/>
        <sz val="10"/>
        <color indexed="10"/>
        <rFont val="Calibri"/>
        <family val="2"/>
      </rPr>
      <t>POZOR, oproti r. 2020 byla upravena struktura řádků.</t>
    </r>
  </si>
  <si>
    <t>Tabulka 5.d   Financování programů fondů EU</t>
  </si>
  <si>
    <t xml:space="preserve">     Národní plán obnovy </t>
  </si>
  <si>
    <t xml:space="preserve">     Národní plnán obnovy </t>
  </si>
  <si>
    <r>
      <t xml:space="preserve">VaV </t>
    </r>
    <r>
      <rPr>
        <sz val="8"/>
        <rFont val="Calibri"/>
        <family val="2"/>
      </rPr>
      <t>(2)</t>
    </r>
  </si>
  <si>
    <r>
      <t xml:space="preserve">Prostředky z veřejných zdrojů </t>
    </r>
    <r>
      <rPr>
        <b/>
        <sz val="10"/>
        <rFont val="Calibri"/>
        <family val="2"/>
      </rPr>
      <t>běžné</t>
    </r>
  </si>
  <si>
    <r>
      <t xml:space="preserve">Prostředky z veřejných zdrojů </t>
    </r>
    <r>
      <rPr>
        <b/>
        <sz val="10"/>
        <rFont val="Calibri"/>
        <family val="2"/>
      </rPr>
      <t>kapitálové</t>
    </r>
  </si>
  <si>
    <r>
      <t xml:space="preserve">Prostředky z veřejných zdrojů </t>
    </r>
    <r>
      <rPr>
        <b/>
        <sz val="10"/>
        <rFont val="Calibri"/>
        <family val="2"/>
      </rPr>
      <t>celkem</t>
    </r>
  </si>
  <si>
    <r>
      <t>z toho zdroje EU v</t>
    </r>
    <r>
      <rPr>
        <sz val="10"/>
        <rFont val="Calibri"/>
        <family val="2"/>
      </rPr>
      <t xml:space="preserve"> %</t>
    </r>
    <r>
      <rPr>
        <sz val="8"/>
        <rFont val="Calibri"/>
        <family val="2"/>
      </rPr>
      <t xml:space="preserve"> (5)</t>
    </r>
  </si>
  <si>
    <r>
      <t>z toho zajištěno spoluřešit.</t>
    </r>
    <r>
      <rPr>
        <sz val="8"/>
        <rFont val="Calibri"/>
        <family val="2"/>
      </rPr>
      <t xml:space="preserve"> (6)</t>
    </r>
  </si>
  <si>
    <r>
      <t xml:space="preserve">Nevyčerp. z poskyt. veřejných prostředků v roce </t>
    </r>
    <r>
      <rPr>
        <sz val="8"/>
        <rFont val="Calibri"/>
        <family val="2"/>
      </rPr>
      <t>(7)</t>
    </r>
  </si>
  <si>
    <r>
      <t xml:space="preserve">Vratka nevyčerp. prostředků  </t>
    </r>
    <r>
      <rPr>
        <sz val="8"/>
        <rFont val="Calibri"/>
        <family val="2"/>
      </rPr>
      <t>(8)</t>
    </r>
  </si>
  <si>
    <r>
      <t xml:space="preserve">Ostatní použ. neveřejné zdroje celkem </t>
    </r>
    <r>
      <rPr>
        <sz val="8"/>
        <rFont val="Calibri"/>
        <family val="2"/>
      </rPr>
      <t>(9)</t>
    </r>
  </si>
  <si>
    <r>
      <t xml:space="preserve">poskytnuté </t>
    </r>
    <r>
      <rPr>
        <sz val="8"/>
        <rFont val="Calibri"/>
        <family val="2"/>
      </rPr>
      <t>(3)</t>
    </r>
  </si>
  <si>
    <r>
      <t xml:space="preserve">použité </t>
    </r>
    <r>
      <rPr>
        <sz val="8"/>
        <rFont val="Calibri"/>
        <family val="2"/>
      </rPr>
      <t>(4)</t>
    </r>
  </si>
  <si>
    <r>
      <t xml:space="preserve">      </t>
    </r>
    <r>
      <rPr>
        <sz val="10"/>
        <rFont val="Calibri"/>
        <family val="2"/>
      </rPr>
      <t xml:space="preserve">  komponenta 3.2 </t>
    </r>
    <r>
      <rPr>
        <b/>
        <vertAlign val="superscript"/>
        <sz val="10"/>
        <rFont val="Calibri"/>
        <family val="2"/>
      </rPr>
      <t>(10)</t>
    </r>
  </si>
  <si>
    <r>
      <t xml:space="preserve">        </t>
    </r>
    <r>
      <rPr>
        <sz val="10"/>
        <rFont val="Calibri"/>
        <family val="2"/>
      </rPr>
      <t>komponenta 5.1</t>
    </r>
  </si>
  <si>
    <r>
      <rPr>
        <sz val="8"/>
        <rFont val="Calibri"/>
        <family val="2"/>
      </rPr>
      <t>(1)</t>
    </r>
    <r>
      <rPr>
        <sz val="10"/>
        <rFont val="Calibri"/>
        <family val="2"/>
      </rPr>
      <t xml:space="preserve"> Součtové údaje ve sloupcích a-f se automaticky přenáší do souhrnné tabulky č. 5. Součtový údaj za MŠMT bez VaV  do ř.5 a za MŠMT VaV do ř.6; za dotace ostatních kapitol SR bez VaV do ř.15 a ost. kap. SR VaV do ř.16 ; za úz. rozpočty bez VaV do ř.22 a za úz. rozp. VaV do ř.23.
Tabulka je tříděna podle poskytovatele, dále podle operačního programu, prioritní osy, oblasti podpory (nejpodrobnější údaj bude na úrovni oblasti podpory, není třeba vyplňovat tabulku na úroveň projektů), komponenty. VVŠ uvede ty programy, ve kterých získává finanční prostředky (tzn. včetně IPN). Za každého poskytovatele VŠ vždy uvede součtový údaj. </t>
    </r>
  </si>
  <si>
    <r>
      <rPr>
        <sz val="8"/>
        <rFont val="Calibri"/>
        <family val="2"/>
      </rPr>
      <t xml:space="preserve">(2) </t>
    </r>
    <r>
      <rPr>
        <sz val="10"/>
        <rFont val="Calibri"/>
        <family val="2"/>
      </rPr>
      <t xml:space="preserve">VVŠ uvede pro oblast podpory financovanou z prostředků VaV dle zákona č. 130/2002 Sb. o podpoře výzkumu a vývoje zkratku: VaV. </t>
    </r>
  </si>
  <si>
    <r>
      <rPr>
        <sz val="8"/>
        <rFont val="Calibri"/>
        <family val="2"/>
      </rPr>
      <t>(3)</t>
    </r>
    <r>
      <rPr>
        <sz val="10"/>
        <rFont val="Calibri"/>
        <family val="2"/>
      </rPr>
      <t xml:space="preserve"> Uvedou se prostředky, které byly vysoké škole poskytnuty v daném roce na základě Rozhodnutí o poskytnutí dotace na přípravu a realizaci všech projektů uvedeného operačního programu a prioritní osy, resp. Rozhodnutí o poskytnutí příspěvku v případě komponenty 3.2 NPO. </t>
    </r>
  </si>
  <si>
    <r>
      <rPr>
        <sz val="8"/>
        <rFont val="Calibri"/>
        <family val="2"/>
      </rPr>
      <t>(4)</t>
    </r>
    <r>
      <rPr>
        <sz val="10"/>
        <rFont val="Calibri"/>
        <family val="2"/>
      </rPr>
      <t xml:space="preserve"> Uvedou se prostředky použité daném roce na přípravu a realizaci projektů v souladu s Rozhodnutím.</t>
    </r>
  </si>
  <si>
    <r>
      <rPr>
        <sz val="8"/>
        <rFont val="Calibri"/>
        <family val="2"/>
      </rPr>
      <t>(5)</t>
    </r>
    <r>
      <rPr>
        <sz val="10"/>
        <rFont val="Calibri"/>
        <family val="2"/>
      </rPr>
      <t xml:space="preserve"> Z celkových prostředků poskytnutých i použitých k financování projektů v dané kategorii se uvede procentuální podíl zdrojů pocházejících mimo veřejné rozpočty ČR - z EU</t>
    </r>
  </si>
  <si>
    <r>
      <rPr>
        <sz val="8"/>
        <rFont val="Calibri"/>
        <family val="2"/>
      </rPr>
      <t>(6)</t>
    </r>
    <r>
      <rPr>
        <sz val="10"/>
        <rFont val="Calibri"/>
        <family val="2"/>
      </rPr>
      <t xml:space="preserve"> Uvedou se prostředky, které byly převedeny k řešení projektů/aktivit ostatním spoluřešitelům.</t>
    </r>
  </si>
  <si>
    <r>
      <rPr>
        <sz val="8"/>
        <rFont val="Calibri"/>
        <family val="2"/>
      </rPr>
      <t>(7)</t>
    </r>
    <r>
      <rPr>
        <sz val="10"/>
        <rFont val="Calibri"/>
        <family val="2"/>
      </rPr>
      <t xml:space="preserve"> Lze vyplnit, pokud se nejedná o poslední rok projektu.</t>
    </r>
  </si>
  <si>
    <r>
      <rPr>
        <sz val="8"/>
        <rFont val="Calibri"/>
        <family val="2"/>
      </rPr>
      <t>(9)</t>
    </r>
    <r>
      <rPr>
        <sz val="10"/>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</si>
  <si>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rPr>
        <sz val="8"/>
        <rFont val="Calibri"/>
        <family val="2"/>
      </rPr>
      <t>(10)</t>
    </r>
    <r>
      <rPr>
        <sz val="10"/>
        <rFont val="Calibri"/>
        <family val="2"/>
      </rPr>
      <t xml:space="preserve"> Příspěvek poskytnutý na krytí DPH bude vykázán v tab 5.a</t>
    </r>
  </si>
  <si>
    <t xml:space="preserve">     OP JAK - Jan Amos Komenský</t>
  </si>
  <si>
    <t xml:space="preserve">P1 - Výzkum a vývoj  </t>
  </si>
  <si>
    <t>P2 - Vzdělávání</t>
  </si>
  <si>
    <r>
      <t xml:space="preserve">Operační program/prioritní osa/priorita/oblast podpory /komponenta </t>
    </r>
    <r>
      <rPr>
        <sz val="8"/>
        <rFont val="Calibri"/>
        <family val="2"/>
      </rPr>
      <t>(1)</t>
    </r>
  </si>
</sst>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
    <numFmt numFmtId="167" formatCode="#,##0.000"/>
    <numFmt numFmtId="168" formatCode="&quot;Yes&quot;;&quot;Yes&quot;;&quot;No&quot;"/>
    <numFmt numFmtId="169" formatCode="&quot;True&quot;;&quot;True&quot;;&quot;False&quot;"/>
    <numFmt numFmtId="170" formatCode="&quot;On&quot;;&quot;On&quot;;&quot;Off&quot;"/>
    <numFmt numFmtId="171" formatCode="[$€-2]\ #\ ##,000_);[Red]\([$€-2]\ #\ ##,000\)"/>
    <numFmt numFmtId="172" formatCode="#,##0.00\ &quot;Kč&quot;"/>
    <numFmt numFmtId="173" formatCode="[$-405]d\.\ mmmm\ yyyy"/>
    <numFmt numFmtId="174" formatCode="000\ 00"/>
    <numFmt numFmtId="175" formatCode="#,##0_ ;[Red]\-#,##0\ ;\–\ "/>
    <numFmt numFmtId="176" formatCode="#,##0_ ;[Red]\-#,##0\ "/>
    <numFmt numFmtId="177" formatCode="[$¥€-2]\ #\ ##,000_);[Red]\([$€-2]\ #\ ##,000\)"/>
    <numFmt numFmtId="178" formatCode="#,##0\ &quot;Kč&quot;"/>
    <numFmt numFmtId="179" formatCode="#,##0.00000"/>
    <numFmt numFmtId="180" formatCode="#,##0.000000"/>
    <numFmt numFmtId="181" formatCode="#,##0.0000000"/>
    <numFmt numFmtId="182" formatCode="#,##0.0000"/>
    <numFmt numFmtId="183" formatCode="#,##0.0"/>
  </numFmts>
  <fonts count="79">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sz val="10"/>
      <color indexed="48"/>
      <name val="Calibri"/>
      <family val="2"/>
    </font>
    <font>
      <sz val="6"/>
      <color indexed="8"/>
      <name val="Calibri"/>
      <family val="2"/>
    </font>
    <font>
      <i/>
      <sz val="8"/>
      <color indexed="8"/>
      <name val="Calibri"/>
      <family val="2"/>
    </font>
    <font>
      <vertAlign val="superscript"/>
      <sz val="10"/>
      <name val="Calibri"/>
      <family val="2"/>
    </font>
    <font>
      <b/>
      <sz val="10"/>
      <color indexed="10"/>
      <name val="Calibri"/>
      <family val="2"/>
    </font>
    <font>
      <b/>
      <vertAlign val="superscript"/>
      <sz val="10"/>
      <name val="Calibri"/>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2"/>
      <name val="Calibri"/>
      <family val="2"/>
    </font>
    <font>
      <sz val="12"/>
      <color indexed="8"/>
      <name val="Calibri"/>
      <family val="2"/>
    </font>
    <font>
      <sz val="10"/>
      <color indexed="30"/>
      <name val="Calibri"/>
      <family val="2"/>
    </font>
    <font>
      <b/>
      <i/>
      <sz val="10"/>
      <name val="Calibri"/>
      <family val="2"/>
    </font>
    <font>
      <vertAlign val="superscript"/>
      <sz val="10"/>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rgb="FF0070C0"/>
      <name val="Calibri"/>
      <family val="2"/>
    </font>
    <font>
      <sz val="10"/>
      <color theme="1"/>
      <name val="Calibri"/>
      <family val="2"/>
    </font>
    <font>
      <b/>
      <sz val="12"/>
      <color theme="1"/>
      <name val="Calibri"/>
      <family val="2"/>
    </font>
    <font>
      <b/>
      <sz val="10"/>
      <color theme="1"/>
      <name val="Calibri"/>
      <family val="2"/>
    </font>
    <font>
      <sz val="12"/>
      <color theme="1"/>
      <name val="Calibri"/>
      <family val="2"/>
    </font>
    <font>
      <i/>
      <sz val="10"/>
      <color theme="1"/>
      <name val="Calibri"/>
      <family val="2"/>
    </font>
    <font>
      <vertAlign val="superscript"/>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24997000396251678"/>
        <bgColor indexed="64"/>
      </patternFill>
    </fill>
    <fill>
      <patternFill patternType="solid">
        <fgColor rgb="FFEAEAEA"/>
        <bgColor indexed="64"/>
      </patternFill>
    </fill>
    <fill>
      <patternFill patternType="solid">
        <fgColor theme="0"/>
        <bgColor indexed="64"/>
      </patternFill>
    </fill>
    <fill>
      <patternFill patternType="solid">
        <fgColor theme="0" tint="-0.1499900072813034"/>
        <bgColor indexed="64"/>
      </patternFill>
    </fill>
    <fill>
      <patternFill patternType="solid">
        <fgColor rgb="FFDBDBDB"/>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E8E8E8"/>
        <bgColor indexed="64"/>
      </patternFill>
    </fill>
  </fills>
  <borders count="16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style="thin"/>
    </border>
    <border>
      <left style="medium"/>
      <right style="thin"/>
      <top style="thin"/>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thin"/>
      <bottom style="thin"/>
    </border>
    <border>
      <left style="thin"/>
      <right>
        <color indexed="63"/>
      </right>
      <top>
        <color indexed="63"/>
      </top>
      <bottom style="thin"/>
    </border>
    <border>
      <left style="medium"/>
      <right style="medium"/>
      <top>
        <color indexed="63"/>
      </top>
      <bottom style="thin"/>
    </border>
    <border>
      <left style="thin"/>
      <right>
        <color indexed="63"/>
      </right>
      <top style="thin"/>
      <bottom>
        <color indexed="63"/>
      </bottom>
    </border>
    <border>
      <left style="medium"/>
      <right>
        <color indexed="63"/>
      </right>
      <top style="medium"/>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medium"/>
      <top style="thin"/>
      <bottom style="medium"/>
    </border>
    <border>
      <left>
        <color indexed="63"/>
      </left>
      <right style="thin"/>
      <top style="thin"/>
      <bottom style="medium"/>
    </border>
    <border>
      <left style="medium"/>
      <right style="thin"/>
      <top style="thin"/>
      <bottom style="thin"/>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style="thin"/>
      <right style="thin"/>
      <top style="thin"/>
      <bottom style="thin"/>
    </border>
    <border>
      <left>
        <color indexed="63"/>
      </left>
      <right style="medium"/>
      <top style="thin"/>
      <bottom>
        <color indexed="63"/>
      </bottom>
    </border>
    <border>
      <left style="thin"/>
      <right style="thin"/>
      <top style="thin"/>
      <bottom>
        <color indexed="63"/>
      </bottom>
    </border>
    <border>
      <left style="medium"/>
      <right style="medium"/>
      <top style="medium"/>
      <bottom style="thin"/>
    </border>
    <border>
      <left style="medium"/>
      <right style="medium"/>
      <top style="thin"/>
      <bottom style="hair"/>
    </border>
    <border>
      <left style="medium"/>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mediu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thin"/>
      <right>
        <color indexed="63"/>
      </right>
      <top>
        <color indexed="63"/>
      </top>
      <bottom style="medium"/>
    </border>
    <border>
      <left style="thin"/>
      <right style="medium"/>
      <top style="thin"/>
      <bottom style="thin"/>
    </border>
    <border>
      <left style="medium"/>
      <right/>
      <top style="thin">
        <color indexed="22"/>
      </top>
      <bottom style="thin">
        <color indexed="22"/>
      </bottom>
    </border>
    <border>
      <left/>
      <right/>
      <top style="thin">
        <color indexed="22"/>
      </top>
      <bottom style="thin">
        <color indexed="22"/>
      </bottom>
    </border>
    <border>
      <left/>
      <right style="medium"/>
      <top style="thin">
        <color indexed="22"/>
      </top>
      <bottom style="thin">
        <color indexed="22"/>
      </bottom>
    </border>
    <border>
      <left style="medium"/>
      <right/>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medium"/>
      <right/>
      <top/>
      <bottom style="thin">
        <color indexed="55"/>
      </bottom>
    </border>
    <border>
      <left style="medium"/>
      <right/>
      <top style="medium"/>
      <bottom style="thin">
        <color indexed="55"/>
      </bottom>
    </border>
    <border>
      <left>
        <color indexed="63"/>
      </left>
      <right style="medium"/>
      <top>
        <color indexed="63"/>
      </top>
      <bottom>
        <color indexed="63"/>
      </bottom>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style="thin"/>
    </border>
    <border>
      <left style="medium"/>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color indexed="55"/>
      </bottom>
    </border>
    <border>
      <left style="thin">
        <color indexed="55"/>
      </left>
      <right>
        <color indexed="63"/>
      </right>
      <top style="thin">
        <color indexed="55"/>
      </top>
      <bottom>
        <color indexed="63"/>
      </bottom>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medium"/>
      <right style="medium"/>
      <top style="hair"/>
      <bottom style="hair"/>
    </border>
    <border>
      <left style="medium"/>
      <right style="medium"/>
      <top style="hair"/>
      <bottom style="medium"/>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color indexed="63"/>
      </left>
      <right style="thin"/>
      <top>
        <color indexed="63"/>
      </top>
      <bottom style="medium"/>
    </border>
    <border>
      <left style="thin"/>
      <right style="medium"/>
      <top style="medium"/>
      <bottom>
        <color indexed="63"/>
      </bottom>
    </border>
    <border>
      <left style="thin"/>
      <right style="hair"/>
      <top style="thin"/>
      <bottom style="thin"/>
    </border>
    <border>
      <left style="thin"/>
      <right/>
      <top style="medium"/>
      <bottom style="thin">
        <color indexed="55"/>
      </bottom>
    </border>
    <border>
      <left style="thin"/>
      <right style="medium"/>
      <top style="medium"/>
      <bottom style="thin">
        <color indexed="55"/>
      </bottom>
    </border>
    <border>
      <left style="thin"/>
      <right/>
      <top style="thin">
        <color indexed="55"/>
      </top>
      <bottom style="thin">
        <color indexed="55"/>
      </bottom>
    </border>
    <border>
      <left style="thin"/>
      <right style="medium"/>
      <top style="thin">
        <color indexed="55"/>
      </top>
      <bottom style="thin">
        <color indexed="55"/>
      </bottom>
    </border>
    <border>
      <left style="thin"/>
      <right/>
      <top style="thin">
        <color indexed="55"/>
      </top>
      <bottom style="medium"/>
    </border>
    <border>
      <left style="thin"/>
      <right style="medium"/>
      <top style="thin">
        <color indexed="55"/>
      </top>
      <bottom style="medium"/>
    </border>
    <border>
      <left style="thin"/>
      <right>
        <color indexed="63"/>
      </right>
      <top style="thin"/>
      <bottom style="medium"/>
    </border>
    <border>
      <left/>
      <right/>
      <top style="thin"/>
      <bottom/>
    </border>
    <border>
      <left>
        <color indexed="63"/>
      </left>
      <right>
        <color indexed="63"/>
      </right>
      <top>
        <color indexed="63"/>
      </top>
      <bottom style="medium"/>
    </border>
    <border>
      <left>
        <color indexed="63"/>
      </left>
      <right style="medium"/>
      <top style="thin"/>
      <bottom style="medium"/>
    </border>
    <border>
      <left/>
      <right style="hair"/>
      <top/>
      <bottom style="medium"/>
    </border>
    <border>
      <left>
        <color indexed="63"/>
      </left>
      <right>
        <color indexed="63"/>
      </right>
      <top>
        <color indexed="63"/>
      </top>
      <bottom style="thin"/>
    </border>
    <border>
      <left style="medium"/>
      <right style="thin"/>
      <top>
        <color indexed="63"/>
      </top>
      <bottom>
        <color indexed="63"/>
      </bottom>
    </border>
    <border>
      <left style="thin"/>
      <right style="hair"/>
      <top>
        <color indexed="63"/>
      </top>
      <bottom>
        <color indexed="63"/>
      </bottom>
    </border>
    <border>
      <left style="thin"/>
      <right style="hair"/>
      <top style="medium"/>
      <bottom style="thin"/>
    </border>
    <border>
      <left style="thin"/>
      <right style="hair"/>
      <top>
        <color indexed="63"/>
      </top>
      <bottom style="medium"/>
    </border>
    <border>
      <left style="medium"/>
      <right>
        <color indexed="63"/>
      </right>
      <top>
        <color indexed="63"/>
      </top>
      <bottom style="thin"/>
    </border>
    <border>
      <left style="medium"/>
      <right>
        <color indexed="63"/>
      </right>
      <top style="thin"/>
      <bottom>
        <color indexed="63"/>
      </bottom>
    </border>
    <border>
      <left style="thin"/>
      <right style="hair"/>
      <top style="thin"/>
      <bottom>
        <color indexed="63"/>
      </bottom>
    </border>
    <border>
      <left style="thin"/>
      <right style="hair"/>
      <top style="thin"/>
      <bottom style="medium"/>
    </border>
    <border>
      <left style="hair"/>
      <right style="hair"/>
      <top style="thin"/>
      <bottom style="medium"/>
    </border>
    <border>
      <left style="hair"/>
      <right style="medium"/>
      <top style="medium"/>
      <bottom style="thin"/>
    </border>
    <border>
      <left style="hair"/>
      <right style="medium"/>
      <top>
        <color indexed="63"/>
      </top>
      <bottom>
        <color indexed="63"/>
      </bottom>
    </border>
    <border>
      <left style="hair"/>
      <right style="medium"/>
      <top style="thin"/>
      <bottom style="thin"/>
    </border>
    <border>
      <left style="hair"/>
      <right style="medium"/>
      <top style="thin"/>
      <bottom>
        <color indexed="63"/>
      </bottom>
    </border>
    <border>
      <left style="hair"/>
      <right style="medium"/>
      <top>
        <color indexed="63"/>
      </top>
      <bottom style="medium"/>
    </border>
    <border>
      <left style="medium"/>
      <right/>
      <top/>
      <bottom style="thin">
        <color indexed="22"/>
      </bottom>
    </border>
    <border>
      <left/>
      <right/>
      <top/>
      <bottom style="thin">
        <color indexed="22"/>
      </bottom>
    </border>
    <border>
      <left/>
      <right style="medium"/>
      <top/>
      <bottom style="thin">
        <color indexed="22"/>
      </botto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color indexed="63"/>
      </left>
      <right style="medium"/>
      <top style="medium"/>
      <bottom>
        <color indexed="63"/>
      </bottom>
    </border>
    <border>
      <left style="medium"/>
      <right>
        <color indexed="63"/>
      </right>
      <top style="thin"/>
      <bottom style="medium"/>
    </border>
    <border>
      <left style="hair"/>
      <right style="medium"/>
      <top style="medium"/>
      <bottom>
        <color indexed="63"/>
      </bottom>
    </border>
    <border>
      <left>
        <color indexed="63"/>
      </left>
      <right style="hair"/>
      <top style="medium"/>
      <bottom>
        <color indexed="63"/>
      </bottom>
    </border>
    <border>
      <left>
        <color indexed="63"/>
      </left>
      <right style="hair"/>
      <top>
        <color indexed="63"/>
      </top>
      <bottom style="thin"/>
    </border>
    <border>
      <left style="hair"/>
      <right style="hair"/>
      <top style="medium"/>
      <bottom>
        <color indexed="63"/>
      </bottom>
    </border>
    <border>
      <left style="hair"/>
      <right style="hair"/>
      <top>
        <color indexed="63"/>
      </top>
      <bottom style="thin"/>
    </border>
    <border>
      <left>
        <color indexed="63"/>
      </left>
      <right>
        <color indexed="63"/>
      </right>
      <top style="thin"/>
      <bottom style="medium"/>
    </border>
    <border>
      <left style="medium"/>
      <right style="medium"/>
      <top>
        <color indexed="63"/>
      </top>
      <bottom>
        <color indexed="63"/>
      </bottom>
    </border>
    <border>
      <left style="medium"/>
      <right>
        <color indexed="63"/>
      </right>
      <top style="thin"/>
      <bottom style="hair"/>
    </border>
    <border>
      <left>
        <color indexed="63"/>
      </left>
      <right style="medium"/>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5" fillId="0" borderId="0" applyNumberFormat="0" applyFill="0" applyBorder="0" applyAlignment="0" applyProtection="0"/>
    <xf numFmtId="0" fontId="5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1" borderId="0" applyNumberFormat="0" applyBorder="0" applyAlignment="0" applyProtection="0"/>
    <xf numFmtId="0" fontId="4" fillId="0" borderId="0">
      <alignment/>
      <protection/>
    </xf>
    <xf numFmtId="0" fontId="2" fillId="0" borderId="0">
      <alignment/>
      <protection/>
    </xf>
    <xf numFmtId="0" fontId="3" fillId="0" borderId="0">
      <alignment/>
      <protection/>
    </xf>
    <xf numFmtId="0" fontId="2" fillId="0" borderId="0">
      <alignment/>
      <protection/>
    </xf>
    <xf numFmtId="0" fontId="6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63" fillId="0" borderId="7" applyNumberFormat="0" applyFill="0" applyAlignment="0" applyProtection="0"/>
    <xf numFmtId="0" fontId="64"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8" applyNumberFormat="0" applyAlignment="0" applyProtection="0"/>
    <xf numFmtId="0" fontId="68" fillId="26" borderId="8" applyNumberFormat="0" applyAlignment="0" applyProtection="0"/>
    <xf numFmtId="0" fontId="69" fillId="26" borderId="9" applyNumberFormat="0" applyAlignment="0" applyProtection="0"/>
    <xf numFmtId="0" fontId="70"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1357">
    <xf numFmtId="0" fontId="0" fillId="0" borderId="0" xfId="0" applyFont="1" applyAlignment="1">
      <alignment/>
    </xf>
    <xf numFmtId="0" fontId="4" fillId="0" borderId="0" xfId="46">
      <alignment/>
      <protection/>
    </xf>
    <xf numFmtId="0" fontId="4" fillId="0" borderId="0" xfId="46" applyAlignment="1" applyProtection="1">
      <alignment vertical="center"/>
      <protection locked="0"/>
    </xf>
    <xf numFmtId="0" fontId="4" fillId="0" borderId="0" xfId="46" applyAlignment="1">
      <alignment vertical="center"/>
      <protection/>
    </xf>
    <xf numFmtId="0" fontId="4" fillId="0" borderId="0" xfId="46" applyProtection="1">
      <alignment/>
      <protection locked="0"/>
    </xf>
    <xf numFmtId="0" fontId="5" fillId="0" borderId="0" xfId="46" applyFont="1" applyAlignment="1" applyProtection="1">
      <alignment vertical="center"/>
      <protection locked="0"/>
    </xf>
    <xf numFmtId="0" fontId="5" fillId="0" borderId="0" xfId="46" applyFont="1" applyAlignment="1">
      <alignment vertical="center"/>
      <protection/>
    </xf>
    <xf numFmtId="0" fontId="5" fillId="0" borderId="0" xfId="46" applyFont="1" applyAlignment="1">
      <alignment horizontal="center" vertical="center"/>
      <protection/>
    </xf>
    <xf numFmtId="0" fontId="5" fillId="0" borderId="0" xfId="46" applyFont="1" applyBorder="1" applyAlignment="1" applyProtection="1">
      <alignment vertical="center"/>
      <protection locked="0"/>
    </xf>
    <xf numFmtId="49" fontId="5" fillId="0" borderId="0" xfId="46" applyNumberFormat="1" applyFont="1" applyAlignment="1" applyProtection="1">
      <alignment vertical="center"/>
      <protection locked="0"/>
    </xf>
    <xf numFmtId="49" fontId="5" fillId="0" borderId="0" xfId="46" applyNumberFormat="1" applyFont="1" applyAlignment="1">
      <alignment vertical="center"/>
      <protection/>
    </xf>
    <xf numFmtId="0" fontId="7" fillId="0" borderId="0" xfId="46" applyFont="1" applyAlignment="1" applyProtection="1">
      <alignment vertical="center"/>
      <protection locked="0"/>
    </xf>
    <xf numFmtId="0" fontId="6" fillId="0" borderId="0" xfId="46" applyFont="1" applyAlignment="1" applyProtection="1">
      <alignment vertical="center"/>
      <protection locked="0"/>
    </xf>
    <xf numFmtId="0" fontId="6" fillId="0" borderId="0" xfId="46" applyFont="1" applyAlignment="1" applyProtection="1">
      <alignment horizontal="right" vertical="center"/>
      <protection locked="0"/>
    </xf>
    <xf numFmtId="49" fontId="6" fillId="0" borderId="0" xfId="46" applyNumberFormat="1" applyFont="1" applyAlignment="1" applyProtection="1">
      <alignment vertical="center"/>
      <protection locked="0"/>
    </xf>
    <xf numFmtId="0" fontId="6" fillId="0" borderId="0" xfId="46" applyFont="1" applyAlignment="1">
      <alignment vertical="center"/>
      <protection/>
    </xf>
    <xf numFmtId="0" fontId="6" fillId="0" borderId="0" xfId="46" applyFont="1" applyAlignment="1" applyProtection="1">
      <alignment vertical="center"/>
      <protection locked="0"/>
    </xf>
    <xf numFmtId="0" fontId="6" fillId="0" borderId="0" xfId="46" applyFont="1" applyAlignment="1">
      <alignment vertical="center"/>
      <protection/>
    </xf>
    <xf numFmtId="0" fontId="6" fillId="0" borderId="0" xfId="46" applyFont="1" applyAlignment="1">
      <alignment horizontal="center" vertical="center"/>
      <protection/>
    </xf>
    <xf numFmtId="49" fontId="6" fillId="0" borderId="0" xfId="46" applyNumberFormat="1" applyFont="1" applyAlignment="1" applyProtection="1">
      <alignment vertical="center"/>
      <protection locked="0"/>
    </xf>
    <xf numFmtId="49" fontId="6" fillId="0" borderId="0" xfId="46" applyNumberFormat="1" applyFont="1" applyAlignment="1">
      <alignment vertical="center"/>
      <protection/>
    </xf>
    <xf numFmtId="0" fontId="7" fillId="0" borderId="0" xfId="46" applyFont="1" applyAlignment="1" applyProtection="1">
      <alignment vertical="center"/>
      <protection locked="0"/>
    </xf>
    <xf numFmtId="0" fontId="6" fillId="0" borderId="0" xfId="46" applyFont="1" applyAlignment="1" applyProtection="1">
      <alignment horizontal="right" vertical="center"/>
      <protection locked="0"/>
    </xf>
    <xf numFmtId="0" fontId="9" fillId="0" borderId="0" xfId="46" applyFont="1" applyAlignment="1" applyProtection="1">
      <alignment vertical="center"/>
      <protection locked="0"/>
    </xf>
    <xf numFmtId="0" fontId="8" fillId="0" borderId="0" xfId="46" applyFont="1" applyAlignment="1" applyProtection="1">
      <alignment vertical="center"/>
      <protection locked="0"/>
    </xf>
    <xf numFmtId="0" fontId="9" fillId="0" borderId="0" xfId="46" applyFont="1" applyAlignment="1" applyProtection="1">
      <alignment vertical="center"/>
      <protection locked="0"/>
    </xf>
    <xf numFmtId="0" fontId="9" fillId="0" borderId="0" xfId="46" applyFont="1" applyAlignment="1">
      <alignment vertical="center"/>
      <protection/>
    </xf>
    <xf numFmtId="0" fontId="6" fillId="0" borderId="0" xfId="46" applyFont="1" applyAlignment="1" applyProtection="1">
      <alignment horizontal="center" vertical="center"/>
      <protection locked="0"/>
    </xf>
    <xf numFmtId="0" fontId="6" fillId="0" borderId="0" xfId="46" applyFont="1" applyAlignment="1">
      <alignment horizontal="center" vertical="center"/>
      <protection/>
    </xf>
    <xf numFmtId="0" fontId="6" fillId="0" borderId="0" xfId="46" applyFont="1" applyBorder="1" applyAlignment="1" applyProtection="1">
      <alignment vertical="center" wrapText="1"/>
      <protection locked="0"/>
    </xf>
    <xf numFmtId="0" fontId="6" fillId="0" borderId="0" xfId="46" applyFont="1" applyBorder="1" applyAlignment="1">
      <alignment vertical="center" wrapText="1"/>
      <protection/>
    </xf>
    <xf numFmtId="0" fontId="6" fillId="0" borderId="0" xfId="46" applyFont="1" applyBorder="1" applyAlignment="1" applyProtection="1">
      <alignment vertical="center"/>
      <protection locked="0"/>
    </xf>
    <xf numFmtId="0" fontId="6" fillId="0" borderId="0" xfId="46" applyFont="1">
      <alignment/>
      <protection/>
    </xf>
    <xf numFmtId="0" fontId="8" fillId="0" borderId="0" xfId="46" applyFont="1">
      <alignment/>
      <protection/>
    </xf>
    <xf numFmtId="0" fontId="6" fillId="0" borderId="0" xfId="46" applyFont="1" applyProtection="1">
      <alignment/>
      <protection locked="0"/>
    </xf>
    <xf numFmtId="0" fontId="8" fillId="0" borderId="10" xfId="46" applyFont="1" applyBorder="1" applyAlignment="1" applyProtection="1">
      <alignment horizontal="center" vertical="center" wrapText="1"/>
      <protection locked="0"/>
    </xf>
    <xf numFmtId="0" fontId="8" fillId="0" borderId="11" xfId="46" applyFont="1" applyBorder="1" applyAlignment="1" applyProtection="1">
      <alignment horizontal="center" vertical="center" wrapText="1"/>
      <protection locked="0"/>
    </xf>
    <xf numFmtId="0" fontId="8" fillId="0" borderId="12" xfId="46" applyFont="1" applyBorder="1" applyAlignment="1" applyProtection="1">
      <alignment horizontal="center" vertical="center" wrapText="1"/>
      <protection locked="0"/>
    </xf>
    <xf numFmtId="0" fontId="8" fillId="0" borderId="13" xfId="46" applyFont="1" applyBorder="1" applyAlignment="1" applyProtection="1">
      <alignment horizontal="center" vertical="center" wrapText="1"/>
      <protection locked="0"/>
    </xf>
    <xf numFmtId="0" fontId="6" fillId="0" borderId="14" xfId="46" applyFont="1" applyBorder="1" applyAlignment="1" applyProtection="1">
      <alignment vertical="center" wrapText="1"/>
      <protection locked="0"/>
    </xf>
    <xf numFmtId="0" fontId="6" fillId="0" borderId="15" xfId="46" applyFont="1" applyBorder="1" applyAlignment="1" applyProtection="1">
      <alignment horizontal="left" vertical="center" wrapText="1"/>
      <protection locked="0"/>
    </xf>
    <xf numFmtId="0" fontId="20" fillId="0" borderId="0" xfId="46" applyFont="1" applyAlignment="1" applyProtection="1">
      <alignment vertical="center"/>
      <protection locked="0"/>
    </xf>
    <xf numFmtId="0" fontId="48" fillId="0" borderId="0" xfId="46" applyFont="1" applyAlignment="1" applyProtection="1">
      <alignment vertical="center"/>
      <protection locked="0"/>
    </xf>
    <xf numFmtId="0" fontId="8" fillId="0" borderId="0" xfId="46" applyFont="1" applyAlignment="1" applyProtection="1">
      <alignment horizontal="justify" vertical="center"/>
      <protection locked="0"/>
    </xf>
    <xf numFmtId="0" fontId="6" fillId="0" borderId="16" xfId="46" applyFont="1" applyFill="1" applyBorder="1" applyAlignment="1" applyProtection="1">
      <alignment horizontal="center" vertical="center" wrapText="1"/>
      <protection locked="0"/>
    </xf>
    <xf numFmtId="0" fontId="8" fillId="0" borderId="0" xfId="46" applyFont="1" applyAlignment="1">
      <alignment vertical="center"/>
      <protection/>
    </xf>
    <xf numFmtId="0" fontId="6" fillId="0" borderId="0" xfId="46" applyFont="1" applyFill="1" applyAlignment="1" applyProtection="1">
      <alignment vertical="center"/>
      <protection locked="0"/>
    </xf>
    <xf numFmtId="0" fontId="7" fillId="0" borderId="0" xfId="46" applyFont="1" applyFill="1" applyAlignment="1" applyProtection="1">
      <alignment vertical="center"/>
      <protection locked="0"/>
    </xf>
    <xf numFmtId="0" fontId="19" fillId="0" borderId="0" xfId="46" applyFont="1" applyAlignment="1" applyProtection="1">
      <alignment horizontal="right" vertical="center"/>
      <protection locked="0"/>
    </xf>
    <xf numFmtId="0" fontId="6" fillId="0" borderId="0" xfId="46" applyFont="1" applyBorder="1" applyProtection="1">
      <alignment/>
      <protection locked="0"/>
    </xf>
    <xf numFmtId="0" fontId="6" fillId="0" borderId="0" xfId="46" applyFont="1" applyBorder="1" applyAlignment="1" applyProtection="1">
      <alignment horizontal="justify" vertical="center" wrapText="1"/>
      <protection locked="0"/>
    </xf>
    <xf numFmtId="0" fontId="7" fillId="0" borderId="0" xfId="46" applyFont="1" applyProtection="1">
      <alignment/>
      <protection locked="0"/>
    </xf>
    <xf numFmtId="0" fontId="6" fillId="0" borderId="0" xfId="46" applyFont="1" applyFill="1" applyAlignment="1" applyProtection="1">
      <alignment horizontal="left" vertical="center"/>
      <protection locked="0"/>
    </xf>
    <xf numFmtId="0" fontId="6" fillId="0" borderId="15" xfId="46" applyFont="1" applyBorder="1" applyAlignment="1" applyProtection="1">
      <alignment horizontal="center" vertical="center" wrapText="1"/>
      <protection locked="0"/>
    </xf>
    <xf numFmtId="0" fontId="6" fillId="0" borderId="0" xfId="46" applyFont="1" applyBorder="1" applyAlignment="1" applyProtection="1">
      <alignment horizontal="left" vertical="center" wrapText="1"/>
      <protection locked="0"/>
    </xf>
    <xf numFmtId="0" fontId="7" fillId="0" borderId="0" xfId="46" applyFont="1" applyBorder="1" applyAlignment="1" applyProtection="1">
      <alignment horizontal="justify" vertical="center"/>
      <protection locked="0"/>
    </xf>
    <xf numFmtId="0" fontId="6" fillId="0" borderId="0" xfId="46" applyFont="1" applyBorder="1" applyAlignment="1" applyProtection="1">
      <alignment horizontal="left" vertical="center"/>
      <protection locked="0"/>
    </xf>
    <xf numFmtId="0" fontId="6" fillId="0" borderId="0" xfId="46" applyFont="1" applyBorder="1" applyAlignment="1">
      <alignment vertical="center"/>
      <protection/>
    </xf>
    <xf numFmtId="0" fontId="6" fillId="0" borderId="0" xfId="46" applyFont="1" applyBorder="1" applyAlignment="1">
      <alignment horizontal="left" vertical="center"/>
      <protection/>
    </xf>
    <xf numFmtId="0" fontId="6" fillId="0" borderId="0" xfId="46" applyFont="1" applyAlignment="1">
      <alignment horizontal="left" vertical="center"/>
      <protection/>
    </xf>
    <xf numFmtId="4" fontId="6" fillId="0" borderId="0" xfId="46" applyNumberFormat="1" applyFont="1" applyAlignment="1" applyProtection="1">
      <alignment vertical="center"/>
      <protection locked="0"/>
    </xf>
    <xf numFmtId="4" fontId="6" fillId="0" borderId="0" xfId="46" applyNumberFormat="1" applyFont="1" applyAlignment="1">
      <alignment vertical="center"/>
      <protection/>
    </xf>
    <xf numFmtId="4" fontId="6" fillId="0" borderId="0" xfId="46" applyNumberFormat="1" applyFont="1" applyAlignment="1" applyProtection="1">
      <alignment horizontal="right" vertical="center"/>
      <protection locked="0"/>
    </xf>
    <xf numFmtId="0" fontId="7" fillId="0" borderId="0" xfId="46" applyFont="1" applyAlignment="1" applyProtection="1">
      <alignment/>
      <protection locked="0"/>
    </xf>
    <xf numFmtId="4" fontId="6" fillId="0" borderId="0" xfId="46" applyNumberFormat="1" applyFont="1" applyProtection="1">
      <alignment/>
      <protection locked="0"/>
    </xf>
    <xf numFmtId="4" fontId="6" fillId="0" borderId="0" xfId="46" applyNumberFormat="1" applyFont="1" applyAlignment="1" applyProtection="1">
      <alignment horizontal="right"/>
      <protection locked="0"/>
    </xf>
    <xf numFmtId="4" fontId="6" fillId="0" borderId="17" xfId="46" applyNumberFormat="1" applyFont="1" applyBorder="1" applyAlignment="1" applyProtection="1">
      <alignment vertical="center"/>
      <protection locked="0"/>
    </xf>
    <xf numFmtId="4" fontId="6" fillId="0" borderId="0" xfId="46" applyNumberFormat="1" applyFont="1">
      <alignment/>
      <protection/>
    </xf>
    <xf numFmtId="4" fontId="12" fillId="0" borderId="0" xfId="46" applyNumberFormat="1" applyFont="1" applyBorder="1" applyAlignment="1" applyProtection="1">
      <alignment horizontal="right" vertical="top" wrapText="1"/>
      <protection locked="0"/>
    </xf>
    <xf numFmtId="0" fontId="12" fillId="0" borderId="0" xfId="46" applyFont="1" applyAlignment="1">
      <alignment horizontal="right" vertical="top" wrapText="1"/>
      <protection/>
    </xf>
    <xf numFmtId="0" fontId="12" fillId="0" borderId="0" xfId="46" applyFont="1" applyBorder="1" applyAlignment="1">
      <alignment horizontal="right" vertical="top" wrapText="1"/>
      <protection/>
    </xf>
    <xf numFmtId="0" fontId="12" fillId="0" borderId="0" xfId="46" applyFont="1" applyBorder="1" applyAlignment="1">
      <alignment vertical="top" wrapText="1"/>
      <protection/>
    </xf>
    <xf numFmtId="0" fontId="49" fillId="0" borderId="18" xfId="46" applyFont="1" applyBorder="1" applyAlignment="1" applyProtection="1">
      <alignment horizontal="left" vertical="center" wrapText="1"/>
      <protection locked="0"/>
    </xf>
    <xf numFmtId="0" fontId="12" fillId="0" borderId="0" xfId="46" applyFont="1" applyAlignment="1">
      <alignment vertical="top" wrapText="1"/>
      <protection/>
    </xf>
    <xf numFmtId="0" fontId="6" fillId="0" borderId="0" xfId="46" applyFont="1" applyFill="1" applyBorder="1" applyProtection="1">
      <alignment/>
      <protection locked="0"/>
    </xf>
    <xf numFmtId="4" fontId="6" fillId="0" borderId="0" xfId="46" applyNumberFormat="1" applyFont="1" applyFill="1" applyBorder="1" applyProtection="1">
      <alignment/>
      <protection locked="0"/>
    </xf>
    <xf numFmtId="0" fontId="6" fillId="0" borderId="0" xfId="46" applyFont="1" applyFill="1" applyBorder="1">
      <alignment/>
      <protection/>
    </xf>
    <xf numFmtId="0" fontId="48" fillId="0" borderId="0" xfId="46" applyFont="1" applyFill="1" applyBorder="1" applyAlignment="1">
      <alignment vertical="top" wrapText="1"/>
      <protection/>
    </xf>
    <xf numFmtId="0" fontId="48" fillId="0" borderId="0" xfId="46" applyFont="1" applyFill="1" applyBorder="1" applyAlignment="1">
      <alignment horizontal="center" vertical="top" wrapText="1"/>
      <protection/>
    </xf>
    <xf numFmtId="0" fontId="48" fillId="0" borderId="0" xfId="46" applyFont="1" applyFill="1" applyBorder="1" applyAlignment="1">
      <alignment horizontal="justify" vertical="top" wrapText="1"/>
      <protection/>
    </xf>
    <xf numFmtId="4" fontId="6" fillId="0" borderId="0" xfId="46" applyNumberFormat="1" applyFont="1" applyFill="1" applyBorder="1">
      <alignment/>
      <protection/>
    </xf>
    <xf numFmtId="4" fontId="12" fillId="0" borderId="0" xfId="46" applyNumberFormat="1" applyFont="1" applyBorder="1" applyAlignment="1" applyProtection="1">
      <alignment horizontal="right" vertical="center" wrapText="1"/>
      <protection locked="0"/>
    </xf>
    <xf numFmtId="0" fontId="6" fillId="0" borderId="11" xfId="46" applyFont="1" applyBorder="1" applyAlignment="1" applyProtection="1">
      <alignment horizontal="center" vertical="center"/>
      <protection locked="0"/>
    </xf>
    <xf numFmtId="0" fontId="6" fillId="0" borderId="19" xfId="46" applyFont="1" applyBorder="1" applyAlignment="1" applyProtection="1">
      <alignment horizontal="center" vertical="center"/>
      <protection locked="0"/>
    </xf>
    <xf numFmtId="0" fontId="6" fillId="0" borderId="20" xfId="46" applyFont="1" applyBorder="1" applyAlignment="1" applyProtection="1">
      <alignment horizontal="center" vertical="center"/>
      <protection locked="0"/>
    </xf>
    <xf numFmtId="4" fontId="6" fillId="0" borderId="12" xfId="46" applyNumberFormat="1" applyFont="1" applyBorder="1" applyAlignment="1" applyProtection="1">
      <alignment horizontal="center" vertical="center"/>
      <protection locked="0"/>
    </xf>
    <xf numFmtId="4" fontId="6" fillId="0" borderId="13" xfId="46" applyNumberFormat="1" applyFont="1" applyBorder="1" applyAlignment="1" applyProtection="1">
      <alignment horizontal="center" vertical="center"/>
      <protection locked="0"/>
    </xf>
    <xf numFmtId="0" fontId="12" fillId="0" borderId="0" xfId="46" applyFont="1" applyBorder="1" applyAlignment="1" applyProtection="1">
      <alignment vertical="center" wrapText="1"/>
      <protection locked="0"/>
    </xf>
    <xf numFmtId="0" fontId="12" fillId="0" borderId="0" xfId="46" applyFont="1" applyBorder="1" applyAlignment="1" applyProtection="1">
      <alignment horizontal="right" vertical="center" wrapText="1"/>
      <protection locked="0"/>
    </xf>
    <xf numFmtId="0" fontId="6" fillId="0" borderId="0" xfId="46" applyFont="1" applyFill="1" applyBorder="1" applyAlignment="1" applyProtection="1">
      <alignment vertical="center"/>
      <protection locked="0"/>
    </xf>
    <xf numFmtId="0" fontId="71" fillId="0" borderId="0" xfId="46" applyFont="1" applyAlignment="1">
      <alignment vertical="center"/>
      <protection/>
    </xf>
    <xf numFmtId="4" fontId="72" fillId="0" borderId="0" xfId="46" applyNumberFormat="1" applyFont="1" applyAlignment="1">
      <alignment vertical="center"/>
      <protection/>
    </xf>
    <xf numFmtId="0" fontId="6" fillId="0" borderId="0" xfId="46" applyFont="1" applyProtection="1">
      <alignment/>
      <protection/>
    </xf>
    <xf numFmtId="4" fontId="6" fillId="0" borderId="0" xfId="46" applyNumberFormat="1" applyFont="1" applyProtection="1">
      <alignment/>
      <protection/>
    </xf>
    <xf numFmtId="0" fontId="7" fillId="0" borderId="0" xfId="46" applyFont="1" applyProtection="1">
      <alignment/>
      <protection/>
    </xf>
    <xf numFmtId="4" fontId="12" fillId="0" borderId="0" xfId="46" applyNumberFormat="1" applyFont="1" applyBorder="1" applyAlignment="1" applyProtection="1">
      <alignment horizontal="right" vertical="top" wrapText="1"/>
      <protection/>
    </xf>
    <xf numFmtId="0" fontId="12" fillId="0" borderId="0" xfId="46" applyFont="1" applyBorder="1" applyAlignment="1" applyProtection="1">
      <alignment vertical="top" wrapText="1"/>
      <protection/>
    </xf>
    <xf numFmtId="0" fontId="12" fillId="0" borderId="0" xfId="46" applyFont="1" applyBorder="1" applyAlignment="1" applyProtection="1">
      <alignment horizontal="right" vertical="top" wrapText="1"/>
      <protection/>
    </xf>
    <xf numFmtId="0" fontId="6" fillId="0" borderId="0" xfId="46" applyFont="1" applyFill="1" applyBorder="1" applyProtection="1">
      <alignment/>
      <protection/>
    </xf>
    <xf numFmtId="0" fontId="48" fillId="0" borderId="0" xfId="46" applyFont="1" applyFill="1" applyBorder="1" applyAlignment="1" applyProtection="1">
      <alignment vertical="top" wrapText="1"/>
      <protection/>
    </xf>
    <xf numFmtId="0" fontId="48" fillId="0" borderId="0" xfId="46" applyFont="1" applyFill="1" applyBorder="1" applyAlignment="1" applyProtection="1">
      <alignment horizontal="center" vertical="top" wrapText="1"/>
      <protection/>
    </xf>
    <xf numFmtId="0" fontId="48" fillId="0" borderId="0" xfId="46" applyFont="1" applyFill="1" applyBorder="1" applyAlignment="1" applyProtection="1">
      <alignment horizontal="justify" vertical="top" wrapText="1"/>
      <protection/>
    </xf>
    <xf numFmtId="4" fontId="6" fillId="0" borderId="0" xfId="46" applyNumberFormat="1" applyFont="1" applyFill="1" applyBorder="1" applyProtection="1">
      <alignment/>
      <protection/>
    </xf>
    <xf numFmtId="0" fontId="71" fillId="0" borderId="0" xfId="46" applyFont="1" applyFill="1" applyBorder="1" applyProtection="1">
      <alignment/>
      <protection/>
    </xf>
    <xf numFmtId="0" fontId="72" fillId="0" borderId="0" xfId="46" applyFont="1" applyFill="1" applyBorder="1" applyProtection="1">
      <alignment/>
      <protection/>
    </xf>
    <xf numFmtId="0" fontId="7" fillId="0" borderId="0" xfId="46" applyFont="1">
      <alignment/>
      <protection/>
    </xf>
    <xf numFmtId="4" fontId="12" fillId="0" borderId="0" xfId="46" applyNumberFormat="1" applyFont="1" applyBorder="1" applyAlignment="1">
      <alignment horizontal="right" vertical="top" wrapText="1"/>
      <protection/>
    </xf>
    <xf numFmtId="0" fontId="0" fillId="0" borderId="0" xfId="0" applyAlignment="1">
      <alignment/>
    </xf>
    <xf numFmtId="0" fontId="71" fillId="0" borderId="0" xfId="46" applyFont="1" applyAlignment="1" applyProtection="1">
      <alignment vertical="center"/>
      <protection locked="0"/>
    </xf>
    <xf numFmtId="0" fontId="6" fillId="0" borderId="21" xfId="46" applyFont="1" applyFill="1" applyBorder="1" applyAlignment="1" applyProtection="1">
      <alignment horizontal="left" vertical="center"/>
      <protection locked="0"/>
    </xf>
    <xf numFmtId="0" fontId="6" fillId="0" borderId="22" xfId="46" applyFont="1" applyBorder="1" applyAlignment="1" applyProtection="1">
      <alignment horizontal="center" vertical="center" wrapText="1"/>
      <protection locked="0"/>
    </xf>
    <xf numFmtId="0" fontId="73" fillId="0" borderId="0" xfId="46" applyFont="1" applyAlignment="1" applyProtection="1">
      <alignment horizontal="left" vertical="center"/>
      <protection locked="0"/>
    </xf>
    <xf numFmtId="0" fontId="6" fillId="0" borderId="21" xfId="46" applyFont="1" applyBorder="1" applyAlignment="1" applyProtection="1">
      <alignment horizontal="center" vertical="center" wrapText="1"/>
      <protection locked="0"/>
    </xf>
    <xf numFmtId="0" fontId="6" fillId="0" borderId="23" xfId="46" applyFont="1" applyBorder="1" applyAlignment="1" applyProtection="1">
      <alignment horizontal="center" vertical="center" wrapText="1"/>
      <protection locked="0"/>
    </xf>
    <xf numFmtId="0" fontId="8" fillId="0" borderId="0" xfId="46" applyFont="1" applyBorder="1" applyAlignment="1" applyProtection="1">
      <alignment vertical="center"/>
      <protection locked="0"/>
    </xf>
    <xf numFmtId="0" fontId="6" fillId="0" borderId="24" xfId="46" applyFont="1" applyBorder="1" applyAlignment="1" applyProtection="1">
      <alignment horizontal="center" vertical="center" wrapText="1"/>
      <protection locked="0"/>
    </xf>
    <xf numFmtId="0" fontId="8" fillId="0" borderId="25" xfId="46" applyFont="1" applyBorder="1" applyAlignment="1" applyProtection="1">
      <alignment horizontal="center" vertical="center" wrapText="1"/>
      <protection locked="0"/>
    </xf>
    <xf numFmtId="0" fontId="6" fillId="0" borderId="22" xfId="46" applyFont="1" applyFill="1" applyBorder="1" applyAlignment="1" applyProtection="1">
      <alignment vertical="center"/>
      <protection locked="0"/>
    </xf>
    <xf numFmtId="0" fontId="6" fillId="0" borderId="26" xfId="46" applyFont="1" applyFill="1" applyBorder="1" applyAlignment="1" applyProtection="1">
      <alignment horizontal="center" vertical="center" wrapText="1"/>
      <protection locked="0"/>
    </xf>
    <xf numFmtId="0" fontId="6" fillId="0" borderId="26" xfId="46" applyFont="1" applyBorder="1" applyAlignment="1">
      <alignment horizontal="center" vertical="center"/>
      <protection/>
    </xf>
    <xf numFmtId="0" fontId="6" fillId="0" borderId="27" xfId="46" applyFont="1" applyFill="1" applyBorder="1" applyAlignment="1" applyProtection="1">
      <alignment horizontal="center" vertical="center" wrapText="1"/>
      <protection locked="0"/>
    </xf>
    <xf numFmtId="0" fontId="8" fillId="0" borderId="28" xfId="46" applyFont="1" applyBorder="1" applyAlignment="1" applyProtection="1">
      <alignment horizontal="center" vertical="center" wrapText="1"/>
      <protection locked="0"/>
    </xf>
    <xf numFmtId="0" fontId="6" fillId="0" borderId="29" xfId="46" applyFont="1" applyBorder="1" applyAlignment="1" applyProtection="1">
      <alignment horizontal="center" vertical="center" wrapText="1"/>
      <protection locked="0"/>
    </xf>
    <xf numFmtId="0" fontId="6" fillId="0" borderId="30" xfId="46" applyFont="1" applyFill="1" applyBorder="1" applyAlignment="1" applyProtection="1">
      <alignment horizontal="center" vertical="center" wrapText="1"/>
      <protection locked="0"/>
    </xf>
    <xf numFmtId="0" fontId="6" fillId="0" borderId="0" xfId="46" applyFont="1" applyFill="1" applyBorder="1" applyAlignment="1">
      <alignment vertical="center"/>
      <protection/>
    </xf>
    <xf numFmtId="0" fontId="0" fillId="0" borderId="0" xfId="0" applyAlignment="1">
      <alignment vertical="center"/>
    </xf>
    <xf numFmtId="0" fontId="22" fillId="0" borderId="0" xfId="46" applyFont="1" applyAlignment="1" applyProtection="1">
      <alignment vertical="center"/>
      <protection locked="0"/>
    </xf>
    <xf numFmtId="0" fontId="54" fillId="0" borderId="0" xfId="0" applyFont="1" applyAlignment="1">
      <alignment vertical="center"/>
    </xf>
    <xf numFmtId="0" fontId="0" fillId="0" borderId="0" xfId="0" applyAlignment="1">
      <alignment horizontal="center"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1" fillId="0" borderId="0" xfId="46" applyFont="1" applyAlignment="1">
      <alignment horizontal="center" vertical="center"/>
      <protection/>
    </xf>
    <xf numFmtId="0" fontId="6" fillId="0" borderId="0" xfId="46" applyFont="1" applyBorder="1" applyAlignment="1" applyProtection="1">
      <alignment horizontal="center" vertical="center"/>
      <protection locked="0"/>
    </xf>
    <xf numFmtId="4" fontId="6" fillId="0" borderId="0" xfId="46" applyNumberFormat="1" applyFont="1" applyAlignment="1" applyProtection="1">
      <alignment horizontal="center" vertical="center"/>
      <protection locked="0"/>
    </xf>
    <xf numFmtId="0" fontId="48" fillId="0" borderId="0" xfId="46" applyFont="1" applyFill="1" applyBorder="1" applyAlignment="1" applyProtection="1">
      <alignment horizontal="center" vertical="center" wrapText="1"/>
      <protection locked="0"/>
    </xf>
    <xf numFmtId="4" fontId="6" fillId="0" borderId="0" xfId="46" applyNumberFormat="1" applyFont="1" applyFill="1" applyBorder="1" applyAlignment="1">
      <alignment vertical="center"/>
      <protection/>
    </xf>
    <xf numFmtId="0" fontId="6" fillId="0" borderId="21" xfId="46" applyFont="1" applyFill="1" applyBorder="1" applyAlignment="1" applyProtection="1">
      <alignment horizontal="left" vertical="center"/>
      <protection locked="0"/>
    </xf>
    <xf numFmtId="0" fontId="6" fillId="0" borderId="23" xfId="46" applyFont="1" applyBorder="1" applyAlignment="1" applyProtection="1">
      <alignment horizontal="center" vertical="center"/>
      <protection locked="0"/>
    </xf>
    <xf numFmtId="0" fontId="6" fillId="0" borderId="0" xfId="46" applyFont="1" applyAlignment="1">
      <alignment horizontal="right" vertical="center"/>
      <protection/>
    </xf>
    <xf numFmtId="3" fontId="6" fillId="0" borderId="0" xfId="46" applyNumberFormat="1" applyFont="1" applyFill="1" applyBorder="1" applyAlignment="1" applyProtection="1">
      <alignment vertical="center"/>
      <protection hidden="1"/>
    </xf>
    <xf numFmtId="3" fontId="6" fillId="0" borderId="0" xfId="46" applyNumberFormat="1" applyFont="1" applyBorder="1" applyAlignment="1" applyProtection="1">
      <alignment vertical="center"/>
      <protection hidden="1"/>
    </xf>
    <xf numFmtId="0" fontId="72" fillId="0" borderId="0" xfId="46" applyFont="1" applyAlignment="1" applyProtection="1">
      <alignment vertical="center"/>
      <protection locked="0"/>
    </xf>
    <xf numFmtId="3" fontId="6" fillId="0" borderId="31" xfId="46" applyNumberFormat="1" applyFont="1" applyBorder="1" applyAlignment="1" applyProtection="1">
      <alignment horizontal="center" vertical="center"/>
      <protection locked="0"/>
    </xf>
    <xf numFmtId="3" fontId="6" fillId="0" borderId="32" xfId="46" applyNumberFormat="1" applyFont="1" applyBorder="1" applyAlignment="1" applyProtection="1">
      <alignment horizontal="center" vertical="center"/>
      <protection locked="0"/>
    </xf>
    <xf numFmtId="0" fontId="6" fillId="0" borderId="33" xfId="46" applyFont="1" applyBorder="1" applyAlignment="1" applyProtection="1">
      <alignment horizontal="center" vertical="center" wrapText="1"/>
      <protection locked="0"/>
    </xf>
    <xf numFmtId="0" fontId="6" fillId="0" borderId="34" xfId="46" applyFont="1" applyBorder="1" applyAlignment="1" applyProtection="1">
      <alignment horizontal="center" vertical="center" wrapText="1"/>
      <protection locked="0"/>
    </xf>
    <xf numFmtId="0" fontId="6" fillId="0" borderId="0" xfId="49" applyFont="1" applyFill="1" applyAlignment="1" applyProtection="1">
      <alignment vertical="center"/>
      <protection locked="0"/>
    </xf>
    <xf numFmtId="0" fontId="6" fillId="0" borderId="35" xfId="46" applyFont="1" applyFill="1" applyBorder="1" applyAlignment="1">
      <alignment horizontal="center" vertical="center"/>
      <protection/>
    </xf>
    <xf numFmtId="0" fontId="6" fillId="0" borderId="36" xfId="46" applyFont="1" applyFill="1" applyBorder="1" applyAlignment="1">
      <alignment horizontal="center" vertical="center"/>
      <protection/>
    </xf>
    <xf numFmtId="0" fontId="6" fillId="33" borderId="37" xfId="46" applyFont="1" applyFill="1" applyBorder="1" applyAlignment="1">
      <alignment vertical="center"/>
      <protection/>
    </xf>
    <xf numFmtId="0" fontId="6" fillId="0" borderId="38" xfId="46" applyFont="1" applyBorder="1" applyAlignment="1">
      <alignment vertical="center"/>
      <protection/>
    </xf>
    <xf numFmtId="0" fontId="6" fillId="34" borderId="38" xfId="46" applyFont="1" applyFill="1" applyBorder="1" applyAlignment="1">
      <alignment vertical="center"/>
      <protection/>
    </xf>
    <xf numFmtId="0" fontId="6" fillId="0" borderId="39" xfId="46" applyFont="1" applyBorder="1" applyAlignment="1">
      <alignment vertical="center"/>
      <protection/>
    </xf>
    <xf numFmtId="0" fontId="6" fillId="34" borderId="39" xfId="46" applyFont="1" applyFill="1" applyBorder="1" applyAlignment="1">
      <alignment vertical="center"/>
      <protection/>
    </xf>
    <xf numFmtId="0" fontId="6" fillId="0" borderId="40" xfId="46" applyFont="1" applyBorder="1" applyAlignment="1">
      <alignment vertical="center"/>
      <protection/>
    </xf>
    <xf numFmtId="0" fontId="6" fillId="34" borderId="40" xfId="46" applyFont="1" applyFill="1" applyBorder="1" applyAlignment="1">
      <alignment vertical="center"/>
      <protection/>
    </xf>
    <xf numFmtId="4" fontId="9" fillId="0" borderId="0" xfId="46" applyNumberFormat="1" applyFont="1" applyAlignment="1">
      <alignment vertical="center"/>
      <protection/>
    </xf>
    <xf numFmtId="3" fontId="6" fillId="0" borderId="41" xfId="46" applyNumberFormat="1" applyFont="1" applyBorder="1" applyAlignment="1" applyProtection="1">
      <alignment horizontal="right" vertical="center" wrapText="1" indent="1"/>
      <protection locked="0"/>
    </xf>
    <xf numFmtId="3" fontId="6" fillId="0" borderId="42" xfId="46" applyNumberFormat="1" applyFont="1" applyBorder="1" applyAlignment="1" applyProtection="1">
      <alignment horizontal="right" vertical="center" wrapText="1" indent="1"/>
      <protection locked="0"/>
    </xf>
    <xf numFmtId="3" fontId="6" fillId="0" borderId="41" xfId="46" applyNumberFormat="1" applyFont="1" applyBorder="1" applyAlignment="1" applyProtection="1">
      <alignment horizontal="right" vertical="center" wrapText="1" indent="1"/>
      <protection locked="0"/>
    </xf>
    <xf numFmtId="3" fontId="6" fillId="0" borderId="43" xfId="46" applyNumberFormat="1" applyFont="1" applyBorder="1" applyAlignment="1" applyProtection="1">
      <alignment horizontal="right" vertical="center" wrapText="1" indent="1"/>
      <protection locked="0"/>
    </xf>
    <xf numFmtId="3" fontId="6" fillId="0" borderId="22" xfId="46" applyNumberFormat="1" applyFont="1" applyBorder="1" applyAlignment="1" applyProtection="1">
      <alignment horizontal="right" vertical="center" wrapText="1" indent="1"/>
      <protection locked="0"/>
    </xf>
    <xf numFmtId="3" fontId="6" fillId="0" borderId="44" xfId="46" applyNumberFormat="1" applyFont="1" applyBorder="1" applyAlignment="1" applyProtection="1">
      <alignment horizontal="right" vertical="center" wrapText="1" indent="1"/>
      <protection locked="0"/>
    </xf>
    <xf numFmtId="3" fontId="6" fillId="0" borderId="31" xfId="46" applyNumberFormat="1" applyFont="1" applyBorder="1" applyAlignment="1" applyProtection="1">
      <alignment horizontal="right" vertical="center" wrapText="1" indent="1"/>
      <protection locked="0"/>
    </xf>
    <xf numFmtId="3" fontId="6" fillId="0" borderId="45" xfId="46" applyNumberFormat="1" applyFont="1" applyBorder="1" applyAlignment="1" applyProtection="1">
      <alignment horizontal="right" vertical="center" wrapText="1" indent="1"/>
      <protection locked="0"/>
    </xf>
    <xf numFmtId="3" fontId="6" fillId="0" borderId="31" xfId="46" applyNumberFormat="1" applyFont="1" applyBorder="1" applyAlignment="1" applyProtection="1">
      <alignment horizontal="right" vertical="center" wrapText="1" indent="1"/>
      <protection locked="0"/>
    </xf>
    <xf numFmtId="3" fontId="6" fillId="0" borderId="46" xfId="46" applyNumberFormat="1" applyFont="1" applyBorder="1" applyAlignment="1" applyProtection="1">
      <alignment horizontal="right" vertical="center" wrapText="1" indent="1"/>
      <protection locked="0"/>
    </xf>
    <xf numFmtId="3" fontId="6" fillId="0" borderId="21" xfId="46" applyNumberFormat="1" applyFont="1" applyBorder="1" applyAlignment="1" applyProtection="1">
      <alignment horizontal="right" vertical="center" wrapText="1" indent="1"/>
      <protection locked="0"/>
    </xf>
    <xf numFmtId="3" fontId="6" fillId="0" borderId="32" xfId="46" applyNumberFormat="1" applyFont="1" applyBorder="1" applyAlignment="1" applyProtection="1">
      <alignment horizontal="right" vertical="center" wrapText="1" indent="1"/>
      <protection locked="0"/>
    </xf>
    <xf numFmtId="3" fontId="6" fillId="0" borderId="47" xfId="46" applyNumberFormat="1" applyFont="1" applyBorder="1" applyAlignment="1" applyProtection="1">
      <alignment horizontal="right" vertical="center" wrapText="1" indent="1"/>
      <protection locked="0"/>
    </xf>
    <xf numFmtId="3" fontId="6" fillId="0" borderId="32" xfId="46" applyNumberFormat="1" applyFont="1" applyBorder="1" applyAlignment="1" applyProtection="1">
      <alignment horizontal="right" vertical="center" wrapText="1" indent="1"/>
      <protection locked="0"/>
    </xf>
    <xf numFmtId="3" fontId="6" fillId="0" borderId="48" xfId="46" applyNumberFormat="1" applyFont="1" applyBorder="1" applyAlignment="1" applyProtection="1">
      <alignment horizontal="right" vertical="center" wrapText="1" indent="1"/>
      <protection locked="0"/>
    </xf>
    <xf numFmtId="3" fontId="6" fillId="0" borderId="24" xfId="46" applyNumberFormat="1" applyFont="1" applyBorder="1" applyAlignment="1" applyProtection="1">
      <alignment horizontal="right" vertical="center" wrapText="1" indent="1"/>
      <protection locked="0"/>
    </xf>
    <xf numFmtId="3" fontId="8" fillId="0" borderId="11" xfId="46" applyNumberFormat="1" applyFont="1" applyBorder="1" applyAlignment="1" applyProtection="1">
      <alignment horizontal="right" vertical="center" wrapText="1" indent="1"/>
      <protection hidden="1"/>
    </xf>
    <xf numFmtId="3" fontId="8" fillId="0" borderId="20" xfId="46" applyNumberFormat="1" applyFont="1" applyBorder="1" applyAlignment="1" applyProtection="1">
      <alignment horizontal="right" vertical="center" wrapText="1" indent="1"/>
      <protection hidden="1"/>
    </xf>
    <xf numFmtId="3" fontId="8" fillId="0" borderId="11" xfId="46" applyNumberFormat="1" applyFont="1" applyBorder="1" applyAlignment="1" applyProtection="1">
      <alignment horizontal="right" vertical="center" wrapText="1" indent="1"/>
      <protection hidden="1"/>
    </xf>
    <xf numFmtId="3" fontId="8" fillId="0" borderId="12" xfId="46" applyNumberFormat="1" applyFont="1" applyBorder="1" applyAlignment="1" applyProtection="1">
      <alignment horizontal="right" vertical="center" wrapText="1" indent="1"/>
      <protection hidden="1"/>
    </xf>
    <xf numFmtId="3" fontId="8" fillId="0" borderId="17" xfId="46" applyNumberFormat="1" applyFont="1" applyBorder="1" applyAlignment="1" applyProtection="1">
      <alignment horizontal="right" vertical="center" wrapText="1" indent="1"/>
      <protection hidden="1"/>
    </xf>
    <xf numFmtId="0" fontId="12" fillId="0" borderId="0" xfId="46" applyFont="1" applyAlignment="1">
      <alignment horizontal="right" vertical="center" wrapText="1"/>
      <protection/>
    </xf>
    <xf numFmtId="0" fontId="12" fillId="0" borderId="0" xfId="46" applyFont="1" applyBorder="1" applyAlignment="1">
      <alignment horizontal="right" vertical="center" wrapText="1"/>
      <protection/>
    </xf>
    <xf numFmtId="0" fontId="12" fillId="0" borderId="0" xfId="46" applyFont="1" applyBorder="1" applyAlignment="1">
      <alignment vertical="center" wrapText="1"/>
      <protection/>
    </xf>
    <xf numFmtId="4" fontId="6" fillId="0" borderId="0" xfId="46" applyNumberFormat="1" applyFont="1" applyBorder="1" applyAlignment="1" applyProtection="1">
      <alignment vertical="center"/>
      <protection hidden="1"/>
    </xf>
    <xf numFmtId="0" fontId="12" fillId="0" borderId="0" xfId="46" applyFont="1" applyAlignment="1" applyProtection="1">
      <alignment vertical="center" wrapText="1"/>
      <protection locked="0"/>
    </xf>
    <xf numFmtId="4" fontId="12" fillId="0" borderId="0" xfId="46" applyNumberFormat="1" applyFont="1" applyAlignment="1" applyProtection="1">
      <alignment vertical="center" wrapText="1"/>
      <protection locked="0"/>
    </xf>
    <xf numFmtId="0" fontId="12" fillId="0" borderId="0" xfId="46" applyFont="1" applyAlignment="1">
      <alignment vertical="center" wrapText="1"/>
      <protection/>
    </xf>
    <xf numFmtId="4" fontId="71" fillId="0" borderId="0" xfId="46" applyNumberFormat="1" applyFont="1" applyAlignment="1" applyProtection="1">
      <alignment vertical="center" wrapText="1"/>
      <protection locked="0"/>
    </xf>
    <xf numFmtId="4" fontId="6" fillId="0" borderId="0" xfId="46" applyNumberFormat="1" applyFont="1" applyFill="1" applyBorder="1" applyAlignment="1" applyProtection="1">
      <alignment vertical="center"/>
      <protection locked="0"/>
    </xf>
    <xf numFmtId="4" fontId="48" fillId="0" borderId="0" xfId="46" applyNumberFormat="1" applyFont="1" applyFill="1" applyBorder="1" applyAlignment="1" applyProtection="1">
      <alignment vertical="center" wrapText="1"/>
      <protection locked="0"/>
    </xf>
    <xf numFmtId="0" fontId="48" fillId="0" borderId="0" xfId="46" applyFont="1" applyFill="1" applyBorder="1" applyAlignment="1" applyProtection="1">
      <alignment vertical="center" wrapText="1"/>
      <protection locked="0"/>
    </xf>
    <xf numFmtId="0" fontId="48" fillId="0" borderId="0" xfId="46" applyFont="1" applyFill="1" applyBorder="1" applyAlignment="1">
      <alignment vertical="center" wrapText="1"/>
      <protection/>
    </xf>
    <xf numFmtId="0" fontId="48" fillId="0" borderId="0" xfId="46" applyFont="1" applyFill="1" applyBorder="1" applyAlignment="1">
      <alignment horizontal="center" vertical="center" wrapText="1"/>
      <protection/>
    </xf>
    <xf numFmtId="4" fontId="48" fillId="0" borderId="0" xfId="46" applyNumberFormat="1" applyFont="1" applyFill="1" applyBorder="1" applyAlignment="1" applyProtection="1">
      <alignment horizontal="center" vertical="center" wrapText="1"/>
      <protection locked="0"/>
    </xf>
    <xf numFmtId="0" fontId="6" fillId="0" borderId="0" xfId="46" applyFont="1" applyFill="1" applyBorder="1" applyAlignment="1">
      <alignment vertical="center" wrapText="1"/>
      <protection/>
    </xf>
    <xf numFmtId="4" fontId="48" fillId="0" borderId="0" xfId="46" applyNumberFormat="1" applyFont="1" applyFill="1" applyBorder="1" applyAlignment="1">
      <alignment horizontal="center" vertical="center" wrapText="1"/>
      <protection/>
    </xf>
    <xf numFmtId="0" fontId="48" fillId="0" borderId="0" xfId="46" applyFont="1" applyFill="1" applyBorder="1" applyAlignment="1">
      <alignment horizontal="justify" vertical="center" wrapText="1"/>
      <protection/>
    </xf>
    <xf numFmtId="4" fontId="48" fillId="0" borderId="0" xfId="46" applyNumberFormat="1" applyFont="1" applyFill="1" applyBorder="1" applyAlignment="1">
      <alignment horizontal="justify" vertical="center" wrapText="1"/>
      <protection/>
    </xf>
    <xf numFmtId="3" fontId="6" fillId="0" borderId="13" xfId="46" applyNumberFormat="1" applyFont="1" applyBorder="1" applyAlignment="1" applyProtection="1">
      <alignment vertical="center"/>
      <protection locked="0"/>
    </xf>
    <xf numFmtId="0" fontId="12" fillId="0" borderId="0" xfId="46" applyFont="1" applyFill="1" applyAlignment="1" applyProtection="1">
      <alignment vertical="center" wrapText="1"/>
      <protection locked="0"/>
    </xf>
    <xf numFmtId="0" fontId="6" fillId="0" borderId="0" xfId="46" applyFont="1" applyFill="1" applyAlignment="1" applyProtection="1">
      <alignment vertical="center"/>
      <protection locked="0"/>
    </xf>
    <xf numFmtId="3" fontId="6" fillId="0" borderId="11" xfId="46" applyNumberFormat="1" applyFont="1" applyFill="1" applyBorder="1" applyAlignment="1" applyProtection="1">
      <alignment horizontal="center" vertical="center"/>
      <protection locked="0"/>
    </xf>
    <xf numFmtId="0" fontId="6" fillId="0" borderId="0" xfId="46" applyFont="1" applyAlignment="1" applyProtection="1">
      <alignment horizontal="left" vertical="center" wrapText="1"/>
      <protection locked="0"/>
    </xf>
    <xf numFmtId="0" fontId="6" fillId="0" borderId="0" xfId="46" applyFont="1" applyAlignment="1" applyProtection="1">
      <alignment horizontal="left" vertical="center"/>
      <protection locked="0"/>
    </xf>
    <xf numFmtId="0" fontId="6" fillId="0" borderId="28" xfId="46" applyFont="1" applyBorder="1" applyAlignment="1" applyProtection="1">
      <alignment horizontal="center" vertical="center"/>
      <protection locked="0"/>
    </xf>
    <xf numFmtId="0" fontId="6" fillId="35" borderId="49" xfId="46" applyFont="1" applyFill="1" applyBorder="1" applyAlignment="1" applyProtection="1">
      <alignment horizontal="center" vertical="center"/>
      <protection locked="0"/>
    </xf>
    <xf numFmtId="0" fontId="6" fillId="36" borderId="15" xfId="46" applyFont="1" applyFill="1" applyBorder="1" applyAlignment="1" applyProtection="1">
      <alignment horizontal="center" vertical="center"/>
      <protection locked="0"/>
    </xf>
    <xf numFmtId="0" fontId="6" fillId="36" borderId="50" xfId="46" applyFont="1" applyFill="1" applyBorder="1" applyAlignment="1" applyProtection="1">
      <alignment horizontal="center" vertical="center"/>
      <protection locked="0"/>
    </xf>
    <xf numFmtId="0" fontId="6" fillId="36" borderId="51" xfId="46" applyFont="1" applyFill="1" applyBorder="1" applyAlignment="1" applyProtection="1">
      <alignment horizontal="center" vertical="center"/>
      <protection locked="0"/>
    </xf>
    <xf numFmtId="0" fontId="6" fillId="7" borderId="0" xfId="46" applyFont="1" applyFill="1" applyAlignment="1">
      <alignment vertical="center"/>
      <protection/>
    </xf>
    <xf numFmtId="4" fontId="9" fillId="7" borderId="0" xfId="46" applyNumberFormat="1" applyFont="1" applyFill="1" applyAlignment="1">
      <alignment vertical="center"/>
      <protection/>
    </xf>
    <xf numFmtId="0" fontId="9" fillId="7" borderId="0" xfId="46" applyFont="1" applyFill="1" applyAlignment="1">
      <alignment vertical="center"/>
      <protection/>
    </xf>
    <xf numFmtId="0" fontId="6" fillId="7" borderId="0" xfId="46" applyFont="1" applyFill="1" applyAlignment="1" applyProtection="1">
      <alignment vertical="center"/>
      <protection locked="0"/>
    </xf>
    <xf numFmtId="0" fontId="6" fillId="0" borderId="0" xfId="46" applyFont="1" applyAlignment="1" applyProtection="1">
      <alignment vertical="center" wrapText="1"/>
      <protection locked="0"/>
    </xf>
    <xf numFmtId="0" fontId="0" fillId="0" borderId="0" xfId="0" applyFill="1" applyAlignment="1">
      <alignment/>
    </xf>
    <xf numFmtId="0" fontId="10" fillId="0" borderId="52" xfId="46" applyFont="1" applyBorder="1" applyAlignment="1" applyProtection="1">
      <alignment horizontal="center" vertical="center" wrapText="1"/>
      <protection locked="0"/>
    </xf>
    <xf numFmtId="0" fontId="10" fillId="0" borderId="52" xfId="46" applyFont="1" applyBorder="1" applyAlignment="1" applyProtection="1">
      <alignment horizontal="center" vertical="center"/>
      <protection locked="0"/>
    </xf>
    <xf numFmtId="0" fontId="10" fillId="0" borderId="53" xfId="46" applyFont="1" applyBorder="1" applyAlignment="1" applyProtection="1">
      <alignment horizontal="center" vertical="center"/>
      <protection locked="0"/>
    </xf>
    <xf numFmtId="0" fontId="10" fillId="0" borderId="0" xfId="46" applyFont="1" applyAlignment="1" applyProtection="1">
      <alignment vertical="center"/>
      <protection locked="0"/>
    </xf>
    <xf numFmtId="0" fontId="10" fillId="0" borderId="0" xfId="46" applyFont="1" applyAlignment="1">
      <alignment vertical="center"/>
      <protection/>
    </xf>
    <xf numFmtId="2" fontId="10" fillId="0" borderId="33" xfId="46" applyNumberFormat="1" applyFont="1" applyBorder="1" applyAlignment="1" applyProtection="1">
      <alignment horizontal="center" vertical="center" wrapText="1"/>
      <protection locked="0"/>
    </xf>
    <xf numFmtId="0" fontId="6" fillId="37" borderId="54" xfId="46" applyFont="1" applyFill="1" applyBorder="1" applyAlignment="1">
      <alignment horizontal="center" vertical="center"/>
      <protection/>
    </xf>
    <xf numFmtId="0" fontId="6" fillId="37" borderId="35" xfId="46" applyFont="1" applyFill="1" applyBorder="1" applyAlignment="1">
      <alignment horizontal="center" vertical="center"/>
      <protection/>
    </xf>
    <xf numFmtId="0" fontId="73" fillId="0" borderId="37" xfId="0" applyFont="1" applyBorder="1" applyAlignment="1">
      <alignment horizontal="center" vertical="center"/>
    </xf>
    <xf numFmtId="0" fontId="7" fillId="0" borderId="0" xfId="46" applyFont="1" applyAlignment="1" applyProtection="1">
      <alignment horizontal="left" vertical="center"/>
      <protection locked="0"/>
    </xf>
    <xf numFmtId="0" fontId="6" fillId="0" borderId="0" xfId="46" applyFont="1" applyBorder="1" applyAlignment="1" applyProtection="1">
      <alignment horizontal="center" vertical="center"/>
      <protection locked="0"/>
    </xf>
    <xf numFmtId="0" fontId="8" fillId="0" borderId="0" xfId="46" applyFont="1" applyBorder="1" applyAlignment="1" applyProtection="1">
      <alignment horizontal="left" vertical="center"/>
      <protection locked="0"/>
    </xf>
    <xf numFmtId="3" fontId="6" fillId="0" borderId="0" xfId="46" applyNumberFormat="1" applyFont="1" applyFill="1" applyBorder="1" applyAlignment="1" applyProtection="1">
      <alignment horizontal="left" vertical="center"/>
      <protection hidden="1"/>
    </xf>
    <xf numFmtId="3" fontId="6" fillId="0" borderId="0" xfId="46" applyNumberFormat="1" applyFont="1" applyBorder="1" applyAlignment="1" applyProtection="1">
      <alignment horizontal="left" vertical="center"/>
      <protection hidden="1"/>
    </xf>
    <xf numFmtId="0" fontId="6" fillId="0" borderId="0" xfId="46" applyFont="1" applyAlignment="1" applyProtection="1">
      <alignment horizontal="left" vertical="center"/>
      <protection locked="0"/>
    </xf>
    <xf numFmtId="0" fontId="71" fillId="0" borderId="0" xfId="46" applyFont="1" applyAlignment="1" applyProtection="1">
      <alignment horizontal="left" vertical="center"/>
      <protection locked="0"/>
    </xf>
    <xf numFmtId="0" fontId="6" fillId="38" borderId="55" xfId="46" applyFont="1" applyFill="1" applyBorder="1" applyAlignment="1">
      <alignment horizontal="center" vertical="center"/>
      <protection/>
    </xf>
    <xf numFmtId="0" fontId="6" fillId="38" borderId="56" xfId="46" applyFont="1" applyFill="1" applyBorder="1" applyAlignment="1">
      <alignment horizontal="center" vertical="center"/>
      <protection/>
    </xf>
    <xf numFmtId="0" fontId="6" fillId="0" borderId="46" xfId="46" applyFont="1" applyBorder="1" applyAlignment="1" applyProtection="1">
      <alignment horizontal="center" vertical="center" wrapText="1"/>
      <protection locked="0"/>
    </xf>
    <xf numFmtId="0" fontId="6" fillId="38" borderId="31" xfId="46" applyFont="1" applyFill="1" applyBorder="1" applyAlignment="1" applyProtection="1">
      <alignment horizontal="center" vertical="center"/>
      <protection locked="0"/>
    </xf>
    <xf numFmtId="0" fontId="6" fillId="38" borderId="16" xfId="46" applyFont="1" applyFill="1" applyBorder="1" applyAlignment="1" applyProtection="1">
      <alignment horizontal="center" vertical="center"/>
      <protection locked="0"/>
    </xf>
    <xf numFmtId="0" fontId="6" fillId="38" borderId="41" xfId="46" applyFont="1" applyFill="1" applyBorder="1" applyAlignment="1" applyProtection="1">
      <alignment horizontal="center" vertical="center"/>
      <protection locked="0"/>
    </xf>
    <xf numFmtId="3" fontId="6" fillId="0" borderId="57" xfId="46" applyNumberFormat="1" applyFont="1" applyBorder="1" applyAlignment="1" applyProtection="1">
      <alignment horizontal="right" vertical="center" wrapText="1" indent="1"/>
      <protection locked="0"/>
    </xf>
    <xf numFmtId="3" fontId="6" fillId="0" borderId="58" xfId="46" applyNumberFormat="1" applyFont="1" applyBorder="1" applyAlignment="1" applyProtection="1">
      <alignment horizontal="right" vertical="center" wrapText="1" indent="1"/>
      <protection locked="0"/>
    </xf>
    <xf numFmtId="3" fontId="6" fillId="0" borderId="44" xfId="46" applyNumberFormat="1" applyFont="1" applyBorder="1" applyAlignment="1" applyProtection="1">
      <alignment horizontal="right" vertical="center" wrapText="1" indent="1"/>
      <protection hidden="1"/>
    </xf>
    <xf numFmtId="3" fontId="6" fillId="0" borderId="59" xfId="46" applyNumberFormat="1" applyFont="1" applyBorder="1" applyAlignment="1" applyProtection="1">
      <alignment horizontal="right" vertical="center" wrapText="1" indent="1"/>
      <protection locked="0"/>
    </xf>
    <xf numFmtId="3" fontId="6" fillId="0" borderId="60" xfId="46" applyNumberFormat="1" applyFont="1" applyBorder="1" applyAlignment="1" applyProtection="1">
      <alignment horizontal="right" vertical="center" wrapText="1" indent="1"/>
      <protection locked="0"/>
    </xf>
    <xf numFmtId="3" fontId="6" fillId="0" borderId="20" xfId="46" applyNumberFormat="1" applyFont="1" applyBorder="1" applyAlignment="1" applyProtection="1">
      <alignment horizontal="right" vertical="center" wrapText="1" indent="1"/>
      <protection hidden="1"/>
    </xf>
    <xf numFmtId="3" fontId="6" fillId="0" borderId="17" xfId="46" applyNumberFormat="1" applyFont="1" applyBorder="1" applyAlignment="1" applyProtection="1">
      <alignment horizontal="right" vertical="center" wrapText="1" indent="1"/>
      <protection hidden="1"/>
    </xf>
    <xf numFmtId="0" fontId="6" fillId="0" borderId="61" xfId="46" applyFont="1" applyBorder="1" applyAlignment="1" applyProtection="1">
      <alignment horizontal="center" vertical="center" wrapText="1"/>
      <protection locked="0"/>
    </xf>
    <xf numFmtId="0" fontId="6" fillId="0" borderId="33" xfId="46" applyFont="1" applyBorder="1" applyAlignment="1" applyProtection="1">
      <alignment horizontal="center" vertical="center" wrapText="1"/>
      <protection locked="0"/>
    </xf>
    <xf numFmtId="0" fontId="6" fillId="0" borderId="31" xfId="46" applyFont="1" applyBorder="1" applyAlignment="1" applyProtection="1">
      <alignment horizontal="center" vertical="center" wrapText="1"/>
      <protection locked="0"/>
    </xf>
    <xf numFmtId="0" fontId="6" fillId="0" borderId="62" xfId="46" applyFont="1" applyFill="1" applyBorder="1" applyAlignment="1">
      <alignment horizontal="center" vertical="center" wrapText="1"/>
      <protection/>
    </xf>
    <xf numFmtId="0" fontId="8" fillId="33" borderId="21" xfId="48" applyFont="1" applyFill="1" applyBorder="1" applyAlignment="1">
      <alignment horizontal="left" vertical="center"/>
      <protection/>
    </xf>
    <xf numFmtId="0" fontId="8" fillId="34" borderId="63" xfId="48" applyFont="1" applyFill="1" applyBorder="1" applyAlignment="1">
      <alignment horizontal="left" vertical="center"/>
      <protection/>
    </xf>
    <xf numFmtId="0" fontId="8" fillId="34" borderId="64" xfId="48" applyFont="1" applyFill="1" applyBorder="1" applyAlignment="1">
      <alignment horizontal="left" vertical="center"/>
      <protection/>
    </xf>
    <xf numFmtId="0" fontId="6" fillId="33" borderId="59" xfId="46" applyFont="1" applyFill="1" applyBorder="1" applyAlignment="1">
      <alignment vertical="center"/>
      <protection/>
    </xf>
    <xf numFmtId="0" fontId="6" fillId="34" borderId="65" xfId="46" applyFont="1" applyFill="1" applyBorder="1" applyAlignment="1">
      <alignment vertical="center"/>
      <protection/>
    </xf>
    <xf numFmtId="0" fontId="6" fillId="34" borderId="66" xfId="46" applyFont="1" applyFill="1" applyBorder="1" applyAlignment="1">
      <alignment vertical="center"/>
      <protection/>
    </xf>
    <xf numFmtId="0" fontId="6" fillId="34" borderId="67" xfId="46" applyFont="1" applyFill="1" applyBorder="1" applyAlignment="1">
      <alignment vertical="center"/>
      <protection/>
    </xf>
    <xf numFmtId="0" fontId="6" fillId="34" borderId="68" xfId="48" applyFont="1" applyFill="1" applyBorder="1" applyAlignment="1">
      <alignment horizontal="left" vertical="center"/>
      <protection/>
    </xf>
    <xf numFmtId="0" fontId="6" fillId="0" borderId="42" xfId="46" applyFont="1" applyBorder="1" applyAlignment="1" applyProtection="1">
      <alignment vertical="center"/>
      <protection locked="0"/>
    </xf>
    <xf numFmtId="0" fontId="6" fillId="0" borderId="45" xfId="46" applyFont="1" applyBorder="1" applyAlignment="1" applyProtection="1">
      <alignment vertical="center"/>
      <protection locked="0"/>
    </xf>
    <xf numFmtId="0" fontId="6" fillId="0" borderId="47" xfId="46" applyFont="1" applyBorder="1" applyAlignment="1" applyProtection="1">
      <alignment vertical="center"/>
      <protection locked="0"/>
    </xf>
    <xf numFmtId="0" fontId="8" fillId="0" borderId="17" xfId="46" applyFont="1" applyFill="1" applyBorder="1" applyAlignment="1" applyProtection="1">
      <alignment vertical="center"/>
      <protection locked="0"/>
    </xf>
    <xf numFmtId="0" fontId="6" fillId="0" borderId="31" xfId="46" applyFont="1" applyBorder="1" applyAlignment="1">
      <alignment horizontal="center" vertical="center"/>
      <protection/>
    </xf>
    <xf numFmtId="0" fontId="6" fillId="0" borderId="41" xfId="46" applyFont="1" applyBorder="1" applyAlignment="1">
      <alignment horizontal="center" vertical="center"/>
      <protection/>
    </xf>
    <xf numFmtId="0" fontId="6" fillId="0" borderId="61" xfId="46" applyFont="1" applyBorder="1" applyAlignment="1">
      <alignment horizontal="center" vertical="center"/>
      <protection/>
    </xf>
    <xf numFmtId="0" fontId="6" fillId="0" borderId="69" xfId="46" applyFont="1" applyBorder="1" applyAlignment="1" applyProtection="1">
      <alignment horizontal="center" vertical="center" wrapText="1"/>
      <protection locked="0"/>
    </xf>
    <xf numFmtId="0" fontId="6" fillId="0" borderId="61" xfId="46" applyFont="1" applyBorder="1" applyAlignment="1" applyProtection="1">
      <alignment horizontal="center" vertical="center" wrapText="1"/>
      <protection locked="0"/>
    </xf>
    <xf numFmtId="0" fontId="6" fillId="0" borderId="33" xfId="46" applyFont="1" applyBorder="1" applyAlignment="1" applyProtection="1">
      <alignment horizontal="center" vertical="center" wrapText="1"/>
      <protection locked="0"/>
    </xf>
    <xf numFmtId="0" fontId="6" fillId="0" borderId="70" xfId="46" applyFont="1" applyBorder="1" applyAlignment="1" applyProtection="1">
      <alignment horizontal="center" vertical="center" wrapText="1"/>
      <protection locked="0"/>
    </xf>
    <xf numFmtId="0" fontId="6" fillId="0" borderId="34" xfId="46" applyFont="1" applyBorder="1" applyAlignment="1" applyProtection="1">
      <alignment horizontal="center" vertical="center" wrapText="1"/>
      <protection locked="0"/>
    </xf>
    <xf numFmtId="0" fontId="6" fillId="0" borderId="31" xfId="46" applyFont="1" applyBorder="1" applyAlignment="1" applyProtection="1">
      <alignment horizontal="center" vertical="center" wrapText="1"/>
      <protection locked="0"/>
    </xf>
    <xf numFmtId="0" fontId="6" fillId="0" borderId="46" xfId="46" applyFont="1" applyBorder="1" applyAlignment="1" applyProtection="1">
      <alignment horizontal="center" vertical="center" wrapText="1"/>
      <protection locked="0"/>
    </xf>
    <xf numFmtId="0" fontId="6" fillId="0" borderId="21" xfId="46" applyFont="1" applyBorder="1" applyAlignment="1" applyProtection="1">
      <alignment horizontal="center" vertical="center" wrapText="1"/>
      <protection locked="0"/>
    </xf>
    <xf numFmtId="0" fontId="6" fillId="0" borderId="71" xfId="46" applyFont="1" applyBorder="1" applyAlignment="1" applyProtection="1">
      <alignment horizontal="center" vertical="center" wrapText="1"/>
      <protection locked="0"/>
    </xf>
    <xf numFmtId="0" fontId="6" fillId="0" borderId="16" xfId="46" applyFont="1" applyBorder="1" applyAlignment="1">
      <alignment horizontal="center" vertical="center"/>
      <protection/>
    </xf>
    <xf numFmtId="0" fontId="6" fillId="0" borderId="69" xfId="46" applyFont="1" applyBorder="1" applyAlignment="1" applyProtection="1">
      <alignment horizontal="center" vertical="center" wrapText="1"/>
      <protection locked="0"/>
    </xf>
    <xf numFmtId="0" fontId="6" fillId="0" borderId="70" xfId="46" applyFont="1" applyBorder="1" applyAlignment="1" applyProtection="1">
      <alignment horizontal="center" vertical="center" wrapText="1"/>
      <protection locked="0"/>
    </xf>
    <xf numFmtId="0" fontId="6" fillId="0" borderId="71" xfId="46" applyFont="1" applyBorder="1" applyAlignment="1" applyProtection="1">
      <alignment horizontal="center" vertical="center" wrapText="1"/>
      <protection locked="0"/>
    </xf>
    <xf numFmtId="0" fontId="6" fillId="0" borderId="0" xfId="46" applyFont="1" applyBorder="1" applyAlignment="1" applyProtection="1">
      <alignment horizontal="center" vertical="center"/>
      <protection locked="0"/>
    </xf>
    <xf numFmtId="0" fontId="12" fillId="0" borderId="46" xfId="0" applyFont="1" applyBorder="1" applyAlignment="1">
      <alignment horizontal="center" vertical="center"/>
    </xf>
    <xf numFmtId="0" fontId="12" fillId="0" borderId="30" xfId="0" applyFont="1" applyBorder="1" applyAlignment="1">
      <alignment horizontal="center" vertical="center" wrapText="1" shrinkToFit="1"/>
    </xf>
    <xf numFmtId="0" fontId="12" fillId="0" borderId="26" xfId="0" applyFont="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12" fillId="0" borderId="27" xfId="0" applyFont="1" applyFill="1" applyBorder="1" applyAlignment="1">
      <alignment horizontal="center" vertical="center" wrapText="1" shrinkToFit="1"/>
    </xf>
    <xf numFmtId="0" fontId="12" fillId="0" borderId="53" xfId="0" applyFont="1" applyFill="1" applyBorder="1" applyAlignment="1">
      <alignment horizontal="center" vertical="center" wrapText="1" shrinkToFit="1"/>
    </xf>
    <xf numFmtId="0" fontId="12" fillId="0" borderId="59" xfId="0" applyFont="1" applyBorder="1" applyAlignment="1">
      <alignment horizontal="center" vertical="center"/>
    </xf>
    <xf numFmtId="0" fontId="12" fillId="0" borderId="46" xfId="0" applyFont="1" applyBorder="1" applyAlignment="1">
      <alignment horizontal="center" vertical="center"/>
    </xf>
    <xf numFmtId="0" fontId="12" fillId="0" borderId="30" xfId="0" applyFont="1" applyBorder="1" applyAlignment="1">
      <alignment horizontal="center" vertical="center" wrapText="1" shrinkToFit="1"/>
    </xf>
    <xf numFmtId="0" fontId="12" fillId="0" borderId="26" xfId="0" applyFont="1" applyBorder="1" applyAlignment="1">
      <alignment horizontal="center" vertical="center" wrapText="1" shrinkToFit="1"/>
    </xf>
    <xf numFmtId="0" fontId="12" fillId="0" borderId="27" xfId="0" applyFont="1" applyFill="1" applyBorder="1" applyAlignment="1">
      <alignment horizontal="center" vertical="center" wrapText="1" shrinkToFit="1"/>
    </xf>
    <xf numFmtId="0" fontId="7" fillId="37" borderId="0" xfId="46" applyFont="1" applyFill="1" applyAlignment="1" applyProtection="1">
      <alignment vertical="center"/>
      <protection locked="0"/>
    </xf>
    <xf numFmtId="0" fontId="6" fillId="37" borderId="0" xfId="46" applyFont="1" applyFill="1" applyAlignment="1">
      <alignment vertical="center"/>
      <protection/>
    </xf>
    <xf numFmtId="0" fontId="71" fillId="37" borderId="0" xfId="46" applyFont="1" applyFill="1" applyAlignment="1">
      <alignment vertical="center"/>
      <protection/>
    </xf>
    <xf numFmtId="0" fontId="6" fillId="37" borderId="0" xfId="46" applyFont="1" applyFill="1" applyAlignment="1">
      <alignment horizontal="center" vertical="center"/>
      <protection/>
    </xf>
    <xf numFmtId="0" fontId="6" fillId="37" borderId="0" xfId="46" applyFont="1" applyFill="1" applyBorder="1" applyAlignment="1">
      <alignment vertical="center"/>
      <protection/>
    </xf>
    <xf numFmtId="0" fontId="6" fillId="37" borderId="0" xfId="46" applyFont="1" applyFill="1" applyBorder="1" applyAlignment="1">
      <alignment horizontal="right" vertical="center"/>
      <protection/>
    </xf>
    <xf numFmtId="0" fontId="8" fillId="37" borderId="0" xfId="46" applyFont="1" applyFill="1" applyBorder="1" applyAlignment="1">
      <alignment horizontal="center" vertical="center"/>
      <protection/>
    </xf>
    <xf numFmtId="0" fontId="6" fillId="37" borderId="0" xfId="46" applyFont="1" applyFill="1" applyBorder="1" applyAlignment="1">
      <alignment horizontal="center" vertical="center"/>
      <protection/>
    </xf>
    <xf numFmtId="0" fontId="15" fillId="37" borderId="0" xfId="46" applyFont="1" applyFill="1" applyBorder="1" applyAlignment="1">
      <alignment horizontal="center" vertical="center"/>
      <protection/>
    </xf>
    <xf numFmtId="0" fontId="6" fillId="35" borderId="72" xfId="46" applyFont="1" applyFill="1" applyBorder="1" applyAlignment="1">
      <alignment vertical="center"/>
      <protection/>
    </xf>
    <xf numFmtId="0" fontId="6" fillId="7" borderId="72" xfId="46" applyFont="1" applyFill="1" applyBorder="1" applyAlignment="1">
      <alignment vertical="center"/>
      <protection/>
    </xf>
    <xf numFmtId="0" fontId="6" fillId="7" borderId="73" xfId="46" applyFont="1" applyFill="1" applyBorder="1" applyAlignment="1">
      <alignment vertical="center"/>
      <protection/>
    </xf>
    <xf numFmtId="0" fontId="6" fillId="7" borderId="73" xfId="48" applyFont="1" applyFill="1" applyBorder="1" applyAlignment="1">
      <alignment horizontal="right" vertical="center"/>
      <protection/>
    </xf>
    <xf numFmtId="0" fontId="6" fillId="7" borderId="73" xfId="48" applyFont="1" applyFill="1" applyBorder="1" applyAlignment="1">
      <alignment horizontal="left" vertical="center"/>
      <protection/>
    </xf>
    <xf numFmtId="0" fontId="6" fillId="7" borderId="74" xfId="46" applyFont="1" applyFill="1" applyBorder="1" applyAlignment="1">
      <alignment vertical="center"/>
      <protection/>
    </xf>
    <xf numFmtId="0" fontId="6" fillId="36" borderId="72" xfId="46" applyFont="1" applyFill="1" applyBorder="1" applyAlignment="1">
      <alignment vertical="center"/>
      <protection/>
    </xf>
    <xf numFmtId="0" fontId="6" fillId="36" borderId="73" xfId="46" applyFont="1" applyFill="1" applyBorder="1" applyAlignment="1">
      <alignment vertical="center"/>
      <protection/>
    </xf>
    <xf numFmtId="0" fontId="6" fillId="36" borderId="74" xfId="46" applyFont="1" applyFill="1" applyBorder="1" applyAlignment="1">
      <alignment vertical="center"/>
      <protection/>
    </xf>
    <xf numFmtId="0" fontId="6" fillId="0" borderId="0" xfId="46" applyFont="1" applyFill="1" applyAlignment="1">
      <alignment vertical="center"/>
      <protection/>
    </xf>
    <xf numFmtId="0" fontId="6" fillId="34" borderId="72" xfId="46" applyFont="1" applyFill="1" applyBorder="1" applyAlignment="1">
      <alignment vertical="center"/>
      <protection/>
    </xf>
    <xf numFmtId="0" fontId="6" fillId="34" borderId="73" xfId="46" applyFont="1" applyFill="1" applyBorder="1" applyAlignment="1">
      <alignment vertical="center"/>
      <protection/>
    </xf>
    <xf numFmtId="0" fontId="6" fillId="0" borderId="73" xfId="46" applyFont="1" applyFill="1" applyBorder="1" applyAlignment="1">
      <alignment vertical="center"/>
      <protection/>
    </xf>
    <xf numFmtId="0" fontId="6" fillId="0" borderId="74" xfId="46" applyFont="1" applyFill="1" applyBorder="1" applyAlignment="1">
      <alignment vertical="center"/>
      <protection/>
    </xf>
    <xf numFmtId="0" fontId="6" fillId="0" borderId="75" xfId="46" applyFont="1" applyFill="1" applyBorder="1" applyAlignment="1">
      <alignment horizontal="center" vertical="center"/>
      <protection/>
    </xf>
    <xf numFmtId="175" fontId="6" fillId="37" borderId="0" xfId="46" applyNumberFormat="1" applyFont="1" applyFill="1" applyBorder="1" applyAlignment="1">
      <alignment horizontal="center" vertical="center"/>
      <protection/>
    </xf>
    <xf numFmtId="0" fontId="6" fillId="37" borderId="73" xfId="46" applyFont="1" applyFill="1" applyBorder="1" applyAlignment="1">
      <alignment vertical="center"/>
      <protection/>
    </xf>
    <xf numFmtId="0" fontId="0" fillId="37" borderId="0" xfId="0" applyFill="1" applyAlignment="1">
      <alignment/>
    </xf>
    <xf numFmtId="0" fontId="0" fillId="37" borderId="0" xfId="0" applyFill="1" applyBorder="1" applyAlignment="1">
      <alignment/>
    </xf>
    <xf numFmtId="0" fontId="6" fillId="36" borderId="73" xfId="48" applyFont="1" applyFill="1" applyBorder="1" applyAlignment="1">
      <alignment horizontal="right" vertical="center"/>
      <protection/>
    </xf>
    <xf numFmtId="0" fontId="6" fillId="36" borderId="73" xfId="48" applyFont="1" applyFill="1" applyBorder="1" applyAlignment="1">
      <alignment horizontal="left" vertical="center"/>
      <protection/>
    </xf>
    <xf numFmtId="0" fontId="6" fillId="37" borderId="72" xfId="46" applyFont="1" applyFill="1" applyBorder="1" applyAlignment="1">
      <alignment vertical="center"/>
      <protection/>
    </xf>
    <xf numFmtId="0" fontId="6" fillId="37" borderId="73" xfId="48" applyFont="1" applyFill="1" applyBorder="1" applyAlignment="1">
      <alignment horizontal="left" vertical="center"/>
      <protection/>
    </xf>
    <xf numFmtId="0" fontId="6" fillId="37" borderId="74" xfId="46" applyFont="1" applyFill="1" applyBorder="1" applyAlignment="1">
      <alignment vertical="center"/>
      <protection/>
    </xf>
    <xf numFmtId="0" fontId="6" fillId="0" borderId="0" xfId="46" applyFont="1" applyFill="1" applyBorder="1" applyAlignment="1">
      <alignment horizontal="center" vertical="center"/>
      <protection/>
    </xf>
    <xf numFmtId="0" fontId="6" fillId="34" borderId="73" xfId="46" applyFont="1" applyFill="1" applyBorder="1" applyAlignment="1">
      <alignment horizontal="right" vertical="center"/>
      <protection/>
    </xf>
    <xf numFmtId="0" fontId="6" fillId="34" borderId="74" xfId="46" applyFont="1" applyFill="1" applyBorder="1" applyAlignment="1">
      <alignment vertical="center"/>
      <protection/>
    </xf>
    <xf numFmtId="175" fontId="6" fillId="0" borderId="0" xfId="46" applyNumberFormat="1" applyFont="1" applyFill="1" applyBorder="1" applyAlignment="1">
      <alignment horizontal="center" vertical="center"/>
      <protection/>
    </xf>
    <xf numFmtId="0" fontId="6" fillId="34" borderId="76" xfId="46" applyFont="1" applyFill="1" applyBorder="1" applyAlignment="1">
      <alignment vertical="center"/>
      <protection/>
    </xf>
    <xf numFmtId="0" fontId="6" fillId="34" borderId="77" xfId="46" applyFont="1" applyFill="1" applyBorder="1" applyAlignment="1">
      <alignment vertical="center"/>
      <protection/>
    </xf>
    <xf numFmtId="0" fontId="6" fillId="37" borderId="77" xfId="46" applyFont="1" applyFill="1" applyBorder="1" applyAlignment="1">
      <alignment vertical="center"/>
      <protection/>
    </xf>
    <xf numFmtId="0" fontId="6" fillId="34" borderId="78" xfId="46" applyFont="1" applyFill="1" applyBorder="1" applyAlignment="1">
      <alignment vertical="center"/>
      <protection/>
    </xf>
    <xf numFmtId="0" fontId="6" fillId="0" borderId="79" xfId="46" applyFont="1" applyFill="1" applyBorder="1" applyAlignment="1">
      <alignment horizontal="center" vertical="center"/>
      <protection/>
    </xf>
    <xf numFmtId="0" fontId="7" fillId="0" borderId="0" xfId="49" applyFont="1" applyAlignment="1" applyProtection="1">
      <alignment vertical="center"/>
      <protection locked="0"/>
    </xf>
    <xf numFmtId="0" fontId="20" fillId="0" borderId="0" xfId="46" applyFont="1" applyAlignment="1" applyProtection="1">
      <alignment vertical="center"/>
      <protection locked="0"/>
    </xf>
    <xf numFmtId="0" fontId="12" fillId="0" borderId="0" xfId="49" applyFont="1" applyAlignment="1">
      <alignment vertical="center"/>
      <protection/>
    </xf>
    <xf numFmtId="0" fontId="6" fillId="0" borderId="0" xfId="49" applyFont="1" applyAlignment="1">
      <alignment vertical="center"/>
      <protection/>
    </xf>
    <xf numFmtId="0" fontId="6" fillId="0" borderId="0" xfId="49" applyFont="1" applyAlignment="1" applyProtection="1">
      <alignment vertical="center"/>
      <protection locked="0"/>
    </xf>
    <xf numFmtId="0" fontId="20" fillId="0" borderId="0" xfId="49" applyFont="1" applyAlignment="1" applyProtection="1">
      <alignment vertical="center"/>
      <protection locked="0"/>
    </xf>
    <xf numFmtId="0" fontId="6" fillId="0" borderId="0" xfId="49" applyFont="1" applyFill="1" applyAlignment="1" applyProtection="1">
      <alignment horizontal="right" vertical="center"/>
      <protection locked="0"/>
    </xf>
    <xf numFmtId="0" fontId="12" fillId="0" borderId="59" xfId="0" applyFont="1" applyBorder="1" applyAlignment="1">
      <alignment horizontal="center" vertical="center"/>
    </xf>
    <xf numFmtId="0" fontId="12" fillId="0" borderId="16" xfId="0" applyFont="1" applyFill="1" applyBorder="1" applyAlignment="1">
      <alignment horizontal="center" vertical="center" wrapText="1" shrinkToFit="1"/>
    </xf>
    <xf numFmtId="0" fontId="12" fillId="0" borderId="57" xfId="49" applyFont="1" applyBorder="1" applyAlignment="1">
      <alignment horizontal="center" vertical="center"/>
      <protection/>
    </xf>
    <xf numFmtId="0" fontId="6" fillId="0" borderId="31" xfId="49" applyFont="1" applyBorder="1" applyAlignment="1">
      <alignment horizontal="center" vertical="center"/>
      <protection/>
    </xf>
    <xf numFmtId="0" fontId="14" fillId="38" borderId="11" xfId="49" applyFont="1" applyFill="1" applyBorder="1" applyAlignment="1">
      <alignment horizontal="center" vertical="center"/>
      <protection/>
    </xf>
    <xf numFmtId="0" fontId="8" fillId="0" borderId="0" xfId="49" applyFont="1" applyAlignment="1">
      <alignment vertical="center"/>
      <protection/>
    </xf>
    <xf numFmtId="0" fontId="76"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75" fillId="38" borderId="31" xfId="0" applyFont="1" applyFill="1" applyBorder="1" applyAlignment="1">
      <alignment horizontal="center" vertical="center"/>
    </xf>
    <xf numFmtId="0" fontId="73" fillId="0" borderId="31" xfId="0" applyFont="1" applyBorder="1" applyAlignment="1">
      <alignment horizontal="center" vertical="center"/>
    </xf>
    <xf numFmtId="0" fontId="6" fillId="36" borderId="75" xfId="46" applyFont="1" applyFill="1" applyBorder="1" applyAlignment="1">
      <alignment horizontal="center" vertical="center"/>
      <protection/>
    </xf>
    <xf numFmtId="0" fontId="6" fillId="13" borderId="80" xfId="46" applyFont="1" applyFill="1" applyBorder="1" applyAlignment="1">
      <alignment horizontal="center" vertical="center"/>
      <protection/>
    </xf>
    <xf numFmtId="0" fontId="6" fillId="13" borderId="81" xfId="46" applyFont="1" applyFill="1" applyBorder="1" applyAlignment="1">
      <alignment horizontal="center" vertical="center"/>
      <protection/>
    </xf>
    <xf numFmtId="0" fontId="6" fillId="37" borderId="75" xfId="46" applyFont="1" applyFill="1" applyBorder="1" applyAlignment="1">
      <alignment horizontal="center" vertical="center"/>
      <protection/>
    </xf>
    <xf numFmtId="0" fontId="6" fillId="35" borderId="75" xfId="46" applyFont="1" applyFill="1" applyBorder="1" applyAlignment="1">
      <alignment horizontal="center" vertical="center"/>
      <protection/>
    </xf>
    <xf numFmtId="0" fontId="6" fillId="7" borderId="75" xfId="46" applyFont="1" applyFill="1" applyBorder="1" applyAlignment="1">
      <alignment horizontal="center" vertical="center"/>
      <protection/>
    </xf>
    <xf numFmtId="0" fontId="6" fillId="39" borderId="16" xfId="46" applyFont="1" applyFill="1" applyBorder="1" applyAlignment="1" applyProtection="1">
      <alignment horizontal="center" vertical="center" wrapText="1"/>
      <protection locked="0"/>
    </xf>
    <xf numFmtId="0" fontId="6" fillId="39" borderId="27" xfId="46" applyFont="1" applyFill="1" applyBorder="1" applyAlignment="1" applyProtection="1">
      <alignment horizontal="center" vertical="center" wrapText="1"/>
      <protection locked="0"/>
    </xf>
    <xf numFmtId="0" fontId="73" fillId="0" borderId="0" xfId="46" applyFont="1" applyAlignment="1" applyProtection="1">
      <alignment horizontal="right" vertical="center"/>
      <protection locked="0"/>
    </xf>
    <xf numFmtId="0" fontId="73" fillId="0" borderId="0" xfId="0" applyFont="1" applyAlignment="1">
      <alignment horizontal="right" vertical="center"/>
    </xf>
    <xf numFmtId="0" fontId="0" fillId="0" borderId="0" xfId="0" applyFont="1" applyFill="1" applyBorder="1" applyAlignment="1">
      <alignment horizontal="center" vertical="center"/>
    </xf>
    <xf numFmtId="0" fontId="54" fillId="0" borderId="0" xfId="0" applyFont="1" applyFill="1" applyBorder="1" applyAlignment="1">
      <alignment vertical="center"/>
    </xf>
    <xf numFmtId="0" fontId="0" fillId="0" borderId="0" xfId="0" applyFont="1" applyFill="1" applyAlignment="1">
      <alignment vertical="center"/>
    </xf>
    <xf numFmtId="0" fontId="75" fillId="0" borderId="31" xfId="0" applyFont="1" applyBorder="1" applyAlignment="1">
      <alignment horizontal="center" vertical="center"/>
    </xf>
    <xf numFmtId="0" fontId="73" fillId="0" borderId="0" xfId="0" applyFont="1" applyFill="1" applyBorder="1" applyAlignment="1">
      <alignment vertical="center"/>
    </xf>
    <xf numFmtId="0" fontId="73" fillId="35" borderId="11" xfId="0" applyFont="1" applyFill="1" applyBorder="1" applyAlignment="1">
      <alignment horizontal="center" vertical="center"/>
    </xf>
    <xf numFmtId="0" fontId="12" fillId="0" borderId="30" xfId="0" applyFont="1" applyFill="1" applyBorder="1" applyAlignment="1">
      <alignment horizontal="center" vertical="center" wrapText="1" shrinkToFit="1"/>
    </xf>
    <xf numFmtId="0" fontId="75" fillId="36" borderId="71" xfId="0" applyFont="1" applyFill="1" applyBorder="1" applyAlignment="1">
      <alignment horizontal="left" vertical="center"/>
    </xf>
    <xf numFmtId="0" fontId="73" fillId="0" borderId="71" xfId="0" applyFont="1" applyBorder="1" applyAlignment="1">
      <alignment horizontal="left" vertical="center"/>
    </xf>
    <xf numFmtId="0" fontId="77" fillId="0" borderId="71" xfId="0" applyFont="1" applyBorder="1" applyAlignment="1">
      <alignment horizontal="right" vertical="center"/>
    </xf>
    <xf numFmtId="0" fontId="75" fillId="38" borderId="71" xfId="0" applyFont="1" applyFill="1" applyBorder="1" applyAlignment="1">
      <alignment horizontal="left" vertical="center"/>
    </xf>
    <xf numFmtId="0" fontId="75" fillId="35" borderId="13" xfId="0" applyFont="1" applyFill="1" applyBorder="1" applyAlignment="1">
      <alignment vertical="center"/>
    </xf>
    <xf numFmtId="0" fontId="6" fillId="0" borderId="77" xfId="46" applyFont="1" applyFill="1" applyBorder="1" applyAlignment="1">
      <alignment vertical="center"/>
      <protection/>
    </xf>
    <xf numFmtId="0" fontId="6" fillId="0" borderId="78" xfId="46" applyFont="1" applyFill="1" applyBorder="1" applyAlignment="1">
      <alignment vertical="center"/>
      <protection/>
    </xf>
    <xf numFmtId="0" fontId="6" fillId="37" borderId="79" xfId="46" applyFont="1" applyFill="1" applyBorder="1" applyAlignment="1">
      <alignment horizontal="center" vertical="center"/>
      <protection/>
    </xf>
    <xf numFmtId="0" fontId="66" fillId="0" borderId="0" xfId="0" applyFont="1" applyAlignment="1">
      <alignment vertical="center"/>
    </xf>
    <xf numFmtId="0" fontId="75" fillId="33" borderId="71" xfId="0" applyFont="1" applyFill="1" applyBorder="1" applyAlignment="1">
      <alignment horizontal="left" vertical="center"/>
    </xf>
    <xf numFmtId="0" fontId="12" fillId="0" borderId="16" xfId="0" applyFont="1" applyFill="1" applyBorder="1" applyAlignment="1">
      <alignment horizontal="center" vertical="center" wrapText="1" shrinkToFit="1"/>
    </xf>
    <xf numFmtId="0" fontId="14" fillId="0" borderId="0" xfId="49" applyFont="1" applyFill="1" applyBorder="1" applyAlignment="1">
      <alignment horizontal="center" vertical="center"/>
      <protection/>
    </xf>
    <xf numFmtId="0" fontId="22" fillId="0" borderId="0" xfId="46" applyFont="1" applyFill="1" applyBorder="1" applyAlignment="1" applyProtection="1">
      <alignment vertical="center"/>
      <protection locked="0"/>
    </xf>
    <xf numFmtId="0" fontId="22" fillId="0" borderId="0" xfId="49" applyFont="1" applyFill="1" applyBorder="1" applyAlignment="1">
      <alignment vertical="center"/>
      <protection/>
    </xf>
    <xf numFmtId="0" fontId="22" fillId="0" borderId="0" xfId="49" applyFont="1" applyFill="1" applyAlignment="1">
      <alignment vertical="center"/>
      <protection/>
    </xf>
    <xf numFmtId="0" fontId="8" fillId="0" borderId="0" xfId="49" applyFont="1" applyFill="1" applyAlignment="1">
      <alignment vertical="center"/>
      <protection/>
    </xf>
    <xf numFmtId="0" fontId="75" fillId="33" borderId="31" xfId="0" applyFont="1" applyFill="1" applyBorder="1" applyAlignment="1">
      <alignment horizontal="center" vertical="center"/>
    </xf>
    <xf numFmtId="0" fontId="75" fillId="33" borderId="44" xfId="0" applyFont="1" applyFill="1" applyBorder="1" applyAlignment="1">
      <alignment horizontal="left" vertical="center"/>
    </xf>
    <xf numFmtId="0" fontId="75" fillId="36" borderId="31" xfId="0" applyFont="1" applyFill="1" applyBorder="1" applyAlignment="1">
      <alignment horizontal="center" vertical="center"/>
    </xf>
    <xf numFmtId="0" fontId="6" fillId="37" borderId="0" xfId="46" applyFont="1" applyFill="1" applyAlignment="1">
      <alignment vertical="center"/>
      <protection/>
    </xf>
    <xf numFmtId="0" fontId="6" fillId="0" borderId="0" xfId="46" applyFont="1" applyFill="1" applyAlignment="1" applyProtection="1">
      <alignment horizontal="left" vertical="center"/>
      <protection locked="0"/>
    </xf>
    <xf numFmtId="0" fontId="15" fillId="0" borderId="16" xfId="46" applyFont="1" applyFill="1" applyBorder="1" applyAlignment="1">
      <alignment horizontal="center" vertical="center"/>
      <protection/>
    </xf>
    <xf numFmtId="0" fontId="15" fillId="0" borderId="26" xfId="46" applyFont="1" applyFill="1" applyBorder="1" applyAlignment="1">
      <alignment horizontal="center" vertical="center"/>
      <protection/>
    </xf>
    <xf numFmtId="0" fontId="15" fillId="0" borderId="27" xfId="46" applyFont="1" applyFill="1" applyBorder="1" applyAlignment="1">
      <alignment horizontal="center" vertical="center"/>
      <protection/>
    </xf>
    <xf numFmtId="0" fontId="6" fillId="0" borderId="46" xfId="46" applyFont="1" applyFill="1" applyBorder="1" applyAlignment="1">
      <alignment horizontal="center" vertical="center"/>
      <protection/>
    </xf>
    <xf numFmtId="0" fontId="6" fillId="0" borderId="71" xfId="46" applyFont="1" applyFill="1" applyBorder="1" applyAlignment="1">
      <alignment horizontal="center" vertical="center"/>
      <protection/>
    </xf>
    <xf numFmtId="0" fontId="6" fillId="0" borderId="31" xfId="46" applyFont="1" applyFill="1" applyBorder="1" applyAlignment="1">
      <alignment horizontal="center" vertical="center"/>
      <protection/>
    </xf>
    <xf numFmtId="0" fontId="6" fillId="40" borderId="72" xfId="46" applyFont="1" applyFill="1" applyBorder="1" applyAlignment="1">
      <alignment vertical="center"/>
      <protection/>
    </xf>
    <xf numFmtId="0" fontId="6" fillId="41" borderId="72" xfId="46" applyFont="1" applyFill="1" applyBorder="1" applyAlignment="1">
      <alignment vertical="center"/>
      <protection/>
    </xf>
    <xf numFmtId="0" fontId="6" fillId="42" borderId="72" xfId="46" applyFont="1" applyFill="1" applyBorder="1" applyAlignment="1">
      <alignment vertical="center"/>
      <protection/>
    </xf>
    <xf numFmtId="0" fontId="6" fillId="43" borderId="72" xfId="46" applyFont="1" applyFill="1" applyBorder="1" applyAlignment="1">
      <alignment vertical="center"/>
      <protection/>
    </xf>
    <xf numFmtId="0" fontId="6" fillId="43" borderId="76" xfId="46" applyFont="1" applyFill="1" applyBorder="1" applyAlignment="1">
      <alignment vertical="center"/>
      <protection/>
    </xf>
    <xf numFmtId="0" fontId="6" fillId="0" borderId="32" xfId="49" applyFont="1" applyBorder="1" applyAlignment="1">
      <alignment horizontal="center" vertical="center"/>
      <protection/>
    </xf>
    <xf numFmtId="0" fontId="10" fillId="0" borderId="82" xfId="46" applyFont="1" applyBorder="1" applyAlignment="1" applyProtection="1">
      <alignment horizontal="center" vertical="center" wrapText="1"/>
      <protection locked="0"/>
    </xf>
    <xf numFmtId="176" fontId="6" fillId="35" borderId="83" xfId="46" applyNumberFormat="1" applyFont="1" applyFill="1" applyBorder="1" applyAlignment="1">
      <alignment horizontal="right" vertical="center"/>
      <protection/>
    </xf>
    <xf numFmtId="3" fontId="6" fillId="35" borderId="58" xfId="46" applyNumberFormat="1" applyFont="1" applyFill="1" applyBorder="1" applyAlignment="1">
      <alignment horizontal="right" vertical="center"/>
      <protection/>
    </xf>
    <xf numFmtId="3" fontId="6" fillId="35" borderId="54" xfId="46" applyNumberFormat="1" applyFont="1" applyFill="1" applyBorder="1" applyAlignment="1">
      <alignment horizontal="right" vertical="center"/>
      <protection/>
    </xf>
    <xf numFmtId="3" fontId="6" fillId="35" borderId="84" xfId="46" applyNumberFormat="1" applyFont="1" applyFill="1" applyBorder="1" applyAlignment="1">
      <alignment horizontal="right" vertical="center"/>
      <protection/>
    </xf>
    <xf numFmtId="3" fontId="6" fillId="0" borderId="0" xfId="46" applyNumberFormat="1" applyFont="1" applyAlignment="1" applyProtection="1">
      <alignment horizontal="right" vertical="center"/>
      <protection locked="0"/>
    </xf>
    <xf numFmtId="3" fontId="6" fillId="0" borderId="0" xfId="46" applyNumberFormat="1" applyFont="1" applyBorder="1" applyAlignment="1" applyProtection="1">
      <alignment horizontal="right" vertical="center" wrapText="1"/>
      <protection locked="0"/>
    </xf>
    <xf numFmtId="3" fontId="6" fillId="0" borderId="0" xfId="46" applyNumberFormat="1" applyFont="1" applyBorder="1" applyAlignment="1" applyProtection="1">
      <alignment horizontal="right" vertical="center"/>
      <protection locked="0"/>
    </xf>
    <xf numFmtId="3" fontId="0" fillId="37" borderId="0" xfId="0" applyNumberFormat="1" applyFill="1" applyAlignment="1">
      <alignment horizontal="right"/>
    </xf>
    <xf numFmtId="3" fontId="12" fillId="0" borderId="83" xfId="49" applyNumberFormat="1" applyFont="1" applyBorder="1" applyAlignment="1" applyProtection="1">
      <alignment horizontal="right" vertical="center"/>
      <protection locked="0"/>
    </xf>
    <xf numFmtId="3" fontId="12" fillId="0" borderId="84" xfId="49" applyNumberFormat="1" applyFont="1" applyBorder="1" applyAlignment="1" applyProtection="1">
      <alignment horizontal="right" vertical="center"/>
      <protection locked="0"/>
    </xf>
    <xf numFmtId="3" fontId="6" fillId="0" borderId="56" xfId="49" applyNumberFormat="1" applyFont="1" applyBorder="1" applyAlignment="1" applyProtection="1">
      <alignment horizontal="right" vertical="center"/>
      <protection locked="0"/>
    </xf>
    <xf numFmtId="3" fontId="6" fillId="0" borderId="44" xfId="49" applyNumberFormat="1" applyFont="1" applyBorder="1" applyAlignment="1" applyProtection="1">
      <alignment horizontal="right" vertical="center"/>
      <protection locked="0"/>
    </xf>
    <xf numFmtId="3" fontId="6" fillId="0" borderId="59" xfId="49" applyNumberFormat="1" applyFont="1" applyBorder="1" applyAlignment="1" applyProtection="1">
      <alignment horizontal="right" vertical="center"/>
      <protection locked="0"/>
    </xf>
    <xf numFmtId="3" fontId="6" fillId="0" borderId="71" xfId="49" applyNumberFormat="1" applyFont="1" applyBorder="1" applyAlignment="1" applyProtection="1">
      <alignment horizontal="right" vertical="center"/>
      <protection locked="0"/>
    </xf>
    <xf numFmtId="3" fontId="6" fillId="0" borderId="60" xfId="49" applyNumberFormat="1" applyFont="1" applyBorder="1" applyAlignment="1" applyProtection="1">
      <alignment horizontal="right" vertical="center"/>
      <protection locked="0"/>
    </xf>
    <xf numFmtId="3" fontId="6" fillId="0" borderId="85" xfId="49" applyNumberFormat="1" applyFont="1" applyBorder="1" applyAlignment="1" applyProtection="1">
      <alignment horizontal="right" vertical="center"/>
      <protection locked="0"/>
    </xf>
    <xf numFmtId="3" fontId="22" fillId="38" borderId="17" xfId="46" applyNumberFormat="1" applyFont="1" applyFill="1" applyBorder="1" applyAlignment="1" applyProtection="1">
      <alignment horizontal="right" vertical="center"/>
      <protection locked="0"/>
    </xf>
    <xf numFmtId="3" fontId="22" fillId="38" borderId="86" xfId="46" applyNumberFormat="1" applyFont="1" applyFill="1" applyBorder="1" applyAlignment="1" applyProtection="1">
      <alignment horizontal="left" vertical="center"/>
      <protection locked="0"/>
    </xf>
    <xf numFmtId="0" fontId="6" fillId="37" borderId="87" xfId="46" applyFont="1" applyFill="1" applyBorder="1" applyAlignment="1">
      <alignment horizontal="center" vertical="center" wrapText="1"/>
      <protection/>
    </xf>
    <xf numFmtId="0" fontId="6" fillId="33" borderId="88" xfId="46" applyFont="1" applyFill="1" applyBorder="1" applyAlignment="1">
      <alignment horizontal="center" vertical="center"/>
      <protection/>
    </xf>
    <xf numFmtId="0" fontId="6" fillId="0" borderId="89" xfId="46" applyFont="1" applyBorder="1" applyAlignment="1">
      <alignment horizontal="center" vertical="center"/>
      <protection/>
    </xf>
    <xf numFmtId="0" fontId="6" fillId="0" borderId="90" xfId="46" applyFont="1" applyBorder="1" applyAlignment="1">
      <alignment horizontal="center" vertical="center"/>
      <protection/>
    </xf>
    <xf numFmtId="0" fontId="6" fillId="0" borderId="91" xfId="46" applyFont="1" applyBorder="1" applyAlignment="1">
      <alignment horizontal="center" vertical="center"/>
      <protection/>
    </xf>
    <xf numFmtId="0" fontId="6" fillId="0" borderId="31" xfId="46" applyFont="1" applyBorder="1" applyAlignment="1" applyProtection="1">
      <alignment horizontal="center" vertical="center"/>
      <protection locked="0"/>
    </xf>
    <xf numFmtId="0" fontId="6" fillId="0" borderId="92" xfId="46" applyFont="1" applyBorder="1" applyAlignment="1">
      <alignment vertical="center"/>
      <protection/>
    </xf>
    <xf numFmtId="0" fontId="12" fillId="0" borderId="48" xfId="46" applyFont="1" applyFill="1" applyBorder="1" applyAlignment="1" applyProtection="1">
      <alignment horizontal="left" vertical="center" wrapText="1" indent="1"/>
      <protection locked="0"/>
    </xf>
    <xf numFmtId="0" fontId="12" fillId="0" borderId="46" xfId="46" applyFont="1" applyFill="1" applyBorder="1" applyAlignment="1" applyProtection="1">
      <alignment horizontal="left" vertical="center" wrapText="1" indent="1"/>
      <protection locked="0"/>
    </xf>
    <xf numFmtId="0" fontId="12" fillId="0" borderId="48" xfId="46" applyFont="1" applyBorder="1" applyAlignment="1" applyProtection="1">
      <alignment horizontal="left" vertical="center" wrapText="1" indent="1"/>
      <protection locked="0"/>
    </xf>
    <xf numFmtId="0" fontId="12" fillId="0" borderId="12" xfId="46" applyFont="1" applyBorder="1" applyAlignment="1" applyProtection="1">
      <alignment horizontal="left" vertical="center" wrapText="1" indent="1"/>
      <protection locked="0"/>
    </xf>
    <xf numFmtId="0" fontId="6" fillId="0" borderId="93" xfId="46" applyFont="1" applyFill="1" applyBorder="1" applyAlignment="1" applyProtection="1">
      <alignment horizontal="left" vertical="center" indent="1"/>
      <protection locked="0"/>
    </xf>
    <xf numFmtId="0" fontId="12" fillId="0" borderId="26" xfId="46" applyFont="1" applyBorder="1" applyAlignment="1" applyProtection="1">
      <alignment horizontal="left" vertical="center" wrapText="1" indent="1"/>
      <protection locked="0"/>
    </xf>
    <xf numFmtId="0" fontId="6" fillId="0" borderId="49" xfId="46" applyFont="1" applyBorder="1" applyAlignment="1" applyProtection="1">
      <alignment horizontal="left" vertical="center" indent="1"/>
      <protection locked="0"/>
    </xf>
    <xf numFmtId="0" fontId="6" fillId="0" borderId="15" xfId="46" applyFont="1" applyBorder="1" applyAlignment="1" applyProtection="1">
      <alignment horizontal="left" vertical="center" indent="1"/>
      <protection locked="0"/>
    </xf>
    <xf numFmtId="0" fontId="6" fillId="0" borderId="15" xfId="46" applyFont="1" applyBorder="1" applyAlignment="1" applyProtection="1">
      <alignment horizontal="left" vertical="center" indent="1"/>
      <protection locked="0"/>
    </xf>
    <xf numFmtId="0" fontId="8" fillId="0" borderId="15" xfId="46" applyFont="1" applyBorder="1" applyAlignment="1" applyProtection="1">
      <alignment horizontal="left" indent="1"/>
      <protection locked="0"/>
    </xf>
    <xf numFmtId="0" fontId="6" fillId="0" borderId="51" xfId="46" applyFont="1" applyBorder="1" applyAlignment="1" applyProtection="1">
      <alignment horizontal="left" vertical="center" indent="1"/>
      <protection locked="0"/>
    </xf>
    <xf numFmtId="0" fontId="6" fillId="0" borderId="10" xfId="46" applyFont="1" applyBorder="1" applyAlignment="1" applyProtection="1">
      <alignment horizontal="left" vertical="center" indent="1"/>
      <protection locked="0"/>
    </xf>
    <xf numFmtId="0" fontId="8" fillId="0" borderId="23" xfId="46" applyFont="1" applyBorder="1" applyAlignment="1" applyProtection="1">
      <alignment horizontal="left" vertical="top" wrapText="1" indent="1"/>
      <protection locked="0"/>
    </xf>
    <xf numFmtId="0" fontId="6" fillId="0" borderId="23" xfId="46" applyFont="1" applyBorder="1" applyAlignment="1" applyProtection="1">
      <alignment horizontal="left" vertical="top" wrapText="1" indent="1"/>
      <protection locked="0"/>
    </xf>
    <xf numFmtId="0" fontId="6" fillId="0" borderId="15" xfId="46" applyFont="1" applyBorder="1" applyAlignment="1" applyProtection="1">
      <alignment horizontal="left" vertical="top" wrapText="1" indent="1"/>
      <protection locked="0"/>
    </xf>
    <xf numFmtId="0" fontId="8" fillId="0" borderId="15" xfId="46" applyFont="1" applyBorder="1" applyAlignment="1" applyProtection="1">
      <alignment horizontal="left" vertical="top" wrapText="1" indent="1"/>
      <protection locked="0"/>
    </xf>
    <xf numFmtId="0" fontId="8" fillId="0" borderId="51" xfId="46" applyFont="1" applyBorder="1" applyAlignment="1" applyProtection="1">
      <alignment horizontal="left" vertical="top" wrapText="1" indent="1"/>
      <protection locked="0"/>
    </xf>
    <xf numFmtId="0" fontId="6" fillId="0" borderId="58" xfId="46" applyFont="1" applyBorder="1" applyAlignment="1" applyProtection="1">
      <alignment horizontal="left" vertical="center" indent="1"/>
      <protection locked="0"/>
    </xf>
    <xf numFmtId="0" fontId="6" fillId="0" borderId="46" xfId="46" applyFont="1" applyBorder="1" applyAlignment="1" applyProtection="1">
      <alignment horizontal="left" vertical="center" indent="1"/>
      <protection locked="0"/>
    </xf>
    <xf numFmtId="0" fontId="6" fillId="0" borderId="12" xfId="46" applyFont="1" applyBorder="1" applyAlignment="1" applyProtection="1">
      <alignment horizontal="left" vertical="center" indent="1"/>
      <protection locked="0"/>
    </xf>
    <xf numFmtId="0" fontId="6" fillId="0" borderId="48" xfId="46" applyFont="1" applyFill="1" applyBorder="1" applyAlignment="1" applyProtection="1">
      <alignment horizontal="left" vertical="center" indent="1"/>
      <protection locked="0"/>
    </xf>
    <xf numFmtId="0" fontId="51" fillId="0" borderId="0" xfId="46" applyFont="1" applyAlignment="1">
      <alignment vertical="center"/>
      <protection/>
    </xf>
    <xf numFmtId="0" fontId="6" fillId="0" borderId="48" xfId="46" applyFont="1" applyBorder="1" applyAlignment="1" applyProtection="1">
      <alignment horizontal="left" vertical="center" indent="1"/>
      <protection locked="0"/>
    </xf>
    <xf numFmtId="0" fontId="6" fillId="0" borderId="43" xfId="46" applyFont="1" applyBorder="1" applyAlignment="1" applyProtection="1">
      <alignment horizontal="left" vertical="center" indent="1"/>
      <protection locked="0"/>
    </xf>
    <xf numFmtId="0" fontId="6" fillId="0" borderId="52" xfId="46" applyFont="1" applyBorder="1" applyAlignment="1" applyProtection="1">
      <alignment horizontal="left" vertical="center" indent="1"/>
      <protection locked="0"/>
    </xf>
    <xf numFmtId="0" fontId="6" fillId="0" borderId="19" xfId="46" applyFont="1" applyBorder="1" applyAlignment="1" applyProtection="1">
      <alignment horizontal="left" vertical="center" indent="1"/>
      <protection locked="0"/>
    </xf>
    <xf numFmtId="0" fontId="6" fillId="0" borderId="94" xfId="46" applyFont="1" applyBorder="1" applyAlignment="1" applyProtection="1">
      <alignment horizontal="left" vertical="center" indent="1"/>
      <protection locked="0"/>
    </xf>
    <xf numFmtId="0" fontId="6" fillId="0" borderId="21" xfId="46" applyFont="1" applyBorder="1" applyAlignment="1" applyProtection="1">
      <alignment horizontal="left" vertical="center" indent="1"/>
      <protection locked="0"/>
    </xf>
    <xf numFmtId="0" fontId="6" fillId="0" borderId="86" xfId="46" applyFont="1" applyBorder="1" applyAlignment="1" applyProtection="1">
      <alignment horizontal="left" vertical="center" indent="1"/>
      <protection locked="0"/>
    </xf>
    <xf numFmtId="0" fontId="6" fillId="0" borderId="22" xfId="46" applyFont="1" applyBorder="1" applyAlignment="1" applyProtection="1">
      <alignment horizontal="left" vertical="center" indent="1"/>
      <protection locked="0"/>
    </xf>
    <xf numFmtId="0" fontId="6" fillId="0" borderId="95" xfId="46" applyFont="1" applyBorder="1" applyAlignment="1" applyProtection="1">
      <alignment horizontal="left" vertical="center" indent="1"/>
      <protection locked="0"/>
    </xf>
    <xf numFmtId="0" fontId="6" fillId="0" borderId="57" xfId="46" applyFont="1" applyBorder="1" applyAlignment="1" applyProtection="1">
      <alignment horizontal="left" vertical="center" indent="1"/>
      <protection locked="0"/>
    </xf>
    <xf numFmtId="0" fontId="20" fillId="0" borderId="88" xfId="46" applyFont="1" applyBorder="1" applyAlignment="1" applyProtection="1">
      <alignment horizontal="left" vertical="center" indent="1"/>
      <protection locked="0"/>
    </xf>
    <xf numFmtId="0" fontId="6" fillId="0" borderId="88" xfId="46" applyFont="1" applyBorder="1" applyAlignment="1" applyProtection="1">
      <alignment horizontal="left" vertical="center" indent="1"/>
      <protection locked="0"/>
    </xf>
    <xf numFmtId="0" fontId="6" fillId="0" borderId="96" xfId="46" applyFont="1" applyBorder="1" applyAlignment="1" applyProtection="1">
      <alignment horizontal="left" indent="1"/>
      <protection locked="0"/>
    </xf>
    <xf numFmtId="0" fontId="6" fillId="0" borderId="25" xfId="46" applyFont="1" applyBorder="1" applyAlignment="1" applyProtection="1">
      <alignment horizontal="left" vertical="center" indent="1"/>
      <protection locked="0"/>
    </xf>
    <xf numFmtId="0" fontId="6" fillId="0" borderId="31" xfId="46" applyFont="1" applyBorder="1" applyAlignment="1" applyProtection="1">
      <alignment horizontal="left" vertical="center" indent="1"/>
      <protection locked="0"/>
    </xf>
    <xf numFmtId="0" fontId="6" fillId="0" borderId="11" xfId="46" applyFont="1" applyBorder="1" applyAlignment="1" applyProtection="1">
      <alignment horizontal="left" vertical="center" indent="1"/>
      <protection locked="0"/>
    </xf>
    <xf numFmtId="0" fontId="6" fillId="0" borderId="32" xfId="46" applyFont="1" applyBorder="1" applyAlignment="1" applyProtection="1">
      <alignment horizontal="left" vertical="center" indent="1"/>
      <protection locked="0"/>
    </xf>
    <xf numFmtId="0" fontId="8" fillId="35" borderId="97" xfId="46" applyFont="1" applyFill="1" applyBorder="1" applyAlignment="1" applyProtection="1">
      <alignment horizontal="left" vertical="center" indent="1" readingOrder="1"/>
      <protection locked="0"/>
    </xf>
    <xf numFmtId="0" fontId="8" fillId="35" borderId="98" xfId="46" applyFont="1" applyFill="1" applyBorder="1" applyAlignment="1" applyProtection="1">
      <alignment horizontal="left" vertical="center" indent="1" readingOrder="1"/>
      <protection locked="0"/>
    </xf>
    <xf numFmtId="0" fontId="6" fillId="0" borderId="87" xfId="46" applyFont="1" applyBorder="1" applyAlignment="1" applyProtection="1">
      <alignment horizontal="left" vertical="center" indent="1" readingOrder="1"/>
      <protection locked="0"/>
    </xf>
    <xf numFmtId="0" fontId="6" fillId="0" borderId="44" xfId="46" applyFont="1" applyBorder="1" applyAlignment="1" applyProtection="1">
      <alignment horizontal="left" vertical="center" wrapText="1" indent="1" readingOrder="1"/>
      <protection locked="0"/>
    </xf>
    <xf numFmtId="49" fontId="15" fillId="0" borderId="44" xfId="46" applyNumberFormat="1" applyFont="1" applyBorder="1" applyAlignment="1" applyProtection="1">
      <alignment horizontal="left" vertical="center" wrapText="1" indent="1" readingOrder="1"/>
      <protection locked="0"/>
    </xf>
    <xf numFmtId="0" fontId="6" fillId="37" borderId="96" xfId="46" applyFont="1" applyFill="1" applyBorder="1" applyAlignment="1" applyProtection="1">
      <alignment horizontal="left" vertical="center" indent="1" readingOrder="1"/>
      <protection locked="0"/>
    </xf>
    <xf numFmtId="49" fontId="15" fillId="0" borderId="34" xfId="46" applyNumberFormat="1" applyFont="1" applyBorder="1" applyAlignment="1" applyProtection="1">
      <alignment horizontal="left" vertical="center" wrapText="1" indent="1" readingOrder="1"/>
      <protection locked="0"/>
    </xf>
    <xf numFmtId="0" fontId="8" fillId="38" borderId="99" xfId="46" applyFont="1" applyFill="1" applyBorder="1" applyAlignment="1" applyProtection="1">
      <alignment horizontal="left" vertical="center" wrapText="1" indent="1"/>
      <protection locked="0"/>
    </xf>
    <xf numFmtId="3" fontId="10" fillId="0" borderId="37" xfId="46" applyNumberFormat="1" applyFont="1" applyBorder="1" applyAlignment="1" applyProtection="1">
      <alignment horizontal="left" vertical="center" wrapText="1" indent="1"/>
      <protection locked="0"/>
    </xf>
    <xf numFmtId="3" fontId="6" fillId="0" borderId="37" xfId="46" applyNumberFormat="1" applyFont="1" applyBorder="1" applyAlignment="1" applyProtection="1">
      <alignment horizontal="left" vertical="center" indent="1"/>
      <protection locked="0"/>
    </xf>
    <xf numFmtId="3" fontId="6" fillId="0" borderId="37" xfId="46" applyNumberFormat="1" applyFont="1" applyBorder="1" applyAlignment="1" applyProtection="1">
      <alignment horizontal="left" vertical="center" wrapText="1" indent="1"/>
      <protection locked="0"/>
    </xf>
    <xf numFmtId="3" fontId="8" fillId="38" borderId="37" xfId="46" applyNumberFormat="1" applyFont="1" applyFill="1" applyBorder="1" applyAlignment="1" applyProtection="1">
      <alignment horizontal="left" vertical="center" wrapText="1" indent="1"/>
      <protection locked="0"/>
    </xf>
    <xf numFmtId="3" fontId="6" fillId="0" borderId="21" xfId="46" applyNumberFormat="1" applyFont="1" applyBorder="1" applyAlignment="1" applyProtection="1">
      <alignment horizontal="left" vertical="center" wrapText="1" indent="1"/>
      <protection locked="0"/>
    </xf>
    <xf numFmtId="3" fontId="6" fillId="0" borderId="46" xfId="46" applyNumberFormat="1" applyFont="1" applyBorder="1" applyAlignment="1" applyProtection="1">
      <alignment horizontal="left" vertical="center" wrapText="1" indent="1"/>
      <protection locked="0"/>
    </xf>
    <xf numFmtId="3" fontId="8" fillId="0" borderId="86" xfId="46" applyNumberFormat="1" applyFont="1" applyFill="1" applyBorder="1" applyAlignment="1" applyProtection="1">
      <alignment horizontal="left" vertical="center" indent="1"/>
      <protection locked="0"/>
    </xf>
    <xf numFmtId="0" fontId="6" fillId="0" borderId="21" xfId="46" applyFont="1" applyBorder="1" applyAlignment="1" applyProtection="1">
      <alignment horizontal="left" vertical="center" wrapText="1" indent="1"/>
      <protection locked="0"/>
    </xf>
    <xf numFmtId="0" fontId="6" fillId="0" borderId="46" xfId="46" applyFont="1" applyBorder="1" applyAlignment="1" applyProtection="1">
      <alignment horizontal="left" vertical="center" wrapText="1" indent="1"/>
      <protection locked="0"/>
    </xf>
    <xf numFmtId="0" fontId="6" fillId="38" borderId="46" xfId="46" applyFont="1" applyFill="1" applyBorder="1" applyAlignment="1" applyProtection="1">
      <alignment horizontal="left" vertical="center" indent="1"/>
      <protection locked="0"/>
    </xf>
    <xf numFmtId="0" fontId="6" fillId="38" borderId="46" xfId="46" applyFont="1" applyFill="1" applyBorder="1" applyAlignment="1" applyProtection="1">
      <alignment horizontal="left" vertical="center" wrapText="1" indent="1"/>
      <protection locked="0"/>
    </xf>
    <xf numFmtId="0" fontId="6" fillId="0" borderId="59" xfId="46" applyFont="1" applyBorder="1" applyAlignment="1" applyProtection="1">
      <alignment horizontal="left" vertical="center" wrapText="1" indent="1"/>
      <protection locked="0"/>
    </xf>
    <xf numFmtId="0" fontId="6" fillId="0" borderId="15" xfId="46" applyFont="1" applyBorder="1" applyAlignment="1" applyProtection="1">
      <alignment horizontal="left" vertical="center" wrapText="1" indent="1"/>
      <protection locked="0"/>
    </xf>
    <xf numFmtId="0" fontId="6" fillId="0" borderId="51" xfId="46" applyFont="1" applyBorder="1" applyAlignment="1" applyProtection="1">
      <alignment horizontal="left" vertical="center" wrapText="1" indent="1"/>
      <protection locked="0"/>
    </xf>
    <xf numFmtId="0" fontId="8" fillId="0" borderId="10" xfId="46" applyFont="1" applyBorder="1" applyAlignment="1" applyProtection="1">
      <alignment horizontal="left" vertical="center" wrapText="1" indent="1"/>
      <protection locked="0"/>
    </xf>
    <xf numFmtId="0" fontId="6" fillId="0" borderId="31" xfId="46" applyFont="1" applyBorder="1" applyAlignment="1" applyProtection="1">
      <alignment horizontal="left" vertical="center" indent="1"/>
      <protection locked="0"/>
    </xf>
    <xf numFmtId="0" fontId="6" fillId="37" borderId="100" xfId="46" applyFont="1" applyFill="1" applyBorder="1" applyAlignment="1">
      <alignment horizontal="center" vertical="center"/>
      <protection/>
    </xf>
    <xf numFmtId="0" fontId="6" fillId="37" borderId="101" xfId="46" applyFont="1" applyFill="1" applyBorder="1" applyAlignment="1">
      <alignment horizontal="center" vertical="center" wrapText="1"/>
      <protection/>
    </xf>
    <xf numFmtId="0" fontId="6" fillId="0" borderId="102" xfId="46" applyFont="1" applyFill="1" applyBorder="1" applyAlignment="1">
      <alignment horizontal="center" vertical="center" wrapText="1"/>
      <protection/>
    </xf>
    <xf numFmtId="0" fontId="10" fillId="0" borderId="35" xfId="46" applyFont="1" applyFill="1" applyBorder="1" applyAlignment="1">
      <alignment horizontal="center" vertical="center" wrapText="1"/>
      <protection/>
    </xf>
    <xf numFmtId="3" fontId="76" fillId="0" borderId="0" xfId="0" applyNumberFormat="1" applyFont="1" applyAlignment="1">
      <alignment/>
    </xf>
    <xf numFmtId="0" fontId="73" fillId="0" borderId="85" xfId="0" applyFont="1" applyBorder="1" applyAlignment="1">
      <alignment horizontal="left" vertical="center"/>
    </xf>
    <xf numFmtId="3" fontId="6" fillId="0" borderId="46" xfId="46" applyNumberFormat="1" applyFont="1" applyFill="1" applyBorder="1" applyAlignment="1" applyProtection="1">
      <alignment horizontal="right" vertical="center" wrapText="1" indent="1"/>
      <protection locked="0"/>
    </xf>
    <xf numFmtId="3" fontId="6" fillId="0" borderId="84" xfId="46" applyNumberFormat="1" applyFont="1" applyBorder="1" applyAlignment="1" applyProtection="1">
      <alignment horizontal="right" vertical="center" indent="1"/>
      <protection locked="0"/>
    </xf>
    <xf numFmtId="3" fontId="6" fillId="0" borderId="71" xfId="46" applyNumberFormat="1" applyFont="1" applyBorder="1" applyAlignment="1" applyProtection="1">
      <alignment horizontal="right" vertical="center" indent="1"/>
      <protection locked="0"/>
    </xf>
    <xf numFmtId="3" fontId="6" fillId="0" borderId="13" xfId="46" applyNumberFormat="1" applyFont="1" applyBorder="1" applyAlignment="1" applyProtection="1">
      <alignment horizontal="right" vertical="center" indent="1"/>
      <protection hidden="1"/>
    </xf>
    <xf numFmtId="3" fontId="6" fillId="0" borderId="85" xfId="46" applyNumberFormat="1" applyFont="1" applyBorder="1" applyAlignment="1" applyProtection="1">
      <alignment horizontal="right" vertical="center" indent="1"/>
      <protection locked="0"/>
    </xf>
    <xf numFmtId="3" fontId="6" fillId="0" borderId="98" xfId="46" applyNumberFormat="1" applyFont="1" applyBorder="1" applyAlignment="1" applyProtection="1">
      <alignment horizontal="right" vertical="center" indent="1"/>
      <protection locked="0"/>
    </xf>
    <xf numFmtId="3" fontId="6" fillId="0" borderId="13" xfId="46" applyNumberFormat="1" applyFont="1" applyBorder="1" applyAlignment="1">
      <alignment horizontal="right" vertical="center" indent="1"/>
      <protection/>
    </xf>
    <xf numFmtId="3" fontId="6" fillId="0" borderId="17" xfId="46" applyNumberFormat="1" applyFont="1" applyBorder="1" applyAlignment="1">
      <alignment horizontal="right" vertical="center" indent="1"/>
      <protection/>
    </xf>
    <xf numFmtId="3" fontId="6" fillId="0" borderId="43" xfId="46" applyNumberFormat="1" applyFont="1" applyBorder="1" applyAlignment="1" applyProtection="1">
      <alignment horizontal="right" vertical="center" indent="1"/>
      <protection locked="0"/>
    </xf>
    <xf numFmtId="3" fontId="6" fillId="0" borderId="44" xfId="46" applyNumberFormat="1" applyFont="1" applyBorder="1" applyAlignment="1" applyProtection="1">
      <alignment horizontal="right" vertical="center" indent="1"/>
      <protection/>
    </xf>
    <xf numFmtId="3" fontId="6" fillId="0" borderId="46" xfId="46" applyNumberFormat="1" applyFont="1" applyBorder="1" applyAlignment="1" applyProtection="1">
      <alignment horizontal="right" vertical="center" indent="1"/>
      <protection locked="0"/>
    </xf>
    <xf numFmtId="3" fontId="6" fillId="0" borderId="71" xfId="46" applyNumberFormat="1" applyFont="1" applyBorder="1" applyAlignment="1" applyProtection="1">
      <alignment horizontal="right" vertical="center" indent="1"/>
      <protection/>
    </xf>
    <xf numFmtId="3" fontId="6" fillId="0" borderId="71" xfId="46" applyNumberFormat="1" applyFont="1" applyBorder="1" applyAlignment="1" applyProtection="1">
      <alignment horizontal="right" vertical="center" wrapText="1" indent="1"/>
      <protection/>
    </xf>
    <xf numFmtId="3" fontId="6" fillId="0" borderId="48" xfId="46" applyNumberFormat="1" applyFont="1" applyBorder="1" applyAlignment="1" applyProtection="1">
      <alignment horizontal="right" vertical="center" indent="1"/>
      <protection locked="0"/>
    </xf>
    <xf numFmtId="3" fontId="6" fillId="0" borderId="85" xfId="46" applyNumberFormat="1" applyFont="1" applyBorder="1" applyAlignment="1" applyProtection="1">
      <alignment horizontal="right" vertical="center" wrapText="1" indent="1"/>
      <protection/>
    </xf>
    <xf numFmtId="3" fontId="6" fillId="0" borderId="12" xfId="46" applyNumberFormat="1" applyFont="1" applyBorder="1" applyAlignment="1" applyProtection="1">
      <alignment horizontal="right" vertical="center" wrapText="1" indent="1"/>
      <protection locked="0"/>
    </xf>
    <xf numFmtId="3" fontId="6" fillId="0" borderId="17" xfId="46" applyNumberFormat="1" applyFont="1" applyBorder="1" applyAlignment="1" applyProtection="1">
      <alignment horizontal="right" vertical="center" wrapText="1" indent="1"/>
      <protection/>
    </xf>
    <xf numFmtId="3" fontId="6" fillId="0" borderId="58" xfId="46" applyNumberFormat="1" applyFont="1" applyBorder="1" applyAlignment="1" applyProtection="1">
      <alignment horizontal="right" vertical="center" indent="1"/>
      <protection locked="0"/>
    </xf>
    <xf numFmtId="3" fontId="6" fillId="0" borderId="98" xfId="46" applyNumberFormat="1" applyFont="1" applyBorder="1" applyAlignment="1" applyProtection="1">
      <alignment horizontal="right" vertical="center" indent="1"/>
      <protection/>
    </xf>
    <xf numFmtId="3" fontId="6" fillId="0" borderId="42" xfId="46" applyNumberFormat="1" applyFont="1" applyBorder="1" applyAlignment="1" applyProtection="1">
      <alignment horizontal="right" vertical="center" indent="1"/>
      <protection/>
    </xf>
    <xf numFmtId="3" fontId="6" fillId="0" borderId="45" xfId="46" applyNumberFormat="1" applyFont="1" applyBorder="1" applyAlignment="1" applyProtection="1">
      <alignment horizontal="right" vertical="center" indent="1"/>
      <protection/>
    </xf>
    <xf numFmtId="3" fontId="6" fillId="0" borderId="12" xfId="46" applyNumberFormat="1" applyFont="1" applyBorder="1" applyAlignment="1" applyProtection="1">
      <alignment horizontal="right" vertical="center" indent="1"/>
      <protection/>
    </xf>
    <xf numFmtId="3" fontId="6" fillId="0" borderId="17" xfId="46" applyNumberFormat="1" applyFont="1" applyBorder="1" applyAlignment="1" applyProtection="1">
      <alignment horizontal="right" vertical="center" indent="1"/>
      <protection/>
    </xf>
    <xf numFmtId="3" fontId="6" fillId="0" borderId="43" xfId="46" applyNumberFormat="1" applyFont="1" applyBorder="1" applyAlignment="1" applyProtection="1">
      <alignment horizontal="right" vertical="center" indent="1"/>
      <protection hidden="1"/>
    </xf>
    <xf numFmtId="4" fontId="6" fillId="0" borderId="13" xfId="46" applyNumberFormat="1" applyFont="1" applyBorder="1" applyAlignment="1" applyProtection="1">
      <alignment horizontal="right" vertical="center" indent="1"/>
      <protection locked="0"/>
    </xf>
    <xf numFmtId="3" fontId="6" fillId="0" borderId="13" xfId="46" applyNumberFormat="1" applyFont="1" applyBorder="1" applyAlignment="1" applyProtection="1">
      <alignment horizontal="right" vertical="center" indent="1"/>
      <protection/>
    </xf>
    <xf numFmtId="3" fontId="6" fillId="0" borderId="44" xfId="46" applyNumberFormat="1" applyFont="1" applyBorder="1" applyAlignment="1" applyProtection="1">
      <alignment horizontal="right" vertical="center" indent="1"/>
      <protection locked="0"/>
    </xf>
    <xf numFmtId="3" fontId="12" fillId="0" borderId="44" xfId="46" applyNumberFormat="1" applyFont="1" applyBorder="1" applyAlignment="1" applyProtection="1">
      <alignment horizontal="right" vertical="center" wrapText="1" indent="1"/>
      <protection locked="0"/>
    </xf>
    <xf numFmtId="3" fontId="12" fillId="0" borderId="103" xfId="46" applyNumberFormat="1" applyFont="1" applyBorder="1" applyAlignment="1" applyProtection="1">
      <alignment horizontal="right" vertical="center" wrapText="1" indent="1"/>
      <protection locked="0"/>
    </xf>
    <xf numFmtId="3" fontId="12" fillId="0" borderId="13" xfId="46" applyNumberFormat="1" applyFont="1" applyBorder="1" applyAlignment="1" applyProtection="1">
      <alignment horizontal="right" vertical="center" wrapText="1" indent="1"/>
      <protection hidden="1"/>
    </xf>
    <xf numFmtId="3" fontId="12" fillId="0" borderId="84" xfId="46" applyNumberFormat="1" applyFont="1" applyBorder="1" applyAlignment="1" applyProtection="1">
      <alignment horizontal="right" vertical="center" wrapText="1" indent="1"/>
      <protection locked="0"/>
    </xf>
    <xf numFmtId="3" fontId="6" fillId="0" borderId="45" xfId="46" applyNumberFormat="1" applyFont="1" applyBorder="1" applyAlignment="1" applyProtection="1">
      <alignment horizontal="right" vertical="center" indent="1"/>
      <protection locked="0"/>
    </xf>
    <xf numFmtId="3" fontId="6" fillId="0" borderId="45" xfId="46" applyNumberFormat="1" applyFont="1" applyBorder="1" applyAlignment="1" applyProtection="1">
      <alignment horizontal="right" indent="1"/>
      <protection locked="0"/>
    </xf>
    <xf numFmtId="3" fontId="8" fillId="0" borderId="45" xfId="46" applyNumberFormat="1" applyFont="1" applyBorder="1" applyAlignment="1" applyProtection="1">
      <alignment horizontal="right" vertical="center" indent="1"/>
      <protection locked="0"/>
    </xf>
    <xf numFmtId="3" fontId="6" fillId="0" borderId="47" xfId="46" applyNumberFormat="1" applyFont="1" applyBorder="1" applyAlignment="1" applyProtection="1">
      <alignment horizontal="right" vertical="center" indent="1"/>
      <protection locked="0"/>
    </xf>
    <xf numFmtId="3" fontId="6" fillId="0" borderId="17" xfId="46" applyNumberFormat="1" applyFont="1" applyBorder="1" applyAlignment="1" applyProtection="1">
      <alignment horizontal="right" vertical="center" indent="1"/>
      <protection hidden="1"/>
    </xf>
    <xf numFmtId="3" fontId="8" fillId="0" borderId="42" xfId="46" applyNumberFormat="1" applyFont="1" applyBorder="1" applyAlignment="1" applyProtection="1">
      <alignment horizontal="right" vertical="top" wrapText="1" indent="1"/>
      <protection locked="0"/>
    </xf>
    <xf numFmtId="3" fontId="6" fillId="0" borderId="42" xfId="46" applyNumberFormat="1" applyFont="1" applyBorder="1" applyAlignment="1" applyProtection="1">
      <alignment horizontal="right" vertical="top" wrapText="1" indent="1"/>
      <protection locked="0"/>
    </xf>
    <xf numFmtId="3" fontId="6" fillId="0" borderId="45" xfId="46" applyNumberFormat="1" applyFont="1" applyBorder="1" applyAlignment="1" applyProtection="1">
      <alignment horizontal="right" vertical="top" wrapText="1" indent="1"/>
      <protection locked="0"/>
    </xf>
    <xf numFmtId="3" fontId="8" fillId="0" borderId="45" xfId="46" applyNumberFormat="1" applyFont="1" applyBorder="1" applyAlignment="1" applyProtection="1">
      <alignment horizontal="right" vertical="top" wrapText="1" indent="1"/>
      <protection locked="0"/>
    </xf>
    <xf numFmtId="3" fontId="8" fillId="0" borderId="47" xfId="46" applyNumberFormat="1" applyFont="1" applyBorder="1" applyAlignment="1" applyProtection="1">
      <alignment horizontal="right" vertical="top" wrapText="1" indent="1"/>
      <protection locked="0"/>
    </xf>
    <xf numFmtId="3" fontId="8" fillId="33" borderId="37" xfId="46" applyNumberFormat="1" applyFont="1" applyFill="1" applyBorder="1" applyAlignment="1">
      <alignment horizontal="right" vertical="center" indent="1"/>
      <protection/>
    </xf>
    <xf numFmtId="3" fontId="8" fillId="33" borderId="46" xfId="46" applyNumberFormat="1" applyFont="1" applyFill="1" applyBorder="1" applyAlignment="1">
      <alignment horizontal="right" vertical="center" indent="1"/>
      <protection/>
    </xf>
    <xf numFmtId="3" fontId="6" fillId="33" borderId="37" xfId="46" applyNumberFormat="1" applyFont="1" applyFill="1" applyBorder="1" applyAlignment="1">
      <alignment horizontal="right" vertical="center" indent="1"/>
      <protection/>
    </xf>
    <xf numFmtId="3" fontId="6" fillId="7" borderId="38" xfId="46" applyNumberFormat="1" applyFont="1" applyFill="1" applyBorder="1" applyAlignment="1">
      <alignment horizontal="right" vertical="center" indent="1"/>
      <protection/>
    </xf>
    <xf numFmtId="3" fontId="6" fillId="7" borderId="104" xfId="46" applyNumberFormat="1" applyFont="1" applyFill="1" applyBorder="1" applyAlignment="1">
      <alignment horizontal="right" vertical="center" indent="1"/>
      <protection/>
    </xf>
    <xf numFmtId="3" fontId="6" fillId="33" borderId="38" xfId="46" applyNumberFormat="1" applyFont="1" applyFill="1" applyBorder="1" applyAlignment="1">
      <alignment horizontal="right" vertical="center" indent="1"/>
      <protection/>
    </xf>
    <xf numFmtId="3" fontId="6" fillId="7" borderId="39" xfId="46" applyNumberFormat="1" applyFont="1" applyFill="1" applyBorder="1" applyAlignment="1">
      <alignment horizontal="right" vertical="center" indent="1"/>
      <protection/>
    </xf>
    <xf numFmtId="3" fontId="6" fillId="7" borderId="105" xfId="46" applyNumberFormat="1" applyFont="1" applyFill="1" applyBorder="1" applyAlignment="1">
      <alignment horizontal="right" vertical="center" indent="1"/>
      <protection/>
    </xf>
    <xf numFmtId="3" fontId="6" fillId="7" borderId="106" xfId="46" applyNumberFormat="1" applyFont="1" applyFill="1" applyBorder="1" applyAlignment="1">
      <alignment horizontal="right" vertical="center" indent="1"/>
      <protection/>
    </xf>
    <xf numFmtId="3" fontId="6" fillId="33" borderId="39" xfId="46" applyNumberFormat="1" applyFont="1" applyFill="1" applyBorder="1" applyAlignment="1">
      <alignment horizontal="right" vertical="center" indent="1"/>
      <protection/>
    </xf>
    <xf numFmtId="175" fontId="6" fillId="34" borderId="105" xfId="46" applyNumberFormat="1" applyFont="1" applyFill="1" applyBorder="1" applyAlignment="1">
      <alignment horizontal="right" vertical="center" indent="1"/>
      <protection/>
    </xf>
    <xf numFmtId="3" fontId="6" fillId="7" borderId="40" xfId="46" applyNumberFormat="1" applyFont="1" applyFill="1" applyBorder="1" applyAlignment="1">
      <alignment horizontal="right" vertical="center" indent="1"/>
      <protection/>
    </xf>
    <xf numFmtId="3" fontId="6" fillId="7" borderId="107" xfId="46" applyNumberFormat="1" applyFont="1" applyFill="1" applyBorder="1" applyAlignment="1">
      <alignment horizontal="right" vertical="center" indent="1"/>
      <protection/>
    </xf>
    <xf numFmtId="3" fontId="6" fillId="33" borderId="40" xfId="46" applyNumberFormat="1" applyFont="1" applyFill="1" applyBorder="1" applyAlignment="1">
      <alignment horizontal="right" vertical="center" indent="1"/>
      <protection/>
    </xf>
    <xf numFmtId="0" fontId="6" fillId="0" borderId="50" xfId="46" applyFont="1" applyBorder="1" applyAlignment="1" applyProtection="1">
      <alignment horizontal="right" vertical="center" indent="1"/>
      <protection locked="0"/>
    </xf>
    <xf numFmtId="0" fontId="6" fillId="0" borderId="108" xfId="46" applyFont="1" applyBorder="1" applyAlignment="1" applyProtection="1">
      <alignment horizontal="right" vertical="center" indent="1"/>
      <protection locked="0"/>
    </xf>
    <xf numFmtId="0" fontId="6" fillId="0" borderId="108" xfId="46" applyFont="1" applyBorder="1" applyAlignment="1">
      <alignment horizontal="right" vertical="center" indent="1"/>
      <protection/>
    </xf>
    <xf numFmtId="0" fontId="6" fillId="0" borderId="109" xfId="46" applyFont="1" applyBorder="1" applyAlignment="1">
      <alignment horizontal="right" vertical="center" indent="1"/>
      <protection/>
    </xf>
    <xf numFmtId="3" fontId="6" fillId="36" borderId="59" xfId="46" applyNumberFormat="1" applyFont="1" applyFill="1" applyBorder="1" applyAlignment="1" applyProtection="1">
      <alignment horizontal="right" vertical="center" indent="1"/>
      <protection locked="0"/>
    </xf>
    <xf numFmtId="3" fontId="6" fillId="36" borderId="46" xfId="46" applyNumberFormat="1" applyFont="1" applyFill="1" applyBorder="1" applyAlignment="1" applyProtection="1">
      <alignment horizontal="right" vertical="center" indent="1"/>
      <protection locked="0"/>
    </xf>
    <xf numFmtId="3" fontId="6" fillId="44" borderId="46" xfId="46" applyNumberFormat="1" applyFont="1" applyFill="1" applyBorder="1" applyAlignment="1">
      <alignment horizontal="right" vertical="center" indent="1"/>
      <protection/>
    </xf>
    <xf numFmtId="3" fontId="6" fillId="36" borderId="71" xfId="46" applyNumberFormat="1" applyFont="1" applyFill="1" applyBorder="1" applyAlignment="1" applyProtection="1">
      <alignment horizontal="right" vertical="center" indent="1"/>
      <protection locked="0"/>
    </xf>
    <xf numFmtId="3" fontId="6" fillId="36" borderId="110" xfId="46" applyNumberFormat="1" applyFont="1" applyFill="1" applyBorder="1" applyAlignment="1" applyProtection="1">
      <alignment horizontal="right" vertical="center" indent="1"/>
      <protection locked="0"/>
    </xf>
    <xf numFmtId="3" fontId="6" fillId="36" borderId="111" xfId="46" applyNumberFormat="1" applyFont="1" applyFill="1" applyBorder="1" applyAlignment="1" applyProtection="1">
      <alignment horizontal="right" vertical="center" indent="1"/>
      <protection locked="0"/>
    </xf>
    <xf numFmtId="3" fontId="6" fillId="44" borderId="48" xfId="46" applyNumberFormat="1" applyFont="1" applyFill="1" applyBorder="1" applyAlignment="1">
      <alignment horizontal="right" vertical="center" indent="1"/>
      <protection/>
    </xf>
    <xf numFmtId="3" fontId="6" fillId="36" borderId="112" xfId="46" applyNumberFormat="1" applyFont="1" applyFill="1" applyBorder="1" applyAlignment="1" applyProtection="1">
      <alignment horizontal="right" vertical="center" indent="1"/>
      <protection locked="0"/>
    </xf>
    <xf numFmtId="3" fontId="6" fillId="0" borderId="56" xfId="46" applyNumberFormat="1" applyFont="1" applyBorder="1" applyAlignment="1" applyProtection="1">
      <alignment horizontal="right" vertical="center" indent="1"/>
      <protection locked="0"/>
    </xf>
    <xf numFmtId="3" fontId="6" fillId="0" borderId="113" xfId="46" applyNumberFormat="1" applyFont="1" applyFill="1" applyBorder="1" applyAlignment="1">
      <alignment horizontal="right" vertical="center" indent="1"/>
      <protection/>
    </xf>
    <xf numFmtId="3" fontId="6" fillId="36" borderId="60" xfId="46" applyNumberFormat="1" applyFont="1" applyFill="1" applyBorder="1" applyAlignment="1" applyProtection="1">
      <alignment horizontal="right" vertical="center" indent="1"/>
      <protection locked="0"/>
    </xf>
    <xf numFmtId="3" fontId="6" fillId="36" borderId="48" xfId="46" applyNumberFormat="1" applyFont="1" applyFill="1" applyBorder="1" applyAlignment="1" applyProtection="1">
      <alignment horizontal="right" vertical="center" indent="1"/>
      <protection locked="0"/>
    </xf>
    <xf numFmtId="3" fontId="6" fillId="44" borderId="111" xfId="46" applyNumberFormat="1" applyFont="1" applyFill="1" applyBorder="1" applyAlignment="1">
      <alignment horizontal="right" vertical="center" indent="1"/>
      <protection/>
    </xf>
    <xf numFmtId="3" fontId="6" fillId="36" borderId="85" xfId="46" applyNumberFormat="1" applyFont="1" applyFill="1" applyBorder="1" applyAlignment="1" applyProtection="1">
      <alignment horizontal="right" vertical="center" indent="1"/>
      <protection locked="0"/>
    </xf>
    <xf numFmtId="3" fontId="6" fillId="0" borderId="114" xfId="46" applyNumberFormat="1" applyFont="1" applyBorder="1" applyAlignment="1" applyProtection="1">
      <alignment horizontal="right" vertical="center" indent="1"/>
      <protection locked="0"/>
    </xf>
    <xf numFmtId="3" fontId="6" fillId="0" borderId="33" xfId="46" applyNumberFormat="1" applyFont="1" applyBorder="1" applyAlignment="1" applyProtection="1">
      <alignment horizontal="right" vertical="center" indent="1"/>
      <protection locked="0"/>
    </xf>
    <xf numFmtId="3" fontId="6" fillId="0" borderId="107" xfId="46" applyNumberFormat="1" applyFont="1" applyFill="1" applyBorder="1" applyAlignment="1">
      <alignment horizontal="right" vertical="center" indent="1"/>
      <protection/>
    </xf>
    <xf numFmtId="3" fontId="6" fillId="0" borderId="34" xfId="46" applyNumberFormat="1" applyFont="1" applyBorder="1" applyAlignment="1" applyProtection="1">
      <alignment horizontal="right" vertical="center" indent="1"/>
      <protection locked="0"/>
    </xf>
    <xf numFmtId="3" fontId="8" fillId="38" borderId="58" xfId="46" applyNumberFormat="1" applyFont="1" applyFill="1" applyBorder="1" applyAlignment="1" applyProtection="1">
      <alignment horizontal="right" vertical="center" wrapText="1" indent="1"/>
      <protection locked="0"/>
    </xf>
    <xf numFmtId="175" fontId="8" fillId="38" borderId="84" xfId="46" applyNumberFormat="1" applyFont="1" applyFill="1" applyBorder="1" applyAlignment="1">
      <alignment horizontal="right" vertical="center" indent="1"/>
      <protection/>
    </xf>
    <xf numFmtId="0" fontId="6" fillId="0" borderId="46" xfId="46" applyFont="1" applyBorder="1" applyAlignment="1">
      <alignment horizontal="right" vertical="center" indent="1"/>
      <protection/>
    </xf>
    <xf numFmtId="175" fontId="6" fillId="34" borderId="46" xfId="46" applyNumberFormat="1" applyFont="1" applyFill="1" applyBorder="1" applyAlignment="1">
      <alignment horizontal="right" vertical="center" indent="1"/>
      <protection/>
    </xf>
    <xf numFmtId="3" fontId="6" fillId="0" borderId="42" xfId="46" applyNumberFormat="1" applyFont="1" applyBorder="1" applyAlignment="1" applyProtection="1">
      <alignment horizontal="right" vertical="center" indent="1"/>
      <protection locked="0"/>
    </xf>
    <xf numFmtId="3" fontId="8" fillId="38" borderId="43" xfId="46" applyNumberFormat="1" applyFont="1" applyFill="1" applyBorder="1" applyAlignment="1" applyProtection="1">
      <alignment horizontal="right" vertical="center" wrapText="1" indent="1"/>
      <protection locked="0"/>
    </xf>
    <xf numFmtId="175" fontId="8" fillId="38" borderId="46" xfId="46" applyNumberFormat="1" applyFont="1" applyFill="1" applyBorder="1" applyAlignment="1">
      <alignment horizontal="right" vertical="center" indent="1"/>
      <protection/>
    </xf>
    <xf numFmtId="175" fontId="8" fillId="38" borderId="44" xfId="46" applyNumberFormat="1" applyFont="1" applyFill="1" applyBorder="1" applyAlignment="1">
      <alignment horizontal="right" vertical="center" indent="1"/>
      <protection/>
    </xf>
    <xf numFmtId="175" fontId="6" fillId="34" borderId="48" xfId="46" applyNumberFormat="1" applyFont="1" applyFill="1" applyBorder="1" applyAlignment="1">
      <alignment horizontal="right" vertical="center" indent="1"/>
      <protection/>
    </xf>
    <xf numFmtId="3" fontId="8" fillId="0" borderId="12" xfId="46" applyNumberFormat="1" applyFont="1" applyFill="1" applyBorder="1" applyAlignment="1" applyProtection="1">
      <alignment horizontal="right" vertical="center" indent="1"/>
      <protection hidden="1"/>
    </xf>
    <xf numFmtId="175" fontId="8" fillId="34" borderId="13" xfId="46" applyNumberFormat="1" applyFont="1" applyFill="1" applyBorder="1" applyAlignment="1">
      <alignment horizontal="right" vertical="center" indent="1"/>
      <protection/>
    </xf>
    <xf numFmtId="3" fontId="6" fillId="38" borderId="93" xfId="46" applyNumberFormat="1" applyFont="1" applyFill="1" applyBorder="1" applyAlignment="1">
      <alignment horizontal="right" vertical="center" indent="1"/>
      <protection/>
    </xf>
    <xf numFmtId="3" fontId="6" fillId="38" borderId="54" xfId="46" applyNumberFormat="1" applyFont="1" applyFill="1" applyBorder="1" applyAlignment="1">
      <alignment horizontal="right" vertical="center" indent="1"/>
      <protection/>
    </xf>
    <xf numFmtId="3" fontId="6" fillId="38" borderId="55" xfId="46" applyNumberFormat="1" applyFont="1" applyFill="1" applyBorder="1" applyAlignment="1">
      <alignment horizontal="right" vertical="center" indent="1"/>
      <protection/>
    </xf>
    <xf numFmtId="3" fontId="6" fillId="38" borderId="115" xfId="46" applyNumberFormat="1" applyFont="1" applyFill="1" applyBorder="1" applyAlignment="1">
      <alignment horizontal="right" vertical="center" indent="1"/>
      <protection/>
    </xf>
    <xf numFmtId="3" fontId="6" fillId="33" borderId="31" xfId="46" applyNumberFormat="1" applyFont="1" applyFill="1" applyBorder="1" applyAlignment="1">
      <alignment horizontal="right" vertical="center" indent="1"/>
      <protection/>
    </xf>
    <xf numFmtId="3" fontId="6" fillId="33" borderId="46" xfId="46" applyNumberFormat="1" applyFont="1" applyFill="1" applyBorder="1" applyAlignment="1">
      <alignment horizontal="right" vertical="center" indent="1"/>
      <protection/>
    </xf>
    <xf numFmtId="3" fontId="6" fillId="33" borderId="116" xfId="46" applyNumberFormat="1" applyFont="1" applyFill="1" applyBorder="1" applyAlignment="1">
      <alignment horizontal="right" vertical="center" indent="1"/>
      <protection/>
    </xf>
    <xf numFmtId="3" fontId="6" fillId="33" borderId="59" xfId="46" applyNumberFormat="1" applyFont="1" applyFill="1" applyBorder="1" applyAlignment="1">
      <alignment horizontal="right" vertical="center" indent="1"/>
      <protection/>
    </xf>
    <xf numFmtId="3" fontId="6" fillId="33" borderId="71" xfId="46" applyNumberFormat="1" applyFont="1" applyFill="1" applyBorder="1" applyAlignment="1">
      <alignment horizontal="right" vertical="center" indent="1"/>
      <protection/>
    </xf>
    <xf numFmtId="3" fontId="6" fillId="0" borderId="31" xfId="46" applyNumberFormat="1" applyFont="1" applyFill="1" applyBorder="1" applyAlignment="1">
      <alignment horizontal="right" vertical="center" indent="1"/>
      <protection/>
    </xf>
    <xf numFmtId="3" fontId="6" fillId="0" borderId="46" xfId="46" applyNumberFormat="1" applyFont="1" applyFill="1" applyBorder="1" applyAlignment="1">
      <alignment horizontal="right" vertical="center" indent="1"/>
      <protection/>
    </xf>
    <xf numFmtId="3" fontId="6" fillId="0" borderId="59" xfId="46" applyNumberFormat="1" applyFont="1" applyFill="1" applyBorder="1" applyAlignment="1">
      <alignment horizontal="right" vertical="center" indent="1"/>
      <protection/>
    </xf>
    <xf numFmtId="3" fontId="6" fillId="0" borderId="71" xfId="46" applyNumberFormat="1" applyFont="1" applyFill="1" applyBorder="1" applyAlignment="1">
      <alignment horizontal="right" vertical="center" indent="1"/>
      <protection/>
    </xf>
    <xf numFmtId="3" fontId="6" fillId="0" borderId="48" xfId="46" applyNumberFormat="1" applyFont="1" applyFill="1" applyBorder="1" applyAlignment="1">
      <alignment horizontal="right" vertical="center" indent="1"/>
      <protection/>
    </xf>
    <xf numFmtId="3" fontId="6" fillId="0" borderId="85" xfId="46" applyNumberFormat="1" applyFont="1" applyFill="1" applyBorder="1" applyAlignment="1">
      <alignment horizontal="right" vertical="center" indent="1"/>
      <protection/>
    </xf>
    <xf numFmtId="3" fontId="6" fillId="38" borderId="31" xfId="46" applyNumberFormat="1" applyFont="1" applyFill="1" applyBorder="1" applyAlignment="1">
      <alignment horizontal="right" vertical="center" indent="1"/>
      <protection/>
    </xf>
    <xf numFmtId="3" fontId="6" fillId="38" borderId="46" xfId="46" applyNumberFormat="1" applyFont="1" applyFill="1" applyBorder="1" applyAlignment="1">
      <alignment horizontal="right" vertical="center" indent="1"/>
      <protection/>
    </xf>
    <xf numFmtId="3" fontId="6" fillId="38" borderId="116" xfId="46" applyNumberFormat="1" applyFont="1" applyFill="1" applyBorder="1" applyAlignment="1">
      <alignment horizontal="right" vertical="center" indent="1"/>
      <protection/>
    </xf>
    <xf numFmtId="3" fontId="6" fillId="38" borderId="59" xfId="46" applyNumberFormat="1" applyFont="1" applyFill="1" applyBorder="1" applyAlignment="1">
      <alignment horizontal="right" vertical="center" indent="1"/>
      <protection/>
    </xf>
    <xf numFmtId="3" fontId="6" fillId="38" borderId="71" xfId="46" applyNumberFormat="1" applyFont="1" applyFill="1" applyBorder="1" applyAlignment="1">
      <alignment horizontal="right" vertical="center" indent="1"/>
      <protection/>
    </xf>
    <xf numFmtId="3" fontId="6" fillId="38" borderId="11" xfId="46" applyNumberFormat="1" applyFont="1" applyFill="1" applyBorder="1" applyAlignment="1">
      <alignment horizontal="right" vertical="center" indent="1"/>
      <protection/>
    </xf>
    <xf numFmtId="3" fontId="6" fillId="38" borderId="12" xfId="46" applyNumberFormat="1" applyFont="1" applyFill="1" applyBorder="1" applyAlignment="1">
      <alignment horizontal="right" vertical="center" indent="1"/>
      <protection/>
    </xf>
    <xf numFmtId="3" fontId="6" fillId="38" borderId="13" xfId="46" applyNumberFormat="1" applyFont="1" applyFill="1" applyBorder="1" applyAlignment="1">
      <alignment horizontal="right" vertical="center" indent="1"/>
      <protection/>
    </xf>
    <xf numFmtId="3" fontId="12" fillId="0" borderId="57" xfId="49" applyNumberFormat="1" applyFont="1" applyBorder="1" applyAlignment="1">
      <alignment horizontal="right" vertical="center" indent="1"/>
      <protection/>
    </xf>
    <xf numFmtId="3" fontId="12" fillId="0" borderId="58" xfId="49" applyNumberFormat="1" applyFont="1" applyBorder="1" applyAlignment="1">
      <alignment horizontal="right" vertical="center" indent="1"/>
      <protection/>
    </xf>
    <xf numFmtId="3" fontId="6" fillId="0" borderId="58" xfId="46" applyNumberFormat="1" applyFont="1" applyFill="1" applyBorder="1" applyAlignment="1">
      <alignment horizontal="right" vertical="center" indent="1"/>
      <protection/>
    </xf>
    <xf numFmtId="3" fontId="6" fillId="0" borderId="84" xfId="46" applyNumberFormat="1" applyFont="1" applyFill="1" applyBorder="1" applyAlignment="1">
      <alignment horizontal="right" vertical="center" indent="1"/>
      <protection/>
    </xf>
    <xf numFmtId="3" fontId="12" fillId="0" borderId="0" xfId="49" applyNumberFormat="1" applyFont="1" applyAlignment="1">
      <alignment horizontal="right" vertical="center" indent="1"/>
      <protection/>
    </xf>
    <xf numFmtId="3" fontId="12" fillId="0" borderId="41" xfId="49" applyNumberFormat="1" applyFont="1" applyBorder="1" applyAlignment="1">
      <alignment horizontal="right" vertical="center" indent="1"/>
      <protection/>
    </xf>
    <xf numFmtId="3" fontId="12" fillId="0" borderId="43" xfId="49" applyNumberFormat="1" applyFont="1" applyBorder="1" applyAlignment="1">
      <alignment horizontal="right" vertical="center" indent="1"/>
      <protection/>
    </xf>
    <xf numFmtId="3" fontId="6" fillId="0" borderId="31" xfId="49" applyNumberFormat="1" applyFont="1" applyBorder="1" applyAlignment="1">
      <alignment horizontal="right" vertical="center" indent="1"/>
      <protection/>
    </xf>
    <xf numFmtId="3" fontId="6" fillId="0" borderId="46" xfId="49" applyNumberFormat="1" applyFont="1" applyBorder="1" applyAlignment="1">
      <alignment horizontal="right" vertical="center" indent="1"/>
      <protection/>
    </xf>
    <xf numFmtId="3" fontId="6" fillId="0" borderId="0" xfId="49" applyNumberFormat="1" applyFont="1" applyAlignment="1">
      <alignment horizontal="right" vertical="center" indent="1"/>
      <protection/>
    </xf>
    <xf numFmtId="3" fontId="6" fillId="0" borderId="32" xfId="49" applyNumberFormat="1" applyFont="1" applyBorder="1" applyAlignment="1">
      <alignment horizontal="right" vertical="center" indent="1"/>
      <protection/>
    </xf>
    <xf numFmtId="3" fontId="6" fillId="0" borderId="48" xfId="49" applyNumberFormat="1" applyFont="1" applyBorder="1" applyAlignment="1">
      <alignment horizontal="right" vertical="center" indent="1"/>
      <protection/>
    </xf>
    <xf numFmtId="3" fontId="6" fillId="0" borderId="16" xfId="49" applyNumberFormat="1" applyFont="1" applyBorder="1" applyAlignment="1">
      <alignment horizontal="right" vertical="center" indent="1"/>
      <protection/>
    </xf>
    <xf numFmtId="3" fontId="6" fillId="0" borderId="26" xfId="49" applyNumberFormat="1" applyFont="1" applyBorder="1" applyAlignment="1">
      <alignment horizontal="right" vertical="center" indent="1"/>
      <protection/>
    </xf>
    <xf numFmtId="3" fontId="22" fillId="0" borderId="0" xfId="49" applyNumberFormat="1" applyFont="1" applyAlignment="1">
      <alignment horizontal="right" vertical="center" indent="1"/>
      <protection/>
    </xf>
    <xf numFmtId="3" fontId="73" fillId="0" borderId="53" xfId="0" applyNumberFormat="1" applyFont="1" applyFill="1" applyBorder="1" applyAlignment="1">
      <alignment horizontal="right" vertical="center" indent="1"/>
    </xf>
    <xf numFmtId="3" fontId="75" fillId="0" borderId="59" xfId="0" applyNumberFormat="1" applyFont="1" applyBorder="1" applyAlignment="1">
      <alignment horizontal="right" vertical="center" indent="1"/>
    </xf>
    <xf numFmtId="3" fontId="75" fillId="0" borderId="46" xfId="0" applyNumberFormat="1" applyFont="1" applyBorder="1" applyAlignment="1">
      <alignment horizontal="right" vertical="center" indent="1"/>
    </xf>
    <xf numFmtId="3" fontId="75" fillId="0" borderId="53" xfId="0" applyNumberFormat="1" applyFont="1" applyFill="1" applyBorder="1" applyAlignment="1">
      <alignment horizontal="right" vertical="center" indent="1"/>
    </xf>
    <xf numFmtId="3" fontId="75" fillId="0" borderId="31" xfId="0" applyNumberFormat="1" applyFont="1" applyBorder="1" applyAlignment="1">
      <alignment horizontal="right" vertical="center" indent="1"/>
    </xf>
    <xf numFmtId="3" fontId="73" fillId="0" borderId="59" xfId="0" applyNumberFormat="1" applyFont="1" applyBorder="1" applyAlignment="1">
      <alignment horizontal="right" vertical="center" indent="1"/>
    </xf>
    <xf numFmtId="3" fontId="73" fillId="0" borderId="46" xfId="0" applyNumberFormat="1" applyFont="1" applyBorder="1" applyAlignment="1">
      <alignment horizontal="right" vertical="center" indent="1"/>
    </xf>
    <xf numFmtId="3" fontId="73" fillId="0" borderId="31" xfId="0" applyNumberFormat="1" applyFont="1" applyBorder="1" applyAlignment="1">
      <alignment horizontal="right" vertical="center" indent="1"/>
    </xf>
    <xf numFmtId="3" fontId="73" fillId="0" borderId="60" xfId="0" applyNumberFormat="1" applyFont="1" applyBorder="1" applyAlignment="1">
      <alignment horizontal="right" vertical="center" indent="1"/>
    </xf>
    <xf numFmtId="3" fontId="73" fillId="0" borderId="48" xfId="0" applyNumberFormat="1" applyFont="1" applyBorder="1" applyAlignment="1">
      <alignment horizontal="right" vertical="center" indent="1"/>
    </xf>
    <xf numFmtId="3" fontId="73" fillId="0" borderId="32" xfId="0" applyNumberFormat="1" applyFont="1" applyBorder="1" applyAlignment="1">
      <alignment horizontal="right" vertical="center" indent="1"/>
    </xf>
    <xf numFmtId="3" fontId="6" fillId="35" borderId="11" xfId="46" applyNumberFormat="1" applyFont="1" applyFill="1" applyBorder="1" applyAlignment="1">
      <alignment horizontal="right" vertical="center" indent="1"/>
      <protection/>
    </xf>
    <xf numFmtId="3" fontId="6" fillId="35" borderId="12" xfId="46" applyNumberFormat="1" applyFont="1" applyFill="1" applyBorder="1" applyAlignment="1">
      <alignment horizontal="right" vertical="center" indent="1"/>
      <protection/>
    </xf>
    <xf numFmtId="3" fontId="6" fillId="35" borderId="20" xfId="46" applyNumberFormat="1" applyFont="1" applyFill="1" applyBorder="1" applyAlignment="1">
      <alignment horizontal="right" vertical="center" indent="1"/>
      <protection/>
    </xf>
    <xf numFmtId="3" fontId="6" fillId="35" borderId="13" xfId="46" applyNumberFormat="1" applyFont="1" applyFill="1" applyBorder="1" applyAlignment="1">
      <alignment horizontal="right" vertical="center" indent="1"/>
      <protection/>
    </xf>
    <xf numFmtId="3" fontId="0" fillId="0" borderId="0" xfId="0" applyNumberFormat="1" applyFont="1" applyFill="1" applyBorder="1" applyAlignment="1">
      <alignment horizontal="right" vertical="center" indent="1"/>
    </xf>
    <xf numFmtId="3" fontId="6" fillId="13" borderId="81" xfId="46" applyNumberFormat="1" applyFont="1" applyFill="1" applyBorder="1" applyAlignment="1">
      <alignment horizontal="right" vertical="center" indent="1"/>
      <protection/>
    </xf>
    <xf numFmtId="3" fontId="6" fillId="13" borderId="117" xfId="46" applyNumberFormat="1" applyFont="1" applyFill="1" applyBorder="1" applyAlignment="1">
      <alignment horizontal="right" vertical="center" indent="1"/>
      <protection/>
    </xf>
    <xf numFmtId="3" fontId="6" fillId="13" borderId="118" xfId="46" applyNumberFormat="1" applyFont="1" applyFill="1" applyBorder="1" applyAlignment="1">
      <alignment horizontal="right" vertical="center" indent="1"/>
      <protection/>
    </xf>
    <xf numFmtId="3" fontId="6" fillId="35" borderId="75" xfId="46" applyNumberFormat="1" applyFont="1" applyFill="1" applyBorder="1" applyAlignment="1">
      <alignment horizontal="right" vertical="center" indent="1"/>
      <protection/>
    </xf>
    <xf numFmtId="3" fontId="6" fillId="35" borderId="119" xfId="46" applyNumberFormat="1" applyFont="1" applyFill="1" applyBorder="1" applyAlignment="1">
      <alignment horizontal="right" vertical="center" indent="1"/>
      <protection/>
    </xf>
    <xf numFmtId="3" fontId="6" fillId="35" borderId="120" xfId="46" applyNumberFormat="1" applyFont="1" applyFill="1" applyBorder="1" applyAlignment="1">
      <alignment horizontal="right" vertical="center" indent="1"/>
      <protection/>
    </xf>
    <xf numFmtId="3" fontId="6" fillId="7" borderId="75" xfId="46" applyNumberFormat="1" applyFont="1" applyFill="1" applyBorder="1" applyAlignment="1">
      <alignment horizontal="right" vertical="center" indent="1"/>
      <protection/>
    </xf>
    <xf numFmtId="3" fontId="6" fillId="7" borderId="119" xfId="46" applyNumberFormat="1" applyFont="1" applyFill="1" applyBorder="1" applyAlignment="1">
      <alignment horizontal="right" vertical="center" indent="1"/>
      <protection/>
    </xf>
    <xf numFmtId="3" fontId="6" fillId="7" borderId="120" xfId="46" applyNumberFormat="1" applyFont="1" applyFill="1" applyBorder="1" applyAlignment="1">
      <alignment horizontal="right" vertical="center" indent="1"/>
      <protection/>
    </xf>
    <xf numFmtId="3" fontId="6" fillId="36" borderId="75" xfId="46" applyNumberFormat="1" applyFont="1" applyFill="1" applyBorder="1" applyAlignment="1">
      <alignment horizontal="right" vertical="center" indent="1"/>
      <protection/>
    </xf>
    <xf numFmtId="3" fontId="6" fillId="36" borderId="119" xfId="46" applyNumberFormat="1" applyFont="1" applyFill="1" applyBorder="1" applyAlignment="1">
      <alignment horizontal="right" vertical="center" indent="1"/>
      <protection/>
    </xf>
    <xf numFmtId="3" fontId="6" fillId="36" borderId="120" xfId="46" applyNumberFormat="1" applyFont="1" applyFill="1" applyBorder="1" applyAlignment="1">
      <alignment horizontal="right" vertical="center" indent="1"/>
      <protection/>
    </xf>
    <xf numFmtId="3" fontId="6" fillId="0" borderId="75" xfId="46" applyNumberFormat="1" applyFont="1" applyFill="1" applyBorder="1" applyAlignment="1">
      <alignment horizontal="right" vertical="center" indent="1"/>
      <protection/>
    </xf>
    <xf numFmtId="3" fontId="6" fillId="0" borderId="119" xfId="46" applyNumberFormat="1" applyFont="1" applyFill="1" applyBorder="1" applyAlignment="1">
      <alignment horizontal="right" vertical="center" indent="1"/>
      <protection/>
    </xf>
    <xf numFmtId="3" fontId="6" fillId="0" borderId="120" xfId="46" applyNumberFormat="1" applyFont="1" applyFill="1" applyBorder="1" applyAlignment="1">
      <alignment horizontal="right" vertical="center" indent="1"/>
      <protection/>
    </xf>
    <xf numFmtId="3" fontId="6" fillId="0" borderId="79" xfId="46" applyNumberFormat="1" applyFont="1" applyFill="1" applyBorder="1" applyAlignment="1">
      <alignment horizontal="right" vertical="center" indent="1"/>
      <protection/>
    </xf>
    <xf numFmtId="3" fontId="6" fillId="0" borderId="121" xfId="46" applyNumberFormat="1" applyFont="1" applyFill="1" applyBorder="1" applyAlignment="1">
      <alignment horizontal="right" vertical="center" indent="1"/>
      <protection/>
    </xf>
    <xf numFmtId="3" fontId="6" fillId="0" borderId="122" xfId="46" applyNumberFormat="1" applyFont="1" applyFill="1" applyBorder="1" applyAlignment="1">
      <alignment horizontal="right" vertical="center" indent="1"/>
      <protection/>
    </xf>
    <xf numFmtId="3" fontId="6" fillId="13" borderId="75" xfId="46" applyNumberFormat="1" applyFont="1" applyFill="1" applyBorder="1" applyAlignment="1">
      <alignment horizontal="right" vertical="center" indent="1"/>
      <protection/>
    </xf>
    <xf numFmtId="3" fontId="6" fillId="13" borderId="119" xfId="46" applyNumberFormat="1" applyFont="1" applyFill="1" applyBorder="1" applyAlignment="1">
      <alignment horizontal="right" vertical="center" indent="1"/>
      <protection/>
    </xf>
    <xf numFmtId="3" fontId="6" fillId="13" borderId="120" xfId="46" applyNumberFormat="1" applyFont="1" applyFill="1" applyBorder="1" applyAlignment="1">
      <alignment horizontal="right" vertical="center" indent="1"/>
      <protection/>
    </xf>
    <xf numFmtId="0" fontId="74" fillId="0" borderId="0" xfId="0" applyFont="1" applyFill="1" applyAlignment="1">
      <alignment vertical="center"/>
    </xf>
    <xf numFmtId="0" fontId="6" fillId="0" borderId="59" xfId="46" applyFont="1" applyFill="1" applyBorder="1" applyAlignment="1" applyProtection="1">
      <alignment horizontal="center" vertical="center" wrapText="1"/>
      <protection locked="0"/>
    </xf>
    <xf numFmtId="0" fontId="6" fillId="0" borderId="23" xfId="46" applyFont="1" applyBorder="1" applyAlignment="1" applyProtection="1">
      <alignment horizontal="center" vertical="center" wrapText="1"/>
      <protection locked="0"/>
    </xf>
    <xf numFmtId="0" fontId="6" fillId="0" borderId="31" xfId="46" applyFont="1" applyFill="1" applyBorder="1" applyAlignment="1" applyProtection="1">
      <alignment horizontal="center" vertical="center" wrapText="1"/>
      <protection locked="0"/>
    </xf>
    <xf numFmtId="0" fontId="6" fillId="0" borderId="46" xfId="46" applyFont="1" applyFill="1" applyBorder="1" applyAlignment="1" applyProtection="1">
      <alignment horizontal="center" vertical="center" wrapText="1"/>
      <protection locked="0"/>
    </xf>
    <xf numFmtId="0" fontId="6" fillId="0" borderId="71" xfId="46" applyFont="1" applyFill="1" applyBorder="1" applyAlignment="1" applyProtection="1">
      <alignment horizontal="center" vertical="center" wrapText="1"/>
      <protection locked="0"/>
    </xf>
    <xf numFmtId="0" fontId="6" fillId="0" borderId="0" xfId="46" applyFont="1" applyBorder="1" applyAlignment="1">
      <alignment horizontal="center" vertical="center"/>
      <protection/>
    </xf>
    <xf numFmtId="178" fontId="6" fillId="0" borderId="44" xfId="46" applyNumberFormat="1" applyFont="1" applyFill="1" applyBorder="1" applyAlignment="1" applyProtection="1">
      <alignment horizontal="right" vertical="center" wrapText="1" indent="1"/>
      <protection locked="0"/>
    </xf>
    <xf numFmtId="178" fontId="6" fillId="0" borderId="71" xfId="46" applyNumberFormat="1" applyFont="1" applyFill="1" applyBorder="1" applyAlignment="1" applyProtection="1">
      <alignment horizontal="right" vertical="center" wrapText="1" indent="1"/>
      <protection locked="0"/>
    </xf>
    <xf numFmtId="178" fontId="6" fillId="0" borderId="27" xfId="46" applyNumberFormat="1" applyFont="1" applyFill="1" applyBorder="1" applyAlignment="1" applyProtection="1">
      <alignment horizontal="right" vertical="center" wrapText="1" indent="1"/>
      <protection locked="0"/>
    </xf>
    <xf numFmtId="178" fontId="8" fillId="0" borderId="34" xfId="46" applyNumberFormat="1" applyFont="1" applyFill="1" applyBorder="1" applyAlignment="1" applyProtection="1">
      <alignment horizontal="right" vertical="center" wrapText="1" indent="1"/>
      <protection locked="0"/>
    </xf>
    <xf numFmtId="0" fontId="6" fillId="0" borderId="58" xfId="46" applyFont="1" applyBorder="1" applyAlignment="1" applyProtection="1">
      <alignment horizontal="center" vertical="center" wrapText="1"/>
      <protection locked="0"/>
    </xf>
    <xf numFmtId="0" fontId="75" fillId="38" borderId="37" xfId="0" applyFont="1" applyFill="1" applyBorder="1" applyAlignment="1">
      <alignment horizontal="center" vertical="center"/>
    </xf>
    <xf numFmtId="0" fontId="23" fillId="0" borderId="0" xfId="0" applyFont="1" applyAlignment="1" applyProtection="1">
      <alignment vertical="center"/>
      <protection locked="0"/>
    </xf>
    <xf numFmtId="0" fontId="0" fillId="0" borderId="0" xfId="0" applyAlignment="1" applyProtection="1">
      <alignment vertical="center"/>
      <protection locked="0"/>
    </xf>
    <xf numFmtId="0" fontId="73" fillId="0" borderId="0" xfId="0" applyFont="1" applyAlignment="1" applyProtection="1">
      <alignment vertical="center"/>
      <protection locked="0"/>
    </xf>
    <xf numFmtId="0" fontId="0" fillId="0" borderId="0" xfId="0" applyAlignment="1" applyProtection="1">
      <alignment horizontal="right" vertical="center"/>
      <protection locked="0"/>
    </xf>
    <xf numFmtId="0" fontId="12" fillId="0" borderId="31"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0" fontId="12" fillId="0" borderId="46" xfId="0" applyFont="1" applyBorder="1" applyAlignment="1" applyProtection="1">
      <alignment horizontal="center" vertical="center" wrapText="1" shrinkToFit="1"/>
      <protection locked="0"/>
    </xf>
    <xf numFmtId="0" fontId="12" fillId="0" borderId="16" xfId="0" applyFont="1" applyBorder="1" applyAlignment="1" applyProtection="1">
      <alignment horizontal="center" vertical="center" wrapText="1" shrinkToFit="1"/>
      <protection locked="0"/>
    </xf>
    <xf numFmtId="0" fontId="12" fillId="0" borderId="26" xfId="0" applyFont="1" applyBorder="1" applyAlignment="1" applyProtection="1">
      <alignment horizontal="center" vertical="center" wrapText="1" shrinkToFit="1"/>
      <protection locked="0"/>
    </xf>
    <xf numFmtId="0" fontId="12" fillId="0" borderId="26" xfId="0" applyFont="1" applyFill="1" applyBorder="1" applyAlignment="1" applyProtection="1">
      <alignment horizontal="center" vertical="center" wrapText="1" shrinkToFit="1"/>
      <protection locked="0"/>
    </xf>
    <xf numFmtId="0" fontId="12" fillId="0" borderId="123" xfId="0" applyFont="1" applyFill="1" applyBorder="1" applyAlignment="1" applyProtection="1">
      <alignment horizontal="center" vertical="center" wrapText="1" shrinkToFit="1"/>
      <protection locked="0"/>
    </xf>
    <xf numFmtId="0" fontId="12" fillId="0" borderId="27" xfId="0" applyFont="1" applyFill="1" applyBorder="1" applyAlignment="1" applyProtection="1">
      <alignment horizontal="center" vertical="center" wrapText="1" shrinkToFit="1"/>
      <protection locked="0"/>
    </xf>
    <xf numFmtId="0" fontId="12" fillId="0" borderId="16" xfId="0" applyFont="1" applyFill="1" applyBorder="1" applyAlignment="1" applyProtection="1">
      <alignment horizontal="center" vertical="center" wrapText="1" shrinkToFit="1"/>
      <protection locked="0"/>
    </xf>
    <xf numFmtId="3" fontId="75" fillId="0" borderId="0" xfId="0" applyNumberFormat="1" applyFont="1" applyAlignment="1" applyProtection="1">
      <alignment horizontal="right" vertical="center" indent="1"/>
      <protection locked="0"/>
    </xf>
    <xf numFmtId="0" fontId="75" fillId="0" borderId="0" xfId="0" applyFont="1" applyAlignment="1" applyProtection="1">
      <alignment vertical="center"/>
      <protection locked="0"/>
    </xf>
    <xf numFmtId="3" fontId="73" fillId="0" borderId="0" xfId="0" applyNumberFormat="1" applyFont="1" applyAlignment="1" applyProtection="1">
      <alignment horizontal="right" vertical="center" indent="1"/>
      <protection locked="0"/>
    </xf>
    <xf numFmtId="0" fontId="12" fillId="0" borderId="37" xfId="0" applyFont="1" applyFill="1" applyBorder="1" applyAlignment="1" applyProtection="1">
      <alignment horizontal="center" vertical="center"/>
      <protection locked="0"/>
    </xf>
    <xf numFmtId="3" fontId="6" fillId="0" borderId="46" xfId="46" applyNumberFormat="1" applyFont="1" applyFill="1" applyBorder="1" applyAlignment="1" applyProtection="1">
      <alignment horizontal="right" vertical="center" indent="1"/>
      <protection locked="0"/>
    </xf>
    <xf numFmtId="3" fontId="0" fillId="0" borderId="0" xfId="0" applyNumberFormat="1" applyAlignment="1" applyProtection="1">
      <alignment horizontal="right" vertical="center" indent="1"/>
      <protection locked="0"/>
    </xf>
    <xf numFmtId="3" fontId="6" fillId="0" borderId="31" xfId="46" applyNumberFormat="1" applyFont="1" applyFill="1" applyBorder="1" applyAlignment="1" applyProtection="1">
      <alignment horizontal="right" vertical="center" indent="1"/>
      <protection locked="0"/>
    </xf>
    <xf numFmtId="0" fontId="12" fillId="0" borderId="124" xfId="0" applyFont="1" applyFill="1" applyBorder="1" applyAlignment="1" applyProtection="1">
      <alignment horizontal="center" vertical="center"/>
      <protection locked="0"/>
    </xf>
    <xf numFmtId="0" fontId="24" fillId="0" borderId="45" xfId="0" applyFont="1" applyFill="1" applyBorder="1" applyAlignment="1" applyProtection="1">
      <alignment horizontal="right" vertical="center"/>
      <protection locked="0"/>
    </xf>
    <xf numFmtId="0" fontId="75" fillId="0" borderId="0" xfId="0" applyFont="1" applyFill="1" applyAlignment="1" applyProtection="1">
      <alignment vertical="center"/>
      <protection locked="0"/>
    </xf>
    <xf numFmtId="0" fontId="13" fillId="0" borderId="37" xfId="0" applyFont="1" applyFill="1" applyBorder="1" applyAlignment="1" applyProtection="1">
      <alignment horizontal="left" vertical="center"/>
      <protection locked="0"/>
    </xf>
    <xf numFmtId="3" fontId="75" fillId="0" borderId="0" xfId="0" applyNumberFormat="1" applyFont="1" applyFill="1" applyAlignment="1" applyProtection="1">
      <alignment horizontal="right" vertical="center" indent="1"/>
      <protection locked="0"/>
    </xf>
    <xf numFmtId="0" fontId="73" fillId="0" borderId="16" xfId="0" applyFont="1" applyBorder="1" applyAlignment="1" applyProtection="1">
      <alignment horizontal="center" vertical="center"/>
      <protection locked="0"/>
    </xf>
    <xf numFmtId="0" fontId="12" fillId="0" borderId="125" xfId="0" applyFont="1" applyFill="1" applyBorder="1" applyAlignment="1" applyProtection="1">
      <alignment horizontal="center" vertical="center"/>
      <protection locked="0"/>
    </xf>
    <xf numFmtId="0" fontId="24" fillId="0" borderId="126" xfId="0" applyFont="1" applyFill="1" applyBorder="1" applyAlignment="1" applyProtection="1">
      <alignment horizontal="right" vertical="center"/>
      <protection locked="0"/>
    </xf>
    <xf numFmtId="0" fontId="73" fillId="38" borderId="11" xfId="0" applyFont="1" applyFill="1" applyBorder="1" applyAlignment="1" applyProtection="1">
      <alignment horizontal="center" vertical="center"/>
      <protection locked="0"/>
    </xf>
    <xf numFmtId="0" fontId="73" fillId="38" borderId="125" xfId="0" applyFont="1" applyFill="1" applyBorder="1" applyAlignment="1" applyProtection="1">
      <alignment horizontal="center" vertical="center"/>
      <protection locked="0"/>
    </xf>
    <xf numFmtId="0" fontId="21" fillId="38" borderId="127" xfId="0" applyFont="1" applyFill="1" applyBorder="1" applyAlignment="1" applyProtection="1">
      <alignment horizontal="left" vertical="center"/>
      <protection locked="0"/>
    </xf>
    <xf numFmtId="0" fontId="1" fillId="38" borderId="69" xfId="0" applyFont="1" applyFill="1" applyBorder="1" applyAlignment="1" applyProtection="1">
      <alignment vertical="center"/>
      <protection locked="0"/>
    </xf>
    <xf numFmtId="3" fontId="0" fillId="0" borderId="0" xfId="0" applyNumberFormat="1" applyFont="1" applyAlignment="1" applyProtection="1">
      <alignment horizontal="right" vertical="center" indent="1"/>
      <protection locked="0"/>
    </xf>
    <xf numFmtId="0" fontId="0" fillId="0" borderId="0" xfId="0" applyFont="1" applyAlignment="1" applyProtection="1">
      <alignment vertical="center"/>
      <protection locked="0"/>
    </xf>
    <xf numFmtId="0" fontId="73"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12" fillId="0" borderId="0" xfId="0" applyFont="1" applyAlignment="1" applyProtection="1">
      <alignment horizontal="left" vertical="center" wrapText="1"/>
      <protection locked="0"/>
    </xf>
    <xf numFmtId="0" fontId="75" fillId="38" borderId="52" xfId="0" applyFont="1" applyFill="1" applyBorder="1" applyAlignment="1" applyProtection="1">
      <alignment horizontal="center" vertical="center"/>
      <protection/>
    </xf>
    <xf numFmtId="0" fontId="75" fillId="38" borderId="46" xfId="0" applyFont="1" applyFill="1" applyBorder="1" applyAlignment="1" applyProtection="1">
      <alignment horizontal="center" vertical="center"/>
      <protection/>
    </xf>
    <xf numFmtId="3" fontId="6" fillId="38" borderId="54" xfId="46" applyNumberFormat="1" applyFont="1" applyFill="1" applyBorder="1" applyAlignment="1" applyProtection="1">
      <alignment horizontal="right" vertical="center" indent="1"/>
      <protection/>
    </xf>
    <xf numFmtId="3" fontId="6" fillId="38" borderId="115" xfId="46" applyNumberFormat="1" applyFont="1" applyFill="1" applyBorder="1" applyAlignment="1" applyProtection="1">
      <alignment horizontal="right" vertical="center" indent="1"/>
      <protection/>
    </xf>
    <xf numFmtId="3" fontId="6" fillId="33" borderId="46" xfId="46" applyNumberFormat="1" applyFont="1" applyFill="1" applyBorder="1" applyAlignment="1" applyProtection="1">
      <alignment horizontal="right" vertical="center" indent="1"/>
      <protection/>
    </xf>
    <xf numFmtId="3" fontId="6" fillId="33" borderId="71" xfId="46" applyNumberFormat="1" applyFont="1" applyFill="1" applyBorder="1" applyAlignment="1" applyProtection="1">
      <alignment horizontal="right" vertical="center" indent="1"/>
      <protection/>
    </xf>
    <xf numFmtId="3" fontId="6" fillId="0" borderId="46" xfId="46" applyNumberFormat="1" applyFont="1" applyFill="1" applyBorder="1" applyAlignment="1" applyProtection="1">
      <alignment horizontal="right" vertical="center" indent="1"/>
      <protection/>
    </xf>
    <xf numFmtId="3" fontId="6" fillId="38" borderId="46" xfId="46" applyNumberFormat="1" applyFont="1" applyFill="1" applyBorder="1" applyAlignment="1" applyProtection="1">
      <alignment horizontal="right" vertical="center" indent="1"/>
      <protection/>
    </xf>
    <xf numFmtId="3" fontId="6" fillId="38" borderId="12" xfId="46" applyNumberFormat="1" applyFont="1" applyFill="1" applyBorder="1" applyAlignment="1" applyProtection="1">
      <alignment horizontal="right" vertical="center" indent="1"/>
      <protection/>
    </xf>
    <xf numFmtId="3" fontId="6" fillId="38" borderId="13" xfId="46" applyNumberFormat="1" applyFont="1" applyFill="1" applyBorder="1" applyAlignment="1" applyProtection="1">
      <alignment horizontal="right" vertical="center" indent="1"/>
      <protection/>
    </xf>
    <xf numFmtId="3" fontId="6" fillId="0" borderId="71" xfId="46" applyNumberFormat="1" applyFont="1" applyFill="1" applyBorder="1" applyAlignment="1" applyProtection="1">
      <alignment horizontal="right" vertical="center" indent="1"/>
      <protection/>
    </xf>
    <xf numFmtId="3" fontId="6" fillId="38" borderId="71" xfId="46" applyNumberFormat="1" applyFont="1" applyFill="1" applyBorder="1" applyAlignment="1" applyProtection="1">
      <alignment horizontal="right" vertical="center" indent="1"/>
      <protection/>
    </xf>
    <xf numFmtId="3" fontId="6" fillId="38" borderId="93" xfId="46" applyNumberFormat="1" applyFont="1" applyFill="1" applyBorder="1" applyAlignment="1" applyProtection="1">
      <alignment horizontal="right" vertical="center" indent="1"/>
      <protection/>
    </xf>
    <xf numFmtId="3" fontId="6" fillId="33" borderId="31" xfId="46" applyNumberFormat="1" applyFont="1" applyFill="1" applyBorder="1" applyAlignment="1" applyProtection="1">
      <alignment horizontal="right" vertical="center" indent="1"/>
      <protection/>
    </xf>
    <xf numFmtId="3" fontId="6" fillId="38" borderId="11" xfId="46" applyNumberFormat="1" applyFont="1" applyFill="1" applyBorder="1" applyAlignment="1" applyProtection="1">
      <alignment horizontal="right" vertical="center" indent="1"/>
      <protection/>
    </xf>
    <xf numFmtId="3" fontId="6" fillId="38" borderId="31" xfId="46" applyNumberFormat="1" applyFont="1" applyFill="1" applyBorder="1" applyAlignment="1" applyProtection="1">
      <alignment horizontal="right" vertical="center" indent="1"/>
      <protection/>
    </xf>
    <xf numFmtId="0" fontId="75" fillId="38" borderId="31" xfId="0" applyFont="1" applyFill="1" applyBorder="1" applyAlignment="1" applyProtection="1">
      <alignment horizontal="center" vertical="center"/>
      <protection/>
    </xf>
    <xf numFmtId="0" fontId="75" fillId="38" borderId="0" xfId="0" applyFont="1" applyFill="1" applyBorder="1" applyAlignment="1" applyProtection="1">
      <alignment horizontal="center" vertical="center"/>
      <protection/>
    </xf>
    <xf numFmtId="0" fontId="75" fillId="38" borderId="82" xfId="0" applyFont="1" applyFill="1" applyBorder="1" applyAlignment="1" applyProtection="1">
      <alignment horizontal="center" vertical="center"/>
      <protection/>
    </xf>
    <xf numFmtId="0" fontId="73" fillId="33" borderId="31" xfId="0" applyFont="1" applyFill="1" applyBorder="1" applyAlignment="1" applyProtection="1">
      <alignment horizontal="center" vertical="center"/>
      <protection/>
    </xf>
    <xf numFmtId="0" fontId="73" fillId="0" borderId="31" xfId="0" applyFont="1" applyBorder="1" applyAlignment="1" applyProtection="1">
      <alignment horizontal="center" vertical="center"/>
      <protection/>
    </xf>
    <xf numFmtId="0" fontId="75" fillId="33" borderId="46" xfId="0" applyFont="1" applyFill="1" applyBorder="1" applyAlignment="1" applyProtection="1">
      <alignment horizontal="center" vertical="center"/>
      <protection/>
    </xf>
    <xf numFmtId="0" fontId="75" fillId="0" borderId="46" xfId="0" applyFont="1" applyBorder="1" applyAlignment="1" applyProtection="1">
      <alignment horizontal="center" vertical="center"/>
      <protection/>
    </xf>
    <xf numFmtId="0" fontId="75" fillId="0" borderId="48" xfId="0" applyFont="1" applyBorder="1" applyAlignment="1" applyProtection="1">
      <alignment horizontal="center" vertical="center"/>
      <protection/>
    </xf>
    <xf numFmtId="0" fontId="75" fillId="0" borderId="33" xfId="0" applyFont="1" applyBorder="1" applyAlignment="1" applyProtection="1">
      <alignment horizontal="center" vertical="center"/>
      <protection/>
    </xf>
    <xf numFmtId="0" fontId="75" fillId="36" borderId="37" xfId="0" applyFont="1" applyFill="1" applyBorder="1" applyAlignment="1">
      <alignment horizontal="center" vertical="center"/>
    </xf>
    <xf numFmtId="0" fontId="75" fillId="0" borderId="37" xfId="0" applyFont="1" applyBorder="1" applyAlignment="1">
      <alignment horizontal="center" vertical="center"/>
    </xf>
    <xf numFmtId="0" fontId="75" fillId="0" borderId="124" xfId="0" applyFont="1" applyBorder="1" applyAlignment="1">
      <alignment horizontal="center" vertical="center"/>
    </xf>
    <xf numFmtId="0" fontId="75" fillId="33" borderId="37" xfId="0" applyFont="1" applyFill="1" applyBorder="1" applyAlignment="1">
      <alignment horizontal="center" vertical="center"/>
    </xf>
    <xf numFmtId="0" fontId="75" fillId="33" borderId="128" xfId="0" applyFont="1" applyFill="1" applyBorder="1" applyAlignment="1">
      <alignment horizontal="center" vertical="center"/>
    </xf>
    <xf numFmtId="0" fontId="73" fillId="35" borderId="86" xfId="0" applyFont="1" applyFill="1" applyBorder="1" applyAlignment="1">
      <alignment horizontal="center" vertical="center"/>
    </xf>
    <xf numFmtId="0" fontId="12" fillId="0" borderId="83" xfId="49" applyFont="1" applyBorder="1" applyAlignment="1">
      <alignment horizontal="center" vertical="center"/>
      <protection/>
    </xf>
    <xf numFmtId="0" fontId="6" fillId="0" borderId="56" xfId="49" applyFont="1" applyBorder="1" applyAlignment="1">
      <alignment horizontal="center" vertical="center"/>
      <protection/>
    </xf>
    <xf numFmtId="0" fontId="6" fillId="0" borderId="59" xfId="49" applyFont="1" applyBorder="1" applyAlignment="1">
      <alignment horizontal="center" vertical="center"/>
      <protection/>
    </xf>
    <xf numFmtId="0" fontId="6" fillId="0" borderId="60" xfId="49" applyFont="1" applyBorder="1" applyAlignment="1">
      <alignment horizontal="center" vertical="center"/>
      <protection/>
    </xf>
    <xf numFmtId="0" fontId="14" fillId="38" borderId="12" xfId="49" applyFont="1" applyFill="1" applyBorder="1" applyAlignment="1">
      <alignment horizontal="center" vertical="center"/>
      <protection/>
    </xf>
    <xf numFmtId="3" fontId="6" fillId="38" borderId="129" xfId="46" applyNumberFormat="1" applyFont="1" applyFill="1" applyBorder="1" applyAlignment="1">
      <alignment horizontal="right" vertical="center" indent="1"/>
      <protection/>
    </xf>
    <xf numFmtId="3" fontId="6" fillId="38" borderId="52" xfId="46" applyNumberFormat="1" applyFont="1" applyFill="1" applyBorder="1" applyAlignment="1">
      <alignment horizontal="right" vertical="center" indent="1"/>
      <protection/>
    </xf>
    <xf numFmtId="3" fontId="6" fillId="38" borderId="130" xfId="46" applyNumberFormat="1" applyFont="1" applyFill="1" applyBorder="1" applyAlignment="1">
      <alignment horizontal="right" vertical="center" indent="1"/>
      <protection/>
    </xf>
    <xf numFmtId="3" fontId="6" fillId="38" borderId="92" xfId="46" applyNumberFormat="1" applyFont="1" applyFill="1" applyBorder="1" applyAlignment="1">
      <alignment horizontal="right" vertical="center" indent="1"/>
      <protection/>
    </xf>
    <xf numFmtId="3" fontId="6" fillId="38" borderId="103" xfId="46" applyNumberFormat="1" applyFont="1" applyFill="1" applyBorder="1" applyAlignment="1">
      <alignment horizontal="right" vertical="center" indent="1"/>
      <protection/>
    </xf>
    <xf numFmtId="3" fontId="6" fillId="38" borderId="57" xfId="46" applyNumberFormat="1" applyFont="1" applyFill="1" applyBorder="1" applyAlignment="1">
      <alignment horizontal="right" vertical="center" indent="1"/>
      <protection/>
    </xf>
    <xf numFmtId="3" fontId="6" fillId="38" borderId="58" xfId="46" applyNumberFormat="1" applyFont="1" applyFill="1" applyBorder="1" applyAlignment="1">
      <alignment horizontal="right" vertical="center" indent="1"/>
      <protection/>
    </xf>
    <xf numFmtId="3" fontId="6" fillId="38" borderId="131" xfId="46" applyNumberFormat="1" applyFont="1" applyFill="1" applyBorder="1" applyAlignment="1">
      <alignment horizontal="right" vertical="center" indent="1"/>
      <protection/>
    </xf>
    <xf numFmtId="3" fontId="6" fillId="38" borderId="83" xfId="46" applyNumberFormat="1" applyFont="1" applyFill="1" applyBorder="1" applyAlignment="1">
      <alignment horizontal="right" vertical="center" indent="1"/>
      <protection/>
    </xf>
    <xf numFmtId="3" fontId="6" fillId="38" borderId="84" xfId="46" applyNumberFormat="1" applyFont="1" applyFill="1" applyBorder="1" applyAlignment="1">
      <alignment horizontal="right" vertical="center" indent="1"/>
      <protection/>
    </xf>
    <xf numFmtId="3" fontId="6" fillId="38" borderId="61" xfId="46" applyNumberFormat="1" applyFont="1" applyFill="1" applyBorder="1" applyAlignment="1">
      <alignment horizontal="right" vertical="center" indent="1"/>
      <protection/>
    </xf>
    <xf numFmtId="3" fontId="6" fillId="38" borderId="33" xfId="46" applyNumberFormat="1" applyFont="1" applyFill="1" applyBorder="1" applyAlignment="1">
      <alignment horizontal="right" vertical="center" indent="1"/>
      <protection/>
    </xf>
    <xf numFmtId="3" fontId="6" fillId="38" borderId="132" xfId="46" applyNumberFormat="1" applyFont="1" applyFill="1" applyBorder="1" applyAlignment="1">
      <alignment horizontal="right" vertical="center" indent="1"/>
      <protection/>
    </xf>
    <xf numFmtId="3" fontId="6" fillId="38" borderId="114" xfId="46" applyNumberFormat="1" applyFont="1" applyFill="1" applyBorder="1" applyAlignment="1">
      <alignment horizontal="right" vertical="center" indent="1"/>
      <protection/>
    </xf>
    <xf numFmtId="3" fontId="6" fillId="38" borderId="34" xfId="46" applyNumberFormat="1" applyFont="1" applyFill="1" applyBorder="1" applyAlignment="1">
      <alignment horizontal="right" vertical="center" indent="1"/>
      <protection/>
    </xf>
    <xf numFmtId="0" fontId="6" fillId="0" borderId="58" xfId="46" applyFont="1" applyFill="1" applyBorder="1" applyAlignment="1" applyProtection="1">
      <alignment horizontal="center" vertical="center" wrapText="1"/>
      <protection locked="0"/>
    </xf>
    <xf numFmtId="0" fontId="6" fillId="0" borderId="84" xfId="46" applyFont="1" applyBorder="1" applyAlignment="1" applyProtection="1">
      <alignment horizontal="center" vertical="center" wrapText="1"/>
      <protection locked="0"/>
    </xf>
    <xf numFmtId="0" fontId="6" fillId="0" borderId="0" xfId="47" applyFont="1" applyBorder="1" applyAlignment="1" applyProtection="1">
      <alignment vertical="center"/>
      <protection locked="0"/>
    </xf>
    <xf numFmtId="0" fontId="20" fillId="0" borderId="0" xfId="47" applyFont="1" applyBorder="1" applyAlignment="1" applyProtection="1">
      <alignment vertical="center"/>
      <protection locked="0"/>
    </xf>
    <xf numFmtId="3" fontId="6" fillId="0" borderId="46" xfId="47" applyNumberFormat="1" applyFont="1" applyBorder="1" applyAlignment="1" applyProtection="1">
      <alignment horizontal="center" vertical="center" wrapText="1"/>
      <protection locked="0"/>
    </xf>
    <xf numFmtId="3" fontId="6" fillId="0" borderId="71" xfId="47" applyNumberFormat="1" applyFont="1" applyBorder="1" applyAlignment="1" applyProtection="1">
      <alignment horizontal="center" vertical="center" wrapText="1"/>
      <protection locked="0"/>
    </xf>
    <xf numFmtId="3" fontId="6" fillId="0" borderId="26" xfId="47" applyNumberFormat="1" applyFont="1" applyBorder="1" applyAlignment="1" applyProtection="1">
      <alignment horizontal="center" vertical="center" wrapText="1"/>
      <protection locked="0"/>
    </xf>
    <xf numFmtId="3" fontId="6" fillId="0" borderId="27" xfId="47" applyNumberFormat="1" applyFont="1" applyBorder="1" applyAlignment="1" applyProtection="1">
      <alignment horizontal="center" vertical="center" wrapText="1"/>
      <protection locked="0"/>
    </xf>
    <xf numFmtId="0" fontId="0" fillId="0" borderId="0" xfId="0" applyAlignment="1" applyProtection="1">
      <alignment/>
      <protection locked="0"/>
    </xf>
    <xf numFmtId="0" fontId="6" fillId="0" borderId="0" xfId="47" applyFont="1" applyBorder="1" applyAlignment="1" applyProtection="1">
      <alignment vertical="center" wrapText="1"/>
      <protection locked="0"/>
    </xf>
    <xf numFmtId="49" fontId="6" fillId="0" borderId="0" xfId="47" applyNumberFormat="1" applyFont="1" applyBorder="1" applyAlignment="1" applyProtection="1">
      <alignment horizontal="center" vertical="center" wrapText="1"/>
      <protection locked="0"/>
    </xf>
    <xf numFmtId="3" fontId="6" fillId="0" borderId="0" xfId="47" applyNumberFormat="1" applyFont="1" applyBorder="1" applyAlignment="1" applyProtection="1">
      <alignment vertical="center"/>
      <protection locked="0"/>
    </xf>
    <xf numFmtId="0" fontId="9" fillId="0" borderId="0" xfId="47" applyFont="1" applyBorder="1" applyAlignment="1" applyProtection="1">
      <alignment vertical="center"/>
      <protection locked="0"/>
    </xf>
    <xf numFmtId="49" fontId="6" fillId="0" borderId="0" xfId="47" applyNumberFormat="1" applyFont="1" applyBorder="1" applyAlignment="1" applyProtection="1">
      <alignment vertical="center" wrapText="1"/>
      <protection locked="0"/>
    </xf>
    <xf numFmtId="49" fontId="6" fillId="0" borderId="0" xfId="47" applyNumberFormat="1" applyFont="1" applyBorder="1" applyAlignment="1" applyProtection="1">
      <alignment vertical="center"/>
      <protection locked="0"/>
    </xf>
    <xf numFmtId="0" fontId="6" fillId="0" borderId="0" xfId="47" applyFont="1" applyFill="1" applyBorder="1" applyAlignment="1" applyProtection="1">
      <alignment vertical="center"/>
      <protection locked="0"/>
    </xf>
    <xf numFmtId="3" fontId="25" fillId="0" borderId="43" xfId="47" applyNumberFormat="1" applyFont="1" applyBorder="1" applyAlignment="1" applyProtection="1">
      <alignment horizontal="center" vertical="center" wrapText="1"/>
      <protection/>
    </xf>
    <xf numFmtId="3" fontId="25" fillId="0" borderId="44" xfId="47" applyNumberFormat="1" applyFont="1" applyBorder="1" applyAlignment="1" applyProtection="1">
      <alignment horizontal="center" vertical="center" wrapText="1"/>
      <protection/>
    </xf>
    <xf numFmtId="3" fontId="25" fillId="0" borderId="46" xfId="47" applyNumberFormat="1" applyFont="1" applyBorder="1" applyAlignment="1" applyProtection="1">
      <alignment horizontal="center" vertical="center" wrapText="1"/>
      <protection/>
    </xf>
    <xf numFmtId="3" fontId="25" fillId="0" borderId="71" xfId="47" applyNumberFormat="1" applyFont="1" applyBorder="1" applyAlignment="1" applyProtection="1">
      <alignment horizontal="center" vertical="center" wrapText="1"/>
      <protection/>
    </xf>
    <xf numFmtId="3" fontId="25" fillId="0" borderId="58" xfId="47" applyNumberFormat="1" applyFont="1" applyBorder="1" applyAlignment="1" applyProtection="1">
      <alignment horizontal="center" vertical="center" wrapText="1"/>
      <protection/>
    </xf>
    <xf numFmtId="3" fontId="25" fillId="0" borderId="84" xfId="47" applyNumberFormat="1" applyFont="1" applyBorder="1" applyAlignment="1" applyProtection="1">
      <alignment horizontal="center" vertical="center" wrapText="1"/>
      <protection/>
    </xf>
    <xf numFmtId="3" fontId="25" fillId="0" borderId="30" xfId="47" applyNumberFormat="1" applyFont="1" applyBorder="1" applyAlignment="1" applyProtection="1">
      <alignment horizontal="center" vertical="center" wrapText="1"/>
      <protection/>
    </xf>
    <xf numFmtId="3" fontId="25" fillId="0" borderId="27" xfId="47" applyNumberFormat="1" applyFont="1" applyBorder="1" applyAlignment="1" applyProtection="1">
      <alignment horizontal="center" vertical="center" wrapText="1"/>
      <protection/>
    </xf>
    <xf numFmtId="3" fontId="25" fillId="0" borderId="26" xfId="47" applyNumberFormat="1" applyFont="1" applyBorder="1" applyAlignment="1" applyProtection="1">
      <alignment horizontal="center" vertical="center" wrapText="1"/>
      <protection/>
    </xf>
    <xf numFmtId="0" fontId="6" fillId="0" borderId="15" xfId="47" applyFont="1" applyBorder="1" applyAlignment="1" applyProtection="1">
      <alignment vertical="center" wrapText="1"/>
      <protection/>
    </xf>
    <xf numFmtId="3" fontId="6" fillId="0" borderId="46" xfId="47" applyNumberFormat="1" applyFont="1" applyBorder="1" applyAlignment="1" applyProtection="1">
      <alignment horizontal="center" vertical="center" wrapText="1"/>
      <protection/>
    </xf>
    <xf numFmtId="3" fontId="6" fillId="0" borderId="71" xfId="47" applyNumberFormat="1" applyFont="1" applyBorder="1" applyAlignment="1" applyProtection="1">
      <alignment horizontal="center" vertical="center" wrapText="1"/>
      <protection/>
    </xf>
    <xf numFmtId="0" fontId="8" fillId="0" borderId="25" xfId="47" applyFont="1" applyBorder="1" applyAlignment="1" applyProtection="1">
      <alignment vertical="center"/>
      <protection/>
    </xf>
    <xf numFmtId="49" fontId="11" fillId="0" borderId="11" xfId="47" applyNumberFormat="1" applyFont="1" applyBorder="1" applyAlignment="1" applyProtection="1">
      <alignment horizontal="center" vertical="center" wrapText="1"/>
      <protection/>
    </xf>
    <xf numFmtId="49" fontId="11" fillId="0" borderId="12" xfId="47" applyNumberFormat="1" applyFont="1" applyBorder="1" applyAlignment="1" applyProtection="1">
      <alignment horizontal="center" vertical="center" wrapText="1"/>
      <protection/>
    </xf>
    <xf numFmtId="3" fontId="8" fillId="0" borderId="12" xfId="47" applyNumberFormat="1" applyFont="1" applyBorder="1" applyAlignment="1" applyProtection="1">
      <alignment horizontal="center" vertical="center" wrapText="1"/>
      <protection/>
    </xf>
    <xf numFmtId="3" fontId="8" fillId="0" borderId="13" xfId="47" applyNumberFormat="1" applyFont="1" applyBorder="1" applyAlignment="1" applyProtection="1">
      <alignment horizontal="center" vertical="center" wrapText="1"/>
      <protection/>
    </xf>
    <xf numFmtId="0" fontId="8" fillId="0" borderId="23" xfId="47" applyFont="1" applyBorder="1" applyAlignment="1" applyProtection="1">
      <alignment vertical="center" wrapText="1"/>
      <protection/>
    </xf>
    <xf numFmtId="3" fontId="8" fillId="0" borderId="58" xfId="47" applyNumberFormat="1" applyFont="1" applyBorder="1" applyAlignment="1" applyProtection="1">
      <alignment horizontal="center" vertical="center" wrapText="1"/>
      <protection/>
    </xf>
    <xf numFmtId="3" fontId="8" fillId="0" borderId="84" xfId="47" applyNumberFormat="1" applyFont="1" applyBorder="1" applyAlignment="1" applyProtection="1">
      <alignment horizontal="center" vertical="center" wrapText="1"/>
      <protection/>
    </xf>
    <xf numFmtId="49" fontId="6" fillId="0" borderId="59" xfId="47" applyNumberFormat="1" applyFont="1" applyBorder="1" applyAlignment="1" applyProtection="1">
      <alignment horizontal="center" vertical="center" wrapText="1"/>
      <protection/>
    </xf>
    <xf numFmtId="49" fontId="6" fillId="0" borderId="46" xfId="47" applyNumberFormat="1" applyFont="1" applyBorder="1" applyAlignment="1" applyProtection="1">
      <alignment horizontal="center" vertical="center" wrapText="1"/>
      <protection/>
    </xf>
    <xf numFmtId="0" fontId="6" fillId="0" borderId="15" xfId="47" applyFont="1" applyBorder="1" applyAlignment="1" applyProtection="1">
      <alignment horizontal="left" vertical="center" wrapText="1"/>
      <protection/>
    </xf>
    <xf numFmtId="0" fontId="6" fillId="0" borderId="29" xfId="47" applyFont="1" applyBorder="1" applyAlignment="1" applyProtection="1">
      <alignment vertical="center" wrapText="1"/>
      <protection/>
    </xf>
    <xf numFmtId="49" fontId="6" fillId="0" borderId="30" xfId="47" applyNumberFormat="1" applyFont="1" applyBorder="1" applyAlignment="1" applyProtection="1">
      <alignment horizontal="center" vertical="center" wrapText="1"/>
      <protection/>
    </xf>
    <xf numFmtId="0" fontId="6" fillId="0" borderId="49" xfId="47" applyFont="1" applyBorder="1" applyAlignment="1" applyProtection="1">
      <alignment horizontal="left" vertical="center" wrapText="1"/>
      <protection/>
    </xf>
    <xf numFmtId="49" fontId="6" fillId="0" borderId="57" xfId="47" applyNumberFormat="1" applyFont="1" applyBorder="1" applyAlignment="1" applyProtection="1">
      <alignment horizontal="center" vertical="center" wrapText="1"/>
      <protection/>
    </xf>
    <xf numFmtId="49" fontId="6" fillId="0" borderId="58" xfId="47" applyNumberFormat="1" applyFont="1" applyBorder="1" applyAlignment="1" applyProtection="1">
      <alignment horizontal="center" vertical="center" wrapText="1"/>
      <protection/>
    </xf>
    <xf numFmtId="0" fontId="6" fillId="0" borderId="15" xfId="47" applyFont="1" applyFill="1" applyBorder="1" applyAlignment="1" applyProtection="1">
      <alignment vertical="center" wrapText="1"/>
      <protection/>
    </xf>
    <xf numFmtId="49" fontId="6" fillId="37" borderId="59" xfId="47" applyNumberFormat="1" applyFont="1" applyFill="1" applyBorder="1" applyAlignment="1" applyProtection="1">
      <alignment horizontal="center" vertical="center" wrapText="1"/>
      <protection/>
    </xf>
    <xf numFmtId="0" fontId="8" fillId="0" borderId="10" xfId="47" applyFont="1" applyBorder="1" applyAlignment="1" applyProtection="1">
      <alignment vertical="center" wrapText="1"/>
      <protection/>
    </xf>
    <xf numFmtId="0" fontId="6" fillId="0" borderId="23" xfId="47" applyFont="1" applyBorder="1" applyAlignment="1" applyProtection="1">
      <alignment vertical="center" wrapText="1"/>
      <protection/>
    </xf>
    <xf numFmtId="49" fontId="6" fillId="0" borderId="56" xfId="47" applyNumberFormat="1" applyFont="1" applyBorder="1" applyAlignment="1" applyProtection="1">
      <alignment horizontal="center" vertical="center" wrapText="1"/>
      <protection/>
    </xf>
    <xf numFmtId="49" fontId="6" fillId="0" borderId="43" xfId="47" applyNumberFormat="1" applyFont="1" applyBorder="1" applyAlignment="1" applyProtection="1">
      <alignment horizontal="center" vertical="center" wrapText="1"/>
      <protection/>
    </xf>
    <xf numFmtId="49" fontId="10" fillId="0" borderId="59" xfId="47" applyNumberFormat="1" applyFont="1" applyBorder="1" applyAlignment="1" applyProtection="1">
      <alignment horizontal="center" vertical="center"/>
      <protection/>
    </xf>
    <xf numFmtId="49" fontId="6" fillId="0" borderId="16" xfId="47" applyNumberFormat="1" applyFont="1" applyBorder="1" applyAlignment="1" applyProtection="1">
      <alignment horizontal="center" vertical="center" wrapText="1"/>
      <protection/>
    </xf>
    <xf numFmtId="49" fontId="6" fillId="0" borderId="26" xfId="47" applyNumberFormat="1" applyFont="1" applyBorder="1" applyAlignment="1" applyProtection="1">
      <alignment horizontal="center" vertical="center" wrapText="1"/>
      <protection/>
    </xf>
    <xf numFmtId="49" fontId="20" fillId="0" borderId="0" xfId="47" applyNumberFormat="1" applyFont="1" applyBorder="1" applyAlignment="1" applyProtection="1">
      <alignment horizontal="left" vertical="center"/>
      <protection locked="0"/>
    </xf>
    <xf numFmtId="0" fontId="8" fillId="0" borderId="0" xfId="47" applyFont="1" applyBorder="1" applyAlignment="1" applyProtection="1">
      <alignment vertical="center"/>
      <protection locked="0"/>
    </xf>
    <xf numFmtId="49" fontId="8" fillId="0" borderId="0" xfId="47" applyNumberFormat="1" applyFont="1" applyBorder="1" applyAlignment="1" applyProtection="1">
      <alignment horizontal="center" vertical="center" wrapText="1"/>
      <protection locked="0"/>
    </xf>
    <xf numFmtId="49" fontId="6" fillId="0" borderId="0" xfId="47" applyNumberFormat="1" applyFont="1" applyBorder="1" applyAlignment="1" applyProtection="1">
      <alignment horizontal="center" vertical="center"/>
      <protection locked="0"/>
    </xf>
    <xf numFmtId="49" fontId="6" fillId="0" borderId="46" xfId="47" applyNumberFormat="1" applyFont="1" applyBorder="1" applyAlignment="1" applyProtection="1">
      <alignment horizontal="center" vertical="center"/>
      <protection locked="0"/>
    </xf>
    <xf numFmtId="3" fontId="6" fillId="0" borderId="46" xfId="47" applyNumberFormat="1" applyFont="1" applyBorder="1" applyAlignment="1" applyProtection="1">
      <alignment horizontal="center" vertical="center"/>
      <protection locked="0"/>
    </xf>
    <xf numFmtId="3" fontId="6" fillId="0" borderId="71" xfId="47" applyNumberFormat="1" applyFont="1" applyBorder="1" applyAlignment="1" applyProtection="1">
      <alignment horizontal="center" vertical="center"/>
      <protection locked="0"/>
    </xf>
    <xf numFmtId="3" fontId="25" fillId="0" borderId="71" xfId="47" applyNumberFormat="1" applyFont="1" applyBorder="1" applyAlignment="1" applyProtection="1">
      <alignment horizontal="center" vertical="center"/>
      <protection locked="0"/>
    </xf>
    <xf numFmtId="3" fontId="25" fillId="0" borderId="46" xfId="47" applyNumberFormat="1" applyFont="1" applyBorder="1" applyAlignment="1" applyProtection="1">
      <alignment horizontal="center" vertical="center"/>
      <protection locked="0"/>
    </xf>
    <xf numFmtId="0" fontId="8" fillId="0" borderId="0" xfId="47" applyFont="1" applyBorder="1" applyAlignment="1" applyProtection="1">
      <alignment vertical="center" wrapText="1"/>
      <protection locked="0"/>
    </xf>
    <xf numFmtId="0" fontId="6" fillId="0" borderId="0" xfId="47" applyFont="1" applyBorder="1" applyAlignment="1" applyProtection="1">
      <alignment horizontal="center" vertical="center"/>
      <protection locked="0"/>
    </xf>
    <xf numFmtId="0" fontId="8" fillId="0" borderId="25" xfId="47" applyFont="1" applyFill="1" applyBorder="1" applyAlignment="1" applyProtection="1">
      <alignment horizontal="left" vertical="center"/>
      <protection/>
    </xf>
    <xf numFmtId="49" fontId="8" fillId="0" borderId="11" xfId="47" applyNumberFormat="1" applyFont="1" applyFill="1" applyBorder="1" applyAlignment="1" applyProtection="1">
      <alignment horizontal="center" vertical="center" wrapText="1"/>
      <protection/>
    </xf>
    <xf numFmtId="49" fontId="8" fillId="0" borderId="12" xfId="47" applyNumberFormat="1" applyFont="1" applyFill="1" applyBorder="1" applyAlignment="1" applyProtection="1">
      <alignment horizontal="center" vertical="center" wrapText="1"/>
      <protection/>
    </xf>
    <xf numFmtId="3" fontId="8" fillId="0" borderId="12" xfId="47" applyNumberFormat="1" applyFont="1" applyFill="1" applyBorder="1" applyAlignment="1" applyProtection="1">
      <alignment horizontal="center" vertical="center" wrapText="1"/>
      <protection/>
    </xf>
    <xf numFmtId="3" fontId="8" fillId="0" borderId="13" xfId="47" applyNumberFormat="1" applyFont="1" applyFill="1" applyBorder="1" applyAlignment="1" applyProtection="1">
      <alignment horizontal="center" vertical="center" wrapText="1"/>
      <protection/>
    </xf>
    <xf numFmtId="0" fontId="8" fillId="0" borderId="49" xfId="47" applyFont="1" applyBorder="1" applyAlignment="1" applyProtection="1">
      <alignment vertical="center" wrapText="1"/>
      <protection/>
    </xf>
    <xf numFmtId="3" fontId="8" fillId="0" borderId="58" xfId="47" applyNumberFormat="1" applyFont="1" applyFill="1" applyBorder="1" applyAlignment="1" applyProtection="1">
      <alignment horizontal="center" vertical="center" wrapText="1"/>
      <protection/>
    </xf>
    <xf numFmtId="3" fontId="8" fillId="0" borderId="84" xfId="47" applyNumberFormat="1" applyFont="1" applyFill="1" applyBorder="1" applyAlignment="1" applyProtection="1">
      <alignment horizontal="center" vertical="center" wrapText="1"/>
      <protection/>
    </xf>
    <xf numFmtId="0" fontId="6" fillId="0" borderId="56" xfId="47" applyFont="1" applyBorder="1" applyAlignment="1" applyProtection="1">
      <alignment horizontal="center" vertical="center"/>
      <protection/>
    </xf>
    <xf numFmtId="49" fontId="6" fillId="0" borderId="43" xfId="47" applyNumberFormat="1" applyFont="1" applyBorder="1" applyAlignment="1" applyProtection="1">
      <alignment horizontal="center" vertical="center"/>
      <protection/>
    </xf>
    <xf numFmtId="0" fontId="6" fillId="0" borderId="59" xfId="47" applyFont="1" applyBorder="1" applyAlignment="1" applyProtection="1">
      <alignment horizontal="center" vertical="center"/>
      <protection/>
    </xf>
    <xf numFmtId="49" fontId="6" fillId="0" borderId="46" xfId="47" applyNumberFormat="1" applyFont="1" applyBorder="1" applyAlignment="1" applyProtection="1">
      <alignment horizontal="center" vertical="center"/>
      <protection/>
    </xf>
    <xf numFmtId="0" fontId="6" fillId="0" borderId="16" xfId="47" applyFont="1" applyBorder="1" applyAlignment="1" applyProtection="1">
      <alignment horizontal="center" vertical="center" wrapText="1"/>
      <protection/>
    </xf>
    <xf numFmtId="0" fontId="6" fillId="0" borderId="37" xfId="47" applyFont="1" applyBorder="1" applyAlignment="1" applyProtection="1">
      <alignment horizontal="center" vertical="center"/>
      <protection/>
    </xf>
    <xf numFmtId="0" fontId="6" fillId="0" borderId="31" xfId="47" applyFont="1" applyBorder="1" applyAlignment="1" applyProtection="1">
      <alignment horizontal="center" vertical="center"/>
      <protection/>
    </xf>
    <xf numFmtId="0" fontId="6" fillId="0" borderId="88" xfId="47" applyFont="1" applyBorder="1" applyAlignment="1" applyProtection="1">
      <alignment horizontal="center" vertical="center" wrapText="1"/>
      <protection/>
    </xf>
    <xf numFmtId="0" fontId="6" fillId="0" borderId="88" xfId="47" applyFont="1" applyBorder="1" applyAlignment="1" applyProtection="1">
      <alignment horizontal="center" vertical="center"/>
      <protection/>
    </xf>
    <xf numFmtId="49" fontId="6" fillId="0" borderId="26" xfId="47" applyNumberFormat="1" applyFont="1" applyBorder="1" applyAlignment="1" applyProtection="1">
      <alignment horizontal="center" vertical="center"/>
      <protection/>
    </xf>
    <xf numFmtId="0" fontId="8" fillId="0" borderId="15" xfId="47" applyFont="1" applyBorder="1" applyAlignment="1" applyProtection="1">
      <alignment vertical="center" wrapText="1"/>
      <protection/>
    </xf>
    <xf numFmtId="0" fontId="6" fillId="0" borderId="128" xfId="47" applyFont="1" applyBorder="1" applyAlignment="1" applyProtection="1">
      <alignment horizontal="center" vertical="center"/>
      <protection/>
    </xf>
    <xf numFmtId="49" fontId="6" fillId="0" borderId="41" xfId="47" applyNumberFormat="1" applyFont="1" applyBorder="1" applyAlignment="1" applyProtection="1">
      <alignment horizontal="center" vertical="center" wrapText="1"/>
      <protection/>
    </xf>
    <xf numFmtId="0" fontId="8" fillId="0" borderId="29" xfId="47" applyFont="1" applyBorder="1" applyAlignment="1" applyProtection="1">
      <alignment vertical="center" wrapText="1"/>
      <protection/>
    </xf>
    <xf numFmtId="3" fontId="25" fillId="0" borderId="58" xfId="47" applyNumberFormat="1" applyFont="1" applyBorder="1" applyAlignment="1" applyProtection="1">
      <alignment horizontal="center" vertical="center"/>
      <protection/>
    </xf>
    <xf numFmtId="3" fontId="25" fillId="0" borderId="84" xfId="47" applyNumberFormat="1" applyFont="1" applyBorder="1" applyAlignment="1" applyProtection="1">
      <alignment horizontal="center" vertical="center"/>
      <protection/>
    </xf>
    <xf numFmtId="3" fontId="25" fillId="0" borderId="43" xfId="47" applyNumberFormat="1" applyFont="1" applyBorder="1" applyAlignment="1" applyProtection="1">
      <alignment horizontal="center" vertical="center"/>
      <protection/>
    </xf>
    <xf numFmtId="3" fontId="25" fillId="0" borderId="71" xfId="47" applyNumberFormat="1" applyFont="1" applyBorder="1" applyAlignment="1" applyProtection="1">
      <alignment horizontal="center" vertical="center"/>
      <protection/>
    </xf>
    <xf numFmtId="3" fontId="25" fillId="0" borderId="26" xfId="47" applyNumberFormat="1" applyFont="1" applyBorder="1" applyAlignment="1" applyProtection="1">
      <alignment horizontal="center" vertical="center"/>
      <protection/>
    </xf>
    <xf numFmtId="3" fontId="25" fillId="0" borderId="27" xfId="47" applyNumberFormat="1" applyFont="1" applyBorder="1" applyAlignment="1" applyProtection="1">
      <alignment horizontal="center" vertical="center"/>
      <protection/>
    </xf>
    <xf numFmtId="3" fontId="25" fillId="0" borderId="46" xfId="47" applyNumberFormat="1" applyFont="1" applyBorder="1" applyAlignment="1" applyProtection="1">
      <alignment horizontal="center" vertical="center"/>
      <protection/>
    </xf>
    <xf numFmtId="3" fontId="72" fillId="0" borderId="71" xfId="47" applyNumberFormat="1" applyFont="1" applyBorder="1" applyAlignment="1" applyProtection="1">
      <alignment horizontal="center" vertical="center"/>
      <protection/>
    </xf>
    <xf numFmtId="3" fontId="25" fillId="0" borderId="44" xfId="47" applyNumberFormat="1" applyFont="1" applyBorder="1" applyAlignment="1" applyProtection="1">
      <alignment horizontal="center" vertical="center"/>
      <protection/>
    </xf>
    <xf numFmtId="3" fontId="9" fillId="0" borderId="48" xfId="46" applyNumberFormat="1" applyFont="1" applyBorder="1" applyAlignment="1" applyProtection="1">
      <alignment horizontal="right" vertical="center" wrapText="1" indent="1"/>
      <protection locked="0"/>
    </xf>
    <xf numFmtId="0" fontId="8" fillId="0" borderId="0" xfId="46" applyFont="1" applyAlignment="1" applyProtection="1">
      <alignment horizontal="left" vertical="center" wrapText="1"/>
      <protection locked="0"/>
    </xf>
    <xf numFmtId="0" fontId="8" fillId="0" borderId="0" xfId="46" applyFont="1" applyAlignment="1" applyProtection="1">
      <alignment horizontal="left" vertical="center"/>
      <protection locked="0"/>
    </xf>
    <xf numFmtId="4" fontId="6" fillId="0" borderId="41" xfId="46" applyNumberFormat="1" applyFont="1" applyFill="1" applyBorder="1" applyAlignment="1" applyProtection="1">
      <alignment horizontal="right" vertical="center" wrapText="1" indent="1"/>
      <protection locked="0"/>
    </xf>
    <xf numFmtId="4" fontId="6" fillId="0" borderId="56" xfId="46" applyNumberFormat="1" applyFont="1" applyFill="1" applyBorder="1" applyAlignment="1" applyProtection="1">
      <alignment horizontal="right" vertical="center" wrapText="1" indent="1"/>
      <protection locked="0"/>
    </xf>
    <xf numFmtId="4" fontId="6" fillId="0" borderId="43" xfId="46" applyNumberFormat="1" applyFont="1" applyFill="1" applyBorder="1" applyAlignment="1" applyProtection="1">
      <alignment horizontal="right" vertical="center" wrapText="1" indent="1"/>
      <protection locked="0"/>
    </xf>
    <xf numFmtId="4" fontId="6" fillId="0" borderId="44" xfId="46" applyNumberFormat="1" applyFont="1" applyFill="1" applyBorder="1" applyAlignment="1" applyProtection="1">
      <alignment horizontal="right" vertical="center" wrapText="1" indent="1"/>
      <protection locked="0"/>
    </xf>
    <xf numFmtId="4" fontId="0" fillId="0" borderId="133" xfId="0" applyNumberFormat="1" applyFont="1" applyBorder="1" applyAlignment="1">
      <alignment horizontal="right" vertical="center" indent="1"/>
    </xf>
    <xf numFmtId="4" fontId="0" fillId="0" borderId="44" xfId="0" applyNumberFormat="1" applyFont="1" applyBorder="1" applyAlignment="1">
      <alignment horizontal="right" vertical="center" indent="1"/>
    </xf>
    <xf numFmtId="4" fontId="6" fillId="39" borderId="41" xfId="46" applyNumberFormat="1" applyFont="1" applyFill="1" applyBorder="1" applyAlignment="1" applyProtection="1">
      <alignment horizontal="right" vertical="center" indent="1"/>
      <protection locked="0"/>
    </xf>
    <xf numFmtId="4" fontId="0" fillId="39" borderId="44" xfId="0" applyNumberFormat="1" applyFill="1" applyBorder="1" applyAlignment="1">
      <alignment horizontal="right" vertical="center" indent="1"/>
    </xf>
    <xf numFmtId="4" fontId="6" fillId="0" borderId="31" xfId="46" applyNumberFormat="1" applyFont="1" applyFill="1" applyBorder="1" applyAlignment="1" applyProtection="1">
      <alignment horizontal="right" vertical="center" wrapText="1" indent="1"/>
      <protection locked="0"/>
    </xf>
    <xf numFmtId="4" fontId="6" fillId="0" borderId="59" xfId="46" applyNumberFormat="1" applyFont="1" applyFill="1" applyBorder="1" applyAlignment="1" applyProtection="1">
      <alignment horizontal="right" vertical="center" wrapText="1" indent="1"/>
      <protection locked="0"/>
    </xf>
    <xf numFmtId="4" fontId="6" fillId="0" borderId="46" xfId="46" applyNumberFormat="1" applyFont="1" applyFill="1" applyBorder="1" applyAlignment="1" applyProtection="1">
      <alignment horizontal="right" vertical="center" wrapText="1" indent="1"/>
      <protection locked="0"/>
    </xf>
    <xf numFmtId="4" fontId="6" fillId="0" borderId="71" xfId="46" applyNumberFormat="1" applyFont="1" applyFill="1" applyBorder="1" applyAlignment="1" applyProtection="1">
      <alignment horizontal="right" vertical="center" wrapText="1" indent="1"/>
      <protection locked="0"/>
    </xf>
    <xf numFmtId="4" fontId="0" fillId="0" borderId="88" xfId="0" applyNumberFormat="1" applyFont="1" applyBorder="1" applyAlignment="1">
      <alignment horizontal="right" vertical="center" indent="1"/>
    </xf>
    <xf numFmtId="4" fontId="0" fillId="0" borderId="71" xfId="0" applyNumberFormat="1" applyFont="1" applyBorder="1" applyAlignment="1">
      <alignment horizontal="right" vertical="center" indent="1"/>
    </xf>
    <xf numFmtId="4" fontId="6" fillId="39" borderId="31" xfId="46" applyNumberFormat="1" applyFont="1" applyFill="1" applyBorder="1" applyAlignment="1" applyProtection="1">
      <alignment horizontal="right" vertical="center" indent="1"/>
      <protection locked="0"/>
    </xf>
    <xf numFmtId="4" fontId="0" fillId="39" borderId="71" xfId="0" applyNumberFormat="1" applyFill="1" applyBorder="1" applyAlignment="1">
      <alignment horizontal="right" vertical="center" indent="1"/>
    </xf>
    <xf numFmtId="4" fontId="6" fillId="0" borderId="32" xfId="46" applyNumberFormat="1" applyFont="1" applyFill="1" applyBorder="1" applyAlignment="1" applyProtection="1">
      <alignment horizontal="right" vertical="center" wrapText="1" indent="1"/>
      <protection locked="0"/>
    </xf>
    <xf numFmtId="4" fontId="6" fillId="0" borderId="60" xfId="46" applyNumberFormat="1" applyFont="1" applyFill="1" applyBorder="1" applyAlignment="1" applyProtection="1">
      <alignment horizontal="right" vertical="center" wrapText="1" indent="1"/>
      <protection locked="0"/>
    </xf>
    <xf numFmtId="4" fontId="6" fillId="0" borderId="48" xfId="46" applyNumberFormat="1" applyFont="1" applyFill="1" applyBorder="1" applyAlignment="1" applyProtection="1">
      <alignment horizontal="right" vertical="center" wrapText="1" indent="1"/>
      <protection locked="0"/>
    </xf>
    <xf numFmtId="4" fontId="6" fillId="0" borderId="85" xfId="46" applyNumberFormat="1" applyFont="1" applyFill="1" applyBorder="1" applyAlignment="1" applyProtection="1">
      <alignment horizontal="right" vertical="center" wrapText="1" indent="1"/>
      <protection locked="0"/>
    </xf>
    <xf numFmtId="4" fontId="0" fillId="0" borderId="32" xfId="0" applyNumberFormat="1" applyFont="1" applyBorder="1" applyAlignment="1">
      <alignment horizontal="right" vertical="center" indent="1"/>
    </xf>
    <xf numFmtId="4" fontId="0" fillId="0" borderId="85" xfId="0" applyNumberFormat="1" applyFont="1" applyBorder="1" applyAlignment="1">
      <alignment horizontal="right" vertical="center" indent="1"/>
    </xf>
    <xf numFmtId="4" fontId="0" fillId="0" borderId="32" xfId="0" applyNumberFormat="1" applyBorder="1" applyAlignment="1">
      <alignment horizontal="right" vertical="center" indent="1"/>
    </xf>
    <xf numFmtId="4" fontId="0" fillId="0" borderId="85" xfId="0" applyNumberFormat="1" applyBorder="1" applyAlignment="1">
      <alignment horizontal="right" vertical="center" indent="1"/>
    </xf>
    <xf numFmtId="4" fontId="0" fillId="0" borderId="134" xfId="0" applyNumberFormat="1" applyFont="1" applyBorder="1" applyAlignment="1">
      <alignment horizontal="right" vertical="center" indent="1"/>
    </xf>
    <xf numFmtId="4" fontId="6" fillId="39" borderId="32" xfId="46" applyNumberFormat="1" applyFont="1" applyFill="1" applyBorder="1" applyAlignment="1" applyProtection="1">
      <alignment horizontal="right" vertical="center" wrapText="1" indent="1"/>
      <protection locked="0"/>
    </xf>
    <xf numFmtId="4" fontId="0" fillId="39" borderId="85" xfId="0" applyNumberFormat="1" applyFill="1" applyBorder="1" applyAlignment="1">
      <alignment horizontal="right" vertical="center" indent="1"/>
    </xf>
    <xf numFmtId="4" fontId="8" fillId="0" borderId="11" xfId="46" applyNumberFormat="1" applyFont="1" applyFill="1" applyBorder="1" applyAlignment="1" applyProtection="1">
      <alignment horizontal="right" vertical="center" wrapText="1" indent="1"/>
      <protection locked="0"/>
    </xf>
    <xf numFmtId="4" fontId="8" fillId="0" borderId="20" xfId="46" applyNumberFormat="1" applyFont="1" applyFill="1" applyBorder="1" applyAlignment="1" applyProtection="1">
      <alignment horizontal="right" vertical="center" wrapText="1" indent="1"/>
      <protection locked="0"/>
    </xf>
    <xf numFmtId="4" fontId="8" fillId="0" borderId="12" xfId="46" applyNumberFormat="1" applyFont="1" applyFill="1" applyBorder="1" applyAlignment="1" applyProtection="1">
      <alignment horizontal="right" vertical="center" wrapText="1" indent="1"/>
      <protection locked="0"/>
    </xf>
    <xf numFmtId="4" fontId="8" fillId="0" borderId="13" xfId="46" applyNumberFormat="1" applyFont="1" applyFill="1" applyBorder="1" applyAlignment="1" applyProtection="1">
      <alignment horizontal="right" vertical="center" wrapText="1" indent="1"/>
      <protection locked="0"/>
    </xf>
    <xf numFmtId="4" fontId="0" fillId="0" borderId="11" xfId="0" applyNumberFormat="1" applyFont="1" applyBorder="1" applyAlignment="1">
      <alignment horizontal="right" vertical="center" indent="1"/>
    </xf>
    <xf numFmtId="4" fontId="0" fillId="0" borderId="13" xfId="0" applyNumberFormat="1" applyFont="1" applyBorder="1" applyAlignment="1">
      <alignment horizontal="right" vertical="center" indent="1"/>
    </xf>
    <xf numFmtId="4" fontId="54" fillId="0" borderId="11" xfId="0" applyNumberFormat="1" applyFont="1" applyBorder="1" applyAlignment="1">
      <alignment horizontal="right" vertical="center" indent="1"/>
    </xf>
    <xf numFmtId="4" fontId="54" fillId="0" borderId="13" xfId="0" applyNumberFormat="1" applyFont="1" applyBorder="1" applyAlignment="1">
      <alignment horizontal="right" vertical="center" indent="1"/>
    </xf>
    <xf numFmtId="4" fontId="0" fillId="0" borderId="25" xfId="0" applyNumberFormat="1" applyFont="1" applyBorder="1" applyAlignment="1">
      <alignment horizontal="right" vertical="center" indent="1"/>
    </xf>
    <xf numFmtId="4" fontId="8" fillId="39" borderId="11" xfId="46" applyNumberFormat="1" applyFont="1" applyFill="1" applyBorder="1" applyAlignment="1" applyProtection="1">
      <alignment horizontal="right" vertical="center" wrapText="1" indent="1"/>
      <protection locked="0"/>
    </xf>
    <xf numFmtId="4" fontId="0" fillId="39" borderId="13" xfId="0" applyNumberFormat="1" applyFill="1" applyBorder="1" applyAlignment="1">
      <alignment horizontal="right" vertical="center" indent="1"/>
    </xf>
    <xf numFmtId="4" fontId="6" fillId="0" borderId="16" xfId="46" applyNumberFormat="1" applyFont="1" applyFill="1" applyBorder="1" applyAlignment="1" applyProtection="1">
      <alignment horizontal="right" vertical="center" wrapText="1" indent="1"/>
      <protection locked="0"/>
    </xf>
    <xf numFmtId="4" fontId="6" fillId="0" borderId="26" xfId="46" applyNumberFormat="1" applyFont="1" applyFill="1" applyBorder="1" applyAlignment="1" applyProtection="1">
      <alignment horizontal="right" vertical="center" wrapText="1" indent="1"/>
      <protection locked="0"/>
    </xf>
    <xf numFmtId="4" fontId="8" fillId="0" borderId="61" xfId="46" applyNumberFormat="1" applyFont="1" applyFill="1" applyBorder="1" applyAlignment="1" applyProtection="1">
      <alignment horizontal="right" vertical="center" wrapText="1" indent="1"/>
      <protection locked="0"/>
    </xf>
    <xf numFmtId="4" fontId="8" fillId="0" borderId="33" xfId="46" applyNumberFormat="1" applyFont="1" applyFill="1" applyBorder="1" applyAlignment="1" applyProtection="1">
      <alignment horizontal="right" vertical="center" wrapText="1" indent="1"/>
      <protection locked="0"/>
    </xf>
    <xf numFmtId="4" fontId="6" fillId="0" borderId="30" xfId="46" applyNumberFormat="1" applyFont="1" applyFill="1" applyBorder="1" applyAlignment="1" applyProtection="1">
      <alignment horizontal="right" vertical="center" wrapText="1" indent="1"/>
      <protection locked="0"/>
    </xf>
    <xf numFmtId="4" fontId="8" fillId="0" borderId="114" xfId="46" applyNumberFormat="1" applyFont="1" applyFill="1" applyBorder="1" applyAlignment="1" applyProtection="1">
      <alignment horizontal="right" vertical="center" wrapText="1" indent="1"/>
      <protection locked="0"/>
    </xf>
    <xf numFmtId="0" fontId="6" fillId="0" borderId="59" xfId="46" applyFont="1" applyFill="1" applyBorder="1" applyAlignment="1" applyProtection="1">
      <alignment horizontal="left" vertical="center" indent="1"/>
      <protection locked="0"/>
    </xf>
    <xf numFmtId="3" fontId="6" fillId="0" borderId="71" xfId="46" applyNumberFormat="1" applyFont="1" applyFill="1" applyBorder="1" applyAlignment="1" applyProtection="1">
      <alignment horizontal="right" vertical="center" wrapText="1" indent="1"/>
      <protection hidden="1"/>
    </xf>
    <xf numFmtId="0" fontId="6" fillId="0" borderId="88" xfId="46" applyFont="1" applyFill="1" applyBorder="1" applyAlignment="1" applyProtection="1">
      <alignment horizontal="center" vertical="center"/>
      <protection locked="0"/>
    </xf>
    <xf numFmtId="0" fontId="6" fillId="38" borderId="43" xfId="46" applyFont="1" applyFill="1" applyBorder="1" applyAlignment="1" applyProtection="1">
      <alignment horizontal="left" vertical="center" indent="1"/>
      <protection locked="0"/>
    </xf>
    <xf numFmtId="0" fontId="6" fillId="0" borderId="46" xfId="46" applyFont="1" applyFill="1" applyBorder="1" applyAlignment="1" applyProtection="1">
      <alignment horizontal="left" vertical="center" indent="1"/>
      <protection locked="0"/>
    </xf>
    <xf numFmtId="0" fontId="6" fillId="0" borderId="59" xfId="46" applyFont="1" applyFill="1" applyBorder="1" applyAlignment="1" applyProtection="1">
      <alignment horizontal="right" vertical="center" indent="1"/>
      <protection locked="0"/>
    </xf>
    <xf numFmtId="3" fontId="6" fillId="0" borderId="21" xfId="46" applyNumberFormat="1" applyFont="1" applyFill="1" applyBorder="1" applyAlignment="1" applyProtection="1">
      <alignment horizontal="right" vertical="center" wrapText="1" indent="1"/>
      <protection locked="0"/>
    </xf>
    <xf numFmtId="0" fontId="12" fillId="41" borderId="37" xfId="0" applyFont="1" applyFill="1" applyBorder="1" applyAlignment="1" applyProtection="1">
      <alignment horizontal="center" vertical="center"/>
      <protection/>
    </xf>
    <xf numFmtId="0" fontId="12" fillId="41" borderId="45" xfId="0" applyFont="1" applyFill="1" applyBorder="1" applyAlignment="1" applyProtection="1">
      <alignment vertical="center"/>
      <protection/>
    </xf>
    <xf numFmtId="0" fontId="6" fillId="41" borderId="37" xfId="0" applyFont="1" applyFill="1" applyBorder="1" applyAlignment="1" applyProtection="1">
      <alignment horizontal="center" vertical="center"/>
      <protection/>
    </xf>
    <xf numFmtId="0" fontId="6" fillId="41" borderId="45" xfId="0" applyFont="1" applyFill="1" applyBorder="1" applyAlignment="1" applyProtection="1">
      <alignment vertical="center"/>
      <protection/>
    </xf>
    <xf numFmtId="0" fontId="7" fillId="0" borderId="0" xfId="0" applyFont="1" applyAlignment="1">
      <alignment vertical="center"/>
    </xf>
    <xf numFmtId="3" fontId="6" fillId="0" borderId="32" xfId="46" applyNumberFormat="1" applyFont="1" applyBorder="1" applyAlignment="1">
      <alignment horizontal="right" vertical="center" indent="1"/>
      <protection/>
    </xf>
    <xf numFmtId="3" fontId="6" fillId="0" borderId="48" xfId="46" applyNumberFormat="1" applyFont="1" applyBorder="1" applyAlignment="1">
      <alignment horizontal="right" vertical="center" indent="1"/>
      <protection/>
    </xf>
    <xf numFmtId="3" fontId="6" fillId="0" borderId="135" xfId="46" applyNumberFormat="1" applyFont="1" applyBorder="1" applyAlignment="1">
      <alignment horizontal="right" vertical="center" indent="1"/>
      <protection/>
    </xf>
    <xf numFmtId="3" fontId="6" fillId="0" borderId="60" xfId="46" applyNumberFormat="1" applyFont="1" applyBorder="1" applyAlignment="1">
      <alignment horizontal="right" vertical="center" indent="1"/>
      <protection/>
    </xf>
    <xf numFmtId="3" fontId="6" fillId="0" borderId="46" xfId="46" applyNumberFormat="1" applyFont="1" applyBorder="1" applyAlignment="1">
      <alignment horizontal="right" vertical="center" indent="1"/>
      <protection/>
    </xf>
    <xf numFmtId="3" fontId="6" fillId="0" borderId="85" xfId="46" applyNumberFormat="1" applyFont="1" applyBorder="1" applyAlignment="1">
      <alignment horizontal="right" vertical="center" indent="1"/>
      <protection/>
    </xf>
    <xf numFmtId="3" fontId="6" fillId="33" borderId="32" xfId="46" applyNumberFormat="1" applyFont="1" applyFill="1" applyBorder="1" applyAlignment="1">
      <alignment horizontal="right" vertical="center" indent="1"/>
      <protection/>
    </xf>
    <xf numFmtId="3" fontId="6" fillId="33" borderId="48" xfId="46" applyNumberFormat="1" applyFont="1" applyFill="1" applyBorder="1" applyAlignment="1">
      <alignment horizontal="right" vertical="center" indent="1"/>
      <protection/>
    </xf>
    <xf numFmtId="3" fontId="6" fillId="33" borderId="135" xfId="46" applyNumberFormat="1" applyFont="1" applyFill="1" applyBorder="1" applyAlignment="1">
      <alignment horizontal="right" vertical="center" indent="1"/>
      <protection/>
    </xf>
    <xf numFmtId="3" fontId="6" fillId="33" borderId="60" xfId="46" applyNumberFormat="1" applyFont="1" applyFill="1" applyBorder="1" applyAlignment="1">
      <alignment horizontal="right" vertical="center" indent="1"/>
      <protection/>
    </xf>
    <xf numFmtId="3" fontId="6" fillId="33" borderId="85" xfId="46" applyNumberFormat="1" applyFont="1" applyFill="1" applyBorder="1" applyAlignment="1">
      <alignment horizontal="right" vertical="center" indent="1"/>
      <protection/>
    </xf>
    <xf numFmtId="3" fontId="6" fillId="0" borderId="31" xfId="46" applyNumberFormat="1" applyFont="1" applyBorder="1" applyAlignment="1">
      <alignment horizontal="right" vertical="center" indent="1"/>
      <protection/>
    </xf>
    <xf numFmtId="3" fontId="6" fillId="0" borderId="116" xfId="46" applyNumberFormat="1" applyFont="1" applyBorder="1" applyAlignment="1">
      <alignment horizontal="right" vertical="center" indent="1"/>
      <protection/>
    </xf>
    <xf numFmtId="3" fontId="6" fillId="0" borderId="59" xfId="46" applyNumberFormat="1" applyFont="1" applyBorder="1" applyAlignment="1">
      <alignment horizontal="right" vertical="center" indent="1"/>
      <protection/>
    </xf>
    <xf numFmtId="3" fontId="6" fillId="0" borderId="71" xfId="46" applyNumberFormat="1" applyFont="1" applyBorder="1" applyAlignment="1">
      <alignment horizontal="right" vertical="center" indent="1"/>
      <protection/>
    </xf>
    <xf numFmtId="3" fontId="6" fillId="0" borderId="0" xfId="46" applyNumberFormat="1" applyFont="1" applyAlignment="1">
      <alignment horizontal="right" vertical="center" indent="1"/>
      <protection/>
    </xf>
    <xf numFmtId="0" fontId="14" fillId="0" borderId="0" xfId="0" applyFont="1" applyAlignment="1">
      <alignment vertical="center"/>
    </xf>
    <xf numFmtId="0" fontId="14"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6" fillId="0" borderId="59" xfId="0" applyFont="1" applyBorder="1" applyAlignment="1">
      <alignment horizontal="center" vertical="center"/>
    </xf>
    <xf numFmtId="0" fontId="6" fillId="0" borderId="46" xfId="0" applyFont="1" applyBorder="1" applyAlignment="1">
      <alignment horizontal="center" vertical="center"/>
    </xf>
    <xf numFmtId="0" fontId="6" fillId="0" borderId="116" xfId="0" applyFont="1" applyBorder="1" applyAlignment="1">
      <alignment horizontal="center" vertical="center"/>
    </xf>
    <xf numFmtId="0" fontId="6" fillId="0" borderId="30"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136"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137"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33" borderId="27" xfId="0" applyFont="1" applyFill="1" applyBorder="1" applyAlignment="1">
      <alignment horizontal="center" vertical="center" wrapText="1" shrinkToFit="1"/>
    </xf>
    <xf numFmtId="0" fontId="8" fillId="38" borderId="57" xfId="0" applyFont="1" applyFill="1" applyBorder="1" applyAlignment="1">
      <alignment horizontal="center" vertical="center"/>
    </xf>
    <xf numFmtId="0" fontId="8" fillId="38" borderId="99" xfId="0" applyFont="1" applyFill="1" applyBorder="1" applyAlignment="1">
      <alignment horizontal="center" vertical="center"/>
    </xf>
    <xf numFmtId="0" fontId="8" fillId="38" borderId="131" xfId="0" applyFont="1" applyFill="1" applyBorder="1" applyAlignment="1">
      <alignment horizontal="left" vertical="center"/>
    </xf>
    <xf numFmtId="0" fontId="8" fillId="38" borderId="138" xfId="0" applyFont="1" applyFill="1" applyBorder="1" applyAlignment="1">
      <alignment horizontal="center" vertical="center"/>
    </xf>
    <xf numFmtId="3" fontId="8" fillId="0" borderId="0" xfId="0" applyNumberFormat="1" applyFont="1" applyAlignment="1">
      <alignment horizontal="right" vertical="center" indent="1"/>
    </xf>
    <xf numFmtId="0" fontId="8" fillId="0" borderId="0" xfId="0" applyFont="1" applyAlignment="1">
      <alignment vertical="center"/>
    </xf>
    <xf numFmtId="0" fontId="8" fillId="33" borderId="31" xfId="0" applyFont="1" applyFill="1" applyBorder="1" applyAlignment="1">
      <alignment horizontal="center" vertical="center"/>
    </xf>
    <xf numFmtId="0" fontId="8" fillId="33" borderId="46" xfId="0" applyFont="1" applyFill="1" applyBorder="1" applyAlignment="1">
      <alignment horizontal="center" vertical="center"/>
    </xf>
    <xf numFmtId="0" fontId="8" fillId="33" borderId="37" xfId="0" applyFont="1" applyFill="1" applyBorder="1" applyAlignment="1">
      <alignment horizontal="left" vertical="center"/>
    </xf>
    <xf numFmtId="0" fontId="8" fillId="33" borderId="139" xfId="0" applyFont="1" applyFill="1" applyBorder="1" applyAlignment="1">
      <alignment horizontal="center" vertical="center"/>
    </xf>
    <xf numFmtId="0" fontId="6" fillId="0" borderId="31" xfId="0" applyFont="1" applyBorder="1" applyAlignment="1">
      <alignment horizontal="center" vertical="center"/>
    </xf>
    <xf numFmtId="0" fontId="6" fillId="0" borderId="46" xfId="0" applyFont="1" applyBorder="1" applyAlignment="1">
      <alignment horizontal="center" vertical="center"/>
    </xf>
    <xf numFmtId="0" fontId="6" fillId="0" borderId="37" xfId="0" applyFont="1" applyBorder="1" applyAlignment="1">
      <alignment horizontal="left" vertical="center" indent="3"/>
    </xf>
    <xf numFmtId="0" fontId="9" fillId="0" borderId="140" xfId="0" applyFont="1" applyBorder="1" applyAlignment="1">
      <alignment horizontal="right" vertical="center"/>
    </xf>
    <xf numFmtId="3" fontId="6" fillId="0" borderId="0" xfId="0" applyNumberFormat="1" applyFont="1" applyAlignment="1">
      <alignment horizontal="right" vertical="center" indent="1"/>
    </xf>
    <xf numFmtId="0" fontId="9" fillId="33" borderId="140" xfId="0" applyFont="1" applyFill="1" applyBorder="1" applyAlignment="1">
      <alignment horizontal="right" vertical="center"/>
    </xf>
    <xf numFmtId="0" fontId="8" fillId="0" borderId="37" xfId="0" applyFont="1" applyBorder="1" applyAlignment="1">
      <alignment horizontal="left" vertical="center"/>
    </xf>
    <xf numFmtId="0" fontId="9" fillId="0" borderId="37" xfId="0" applyFont="1" applyBorder="1" applyAlignment="1">
      <alignment horizontal="right" vertical="center"/>
    </xf>
    <xf numFmtId="0" fontId="8" fillId="38" borderId="41" xfId="0" applyFont="1" applyFill="1" applyBorder="1" applyAlignment="1">
      <alignment horizontal="center" vertical="center"/>
    </xf>
    <xf numFmtId="0" fontId="8" fillId="38" borderId="46" xfId="0" applyFont="1" applyFill="1" applyBorder="1" applyAlignment="1">
      <alignment horizontal="center" vertical="center"/>
    </xf>
    <xf numFmtId="0" fontId="8" fillId="38" borderId="128" xfId="0" applyFont="1" applyFill="1" applyBorder="1" applyAlignment="1">
      <alignment horizontal="left" vertical="center"/>
    </xf>
    <xf numFmtId="0" fontId="8" fillId="38" borderId="140" xfId="0" applyFont="1" applyFill="1" applyBorder="1" applyAlignment="1">
      <alignment horizontal="center" vertical="center"/>
    </xf>
    <xf numFmtId="0" fontId="6" fillId="0" borderId="140" xfId="0" applyFont="1" applyBorder="1" applyAlignment="1">
      <alignment horizontal="center" vertical="center"/>
    </xf>
    <xf numFmtId="0" fontId="6" fillId="33" borderId="31"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140" xfId="0" applyFont="1" applyFill="1" applyBorder="1" applyAlignment="1">
      <alignment horizontal="center" vertical="center"/>
    </xf>
    <xf numFmtId="0" fontId="8" fillId="38" borderId="31" xfId="0" applyFont="1" applyFill="1" applyBorder="1" applyAlignment="1">
      <alignment horizontal="center" vertical="center"/>
    </xf>
    <xf numFmtId="0" fontId="8" fillId="38" borderId="37" xfId="0" applyFont="1" applyFill="1" applyBorder="1" applyAlignment="1">
      <alignment horizontal="left" vertical="center"/>
    </xf>
    <xf numFmtId="0" fontId="51" fillId="38" borderId="140" xfId="0" applyFont="1" applyFill="1" applyBorder="1" applyAlignment="1">
      <alignment horizontal="right" vertical="center"/>
    </xf>
    <xf numFmtId="0" fontId="8" fillId="33" borderId="37" xfId="0" applyFont="1" applyFill="1" applyBorder="1" applyAlignment="1">
      <alignment horizontal="left" vertical="center"/>
    </xf>
    <xf numFmtId="0" fontId="51" fillId="33" borderId="140" xfId="0" applyFont="1" applyFill="1" applyBorder="1" applyAlignment="1">
      <alignment horizontal="right" vertical="center"/>
    </xf>
    <xf numFmtId="0" fontId="51" fillId="38" borderId="140" xfId="0" applyFont="1" applyFill="1" applyBorder="1" applyAlignment="1">
      <alignment horizontal="center" vertical="center"/>
    </xf>
    <xf numFmtId="0" fontId="51" fillId="33" borderId="140" xfId="0" applyFont="1" applyFill="1" applyBorder="1" applyAlignment="1">
      <alignment horizontal="center" vertical="center"/>
    </xf>
    <xf numFmtId="0" fontId="9" fillId="0" borderId="140" xfId="0" applyFont="1" applyBorder="1" applyAlignment="1">
      <alignment horizontal="center" vertical="center"/>
    </xf>
    <xf numFmtId="0" fontId="6" fillId="0" borderId="32" xfId="0" applyFont="1" applyBorder="1" applyAlignment="1">
      <alignment horizontal="center" vertical="center"/>
    </xf>
    <xf numFmtId="0" fontId="6" fillId="0" borderId="48" xfId="0" applyFont="1" applyBorder="1" applyAlignment="1">
      <alignment horizontal="center" vertical="center"/>
    </xf>
    <xf numFmtId="0" fontId="9" fillId="0" borderId="124" xfId="0" applyFont="1" applyBorder="1" applyAlignment="1">
      <alignment horizontal="right" vertical="center"/>
    </xf>
    <xf numFmtId="0" fontId="9" fillId="0" borderId="141" xfId="0" applyFont="1" applyBorder="1" applyAlignment="1">
      <alignment horizontal="center" vertical="center"/>
    </xf>
    <xf numFmtId="0" fontId="6" fillId="38" borderId="57" xfId="0" applyFont="1" applyFill="1" applyBorder="1" applyAlignment="1">
      <alignment horizontal="center" vertical="center"/>
    </xf>
    <xf numFmtId="0" fontId="6" fillId="38" borderId="58" xfId="0" applyFont="1" applyFill="1" applyBorder="1" applyAlignment="1">
      <alignment horizontal="center" vertical="center"/>
    </xf>
    <xf numFmtId="0" fontId="8" fillId="38" borderId="131" xfId="0" applyFont="1" applyFill="1" applyBorder="1" applyAlignment="1">
      <alignment vertical="center"/>
    </xf>
    <xf numFmtId="0" fontId="8" fillId="38" borderId="138" xfId="0" applyFont="1" applyFill="1" applyBorder="1" applyAlignment="1">
      <alignment vertical="center"/>
    </xf>
    <xf numFmtId="3" fontId="8" fillId="0" borderId="18" xfId="0" applyNumberFormat="1" applyFont="1" applyBorder="1" applyAlignment="1">
      <alignment horizontal="right" vertical="center" indent="1"/>
    </xf>
    <xf numFmtId="0" fontId="6" fillId="38" borderId="61" xfId="0" applyFont="1" applyFill="1" applyBorder="1" applyAlignment="1">
      <alignment horizontal="center" vertical="center"/>
    </xf>
    <xf numFmtId="0" fontId="6" fillId="38" borderId="33" xfId="0" applyFont="1" applyFill="1" applyBorder="1" applyAlignment="1">
      <alignment horizontal="center" vertical="center"/>
    </xf>
    <xf numFmtId="0" fontId="8" fillId="38" borderId="125" xfId="0" applyFont="1" applyFill="1" applyBorder="1" applyAlignment="1">
      <alignment vertical="center"/>
    </xf>
    <xf numFmtId="0" fontId="8" fillId="38" borderId="142" xfId="0" applyFont="1" applyFill="1" applyBorder="1" applyAlignment="1">
      <alignment vertical="center"/>
    </xf>
    <xf numFmtId="3" fontId="8" fillId="0" borderId="125" xfId="0" applyNumberFormat="1" applyFont="1" applyBorder="1" applyAlignment="1">
      <alignment horizontal="right" vertical="center" indent="1"/>
    </xf>
    <xf numFmtId="0" fontId="7" fillId="0" borderId="0" xfId="46" applyFont="1" applyAlignment="1" applyProtection="1">
      <alignment horizontal="left" vertical="center"/>
      <protection/>
    </xf>
    <xf numFmtId="0" fontId="6" fillId="0" borderId="125" xfId="47" applyFont="1" applyBorder="1" applyAlignment="1" applyProtection="1">
      <alignment horizontal="center" vertical="center"/>
      <protection/>
    </xf>
    <xf numFmtId="0" fontId="7" fillId="0" borderId="25" xfId="47" applyFont="1" applyFill="1" applyBorder="1" applyAlignment="1" applyProtection="1">
      <alignment horizontal="center" vertical="center" wrapText="1"/>
      <protection/>
    </xf>
    <xf numFmtId="0" fontId="7" fillId="0" borderId="86" xfId="47" applyFont="1" applyFill="1" applyBorder="1" applyAlignment="1" applyProtection="1">
      <alignment horizontal="center" vertical="center" wrapText="1"/>
      <protection/>
    </xf>
    <xf numFmtId="0" fontId="7" fillId="0" borderId="17" xfId="47" applyFont="1" applyFill="1" applyBorder="1" applyAlignment="1" applyProtection="1">
      <alignment horizontal="center" vertical="center" wrapText="1"/>
      <protection/>
    </xf>
    <xf numFmtId="0" fontId="10" fillId="0" borderId="25" xfId="47" applyFont="1" applyBorder="1" applyAlignment="1" applyProtection="1">
      <alignment vertical="center" wrapText="1"/>
      <protection/>
    </xf>
    <xf numFmtId="0" fontId="10" fillId="0" borderId="86" xfId="47" applyFont="1" applyBorder="1" applyAlignment="1" applyProtection="1">
      <alignment vertical="center" wrapText="1"/>
      <protection/>
    </xf>
    <xf numFmtId="0" fontId="10" fillId="0" borderId="17" xfId="47" applyFont="1" applyBorder="1" applyAlignment="1" applyProtection="1">
      <alignment vertical="center" wrapText="1"/>
      <protection/>
    </xf>
    <xf numFmtId="49" fontId="6" fillId="0" borderId="95" xfId="47" applyNumberFormat="1" applyFont="1" applyBorder="1" applyAlignment="1" applyProtection="1">
      <alignment horizontal="center" vertical="center" wrapText="1"/>
      <protection/>
    </xf>
    <xf numFmtId="49" fontId="6" fillId="0" borderId="83" xfId="47" applyNumberFormat="1" applyFont="1" applyBorder="1" applyAlignment="1" applyProtection="1">
      <alignment horizontal="center" vertical="center" wrapText="1"/>
      <protection/>
    </xf>
    <xf numFmtId="49" fontId="6" fillId="0" borderId="25" xfId="47" applyNumberFormat="1" applyFont="1" applyBorder="1" applyAlignment="1" applyProtection="1">
      <alignment horizontal="center" vertical="center" wrapText="1"/>
      <protection/>
    </xf>
    <xf numFmtId="49" fontId="6" fillId="0" borderId="20" xfId="47" applyNumberFormat="1" applyFont="1" applyBorder="1" applyAlignment="1" applyProtection="1">
      <alignment horizontal="center" vertical="center" wrapText="1"/>
      <protection/>
    </xf>
    <xf numFmtId="0" fontId="6" fillId="0" borderId="0" xfId="46" applyFont="1" applyAlignment="1" applyProtection="1">
      <alignment horizontal="left" vertical="center" wrapText="1"/>
      <protection locked="0"/>
    </xf>
    <xf numFmtId="3" fontId="8" fillId="0" borderId="21" xfId="47" applyNumberFormat="1" applyFont="1" applyBorder="1" applyAlignment="1" applyProtection="1">
      <alignment horizontal="center" vertical="center"/>
      <protection/>
    </xf>
    <xf numFmtId="3" fontId="8" fillId="0" borderId="45" xfId="47" applyNumberFormat="1" applyFont="1" applyBorder="1" applyAlignment="1" applyProtection="1">
      <alignment horizontal="center" vertical="center"/>
      <protection/>
    </xf>
    <xf numFmtId="3" fontId="6" fillId="0" borderId="22" xfId="47" applyNumberFormat="1" applyFont="1" applyBorder="1" applyAlignment="1" applyProtection="1">
      <alignment horizontal="center" vertical="center"/>
      <protection/>
    </xf>
    <xf numFmtId="3" fontId="6" fillId="0" borderId="42" xfId="47" applyNumberFormat="1" applyFont="1" applyBorder="1" applyAlignment="1" applyProtection="1">
      <alignment horizontal="center" vertical="center"/>
      <protection/>
    </xf>
    <xf numFmtId="3" fontId="6" fillId="0" borderId="123" xfId="47" applyNumberFormat="1" applyFont="1" applyBorder="1" applyAlignment="1" applyProtection="1">
      <alignment horizontal="center" vertical="center"/>
      <protection/>
    </xf>
    <xf numFmtId="3" fontId="6" fillId="0" borderId="126" xfId="47" applyNumberFormat="1" applyFont="1" applyBorder="1" applyAlignment="1" applyProtection="1">
      <alignment horizontal="center" vertical="center"/>
      <protection/>
    </xf>
    <xf numFmtId="0" fontId="7" fillId="0" borderId="0" xfId="47" applyFont="1" applyBorder="1" applyAlignment="1" applyProtection="1">
      <alignment horizontal="left" vertical="center" wrapText="1"/>
      <protection locked="0"/>
    </xf>
    <xf numFmtId="0" fontId="6" fillId="0" borderId="125" xfId="47" applyFont="1" applyBorder="1" applyAlignment="1" applyProtection="1">
      <alignment horizontal="center" vertical="center" wrapText="1"/>
      <protection locked="0"/>
    </xf>
    <xf numFmtId="0" fontId="7" fillId="0" borderId="25" xfId="47" applyFont="1" applyBorder="1" applyAlignment="1" applyProtection="1">
      <alignment horizontal="center" vertical="center" wrapText="1"/>
      <protection/>
    </xf>
    <xf numFmtId="0" fontId="7" fillId="0" borderId="86" xfId="47" applyFont="1" applyBorder="1" applyAlignment="1" applyProtection="1">
      <alignment horizontal="center" vertical="center" wrapText="1"/>
      <protection/>
    </xf>
    <xf numFmtId="0" fontId="7" fillId="0" borderId="17" xfId="47" applyFont="1" applyBorder="1" applyAlignment="1" applyProtection="1">
      <alignment horizontal="center" vertical="center" wrapText="1"/>
      <protection/>
    </xf>
    <xf numFmtId="0" fontId="8" fillId="0" borderId="95" xfId="47" applyFont="1" applyBorder="1" applyAlignment="1" applyProtection="1">
      <alignment horizontal="center" vertical="center" wrapText="1"/>
      <protection/>
    </xf>
    <xf numFmtId="0" fontId="8" fillId="0" borderId="99" xfId="47" applyFont="1" applyBorder="1" applyAlignment="1" applyProtection="1">
      <alignment horizontal="center" vertical="center" wrapText="1"/>
      <protection/>
    </xf>
    <xf numFmtId="0" fontId="8" fillId="0" borderId="25" xfId="47" applyFont="1" applyBorder="1" applyAlignment="1" applyProtection="1">
      <alignment horizontal="left" vertical="center" wrapText="1"/>
      <protection/>
    </xf>
    <xf numFmtId="0" fontId="8" fillId="0" borderId="86" xfId="47" applyFont="1" applyBorder="1" applyAlignment="1" applyProtection="1">
      <alignment horizontal="left" vertical="center" wrapText="1"/>
      <protection/>
    </xf>
    <xf numFmtId="0" fontId="8" fillId="0" borderId="17" xfId="47" applyFont="1" applyBorder="1" applyAlignment="1" applyProtection="1">
      <alignment horizontal="left" vertical="center" wrapText="1"/>
      <protection/>
    </xf>
    <xf numFmtId="0" fontId="6" fillId="0" borderId="0" xfId="46" applyFont="1" applyAlignment="1" applyProtection="1">
      <alignment vertical="center" wrapText="1"/>
      <protection locked="0"/>
    </xf>
    <xf numFmtId="0" fontId="6" fillId="37" borderId="0" xfId="46" applyFont="1" applyFill="1" applyAlignment="1">
      <alignment horizontal="left" vertical="center" wrapText="1"/>
      <protection/>
    </xf>
    <xf numFmtId="0" fontId="8" fillId="13" borderId="143" xfId="48" applyFont="1" applyFill="1" applyBorder="1" applyAlignment="1">
      <alignment horizontal="left" vertical="center"/>
      <protection/>
    </xf>
    <xf numFmtId="0" fontId="8" fillId="13" borderId="144" xfId="48" applyFont="1" applyFill="1" applyBorder="1" applyAlignment="1">
      <alignment horizontal="left" vertical="center"/>
      <protection/>
    </xf>
    <xf numFmtId="0" fontId="8" fillId="13" borderId="145" xfId="48" applyFont="1" applyFill="1" applyBorder="1" applyAlignment="1">
      <alignment horizontal="left" vertical="center"/>
      <protection/>
    </xf>
    <xf numFmtId="0" fontId="8" fillId="13" borderId="146" xfId="48" applyFont="1" applyFill="1" applyBorder="1" applyAlignment="1">
      <alignment horizontal="left" vertical="center"/>
      <protection/>
    </xf>
    <xf numFmtId="0" fontId="8" fillId="13" borderId="147" xfId="48" applyFont="1" applyFill="1" applyBorder="1" applyAlignment="1">
      <alignment horizontal="left" vertical="center"/>
      <protection/>
    </xf>
    <xf numFmtId="0" fontId="8" fillId="13" borderId="148" xfId="48" applyFont="1" applyFill="1" applyBorder="1" applyAlignment="1">
      <alignment horizontal="left" vertical="center"/>
      <protection/>
    </xf>
    <xf numFmtId="0" fontId="6" fillId="35" borderId="73" xfId="48" applyFont="1" applyFill="1" applyBorder="1" applyAlignment="1">
      <alignment horizontal="left" vertical="center"/>
      <protection/>
    </xf>
    <xf numFmtId="0" fontId="6" fillId="35" borderId="74" xfId="48" applyFont="1" applyFill="1" applyBorder="1" applyAlignment="1">
      <alignment horizontal="left" vertical="center"/>
      <protection/>
    </xf>
    <xf numFmtId="0" fontId="8" fillId="13" borderId="57" xfId="46" applyFont="1" applyFill="1" applyBorder="1" applyAlignment="1">
      <alignment horizontal="center" vertical="center"/>
      <protection/>
    </xf>
    <xf numFmtId="0" fontId="8" fillId="13" borderId="84" xfId="46" applyFont="1" applyFill="1" applyBorder="1" applyAlignment="1">
      <alignment horizontal="center" vertical="center"/>
      <protection/>
    </xf>
    <xf numFmtId="0" fontId="8" fillId="0" borderId="97" xfId="46" applyFont="1" applyFill="1" applyBorder="1" applyAlignment="1">
      <alignment horizontal="center" vertical="center"/>
      <protection/>
    </xf>
    <xf numFmtId="0" fontId="8" fillId="0" borderId="18" xfId="46" applyFont="1" applyFill="1" applyBorder="1" applyAlignment="1">
      <alignment horizontal="center" vertical="center"/>
      <protection/>
    </xf>
    <xf numFmtId="0" fontId="8" fillId="0" borderId="149" xfId="46" applyFont="1" applyFill="1" applyBorder="1" applyAlignment="1">
      <alignment horizontal="center" vertical="center"/>
      <protection/>
    </xf>
    <xf numFmtId="0" fontId="8" fillId="0" borderId="87" xfId="46" applyFont="1" applyFill="1" applyBorder="1" applyAlignment="1">
      <alignment horizontal="center" vertical="center"/>
      <protection/>
    </xf>
    <xf numFmtId="0" fontId="8" fillId="0" borderId="0" xfId="46" applyFont="1" applyFill="1" applyBorder="1" applyAlignment="1">
      <alignment horizontal="center" vertical="center"/>
      <protection/>
    </xf>
    <xf numFmtId="0" fontId="8" fillId="0" borderId="82" xfId="46" applyFont="1" applyFill="1" applyBorder="1" applyAlignment="1">
      <alignment horizontal="center" vertical="center"/>
      <protection/>
    </xf>
    <xf numFmtId="0" fontId="8" fillId="0" borderId="96" xfId="46" applyFont="1" applyFill="1" applyBorder="1" applyAlignment="1">
      <alignment horizontal="center" vertical="center"/>
      <protection/>
    </xf>
    <xf numFmtId="0" fontId="8" fillId="0" borderId="125" xfId="46" applyFont="1" applyFill="1" applyBorder="1" applyAlignment="1">
      <alignment horizontal="center" vertical="center"/>
      <protection/>
    </xf>
    <xf numFmtId="0" fontId="8" fillId="0" borderId="69" xfId="46" applyFont="1" applyFill="1" applyBorder="1" applyAlignment="1">
      <alignment horizontal="center" vertical="center"/>
      <protection/>
    </xf>
    <xf numFmtId="0" fontId="6" fillId="0" borderId="95" xfId="46" applyFont="1" applyFill="1" applyBorder="1" applyAlignment="1">
      <alignment horizontal="center" vertical="center" wrapText="1"/>
      <protection/>
    </xf>
    <xf numFmtId="0" fontId="6" fillId="0" borderId="88" xfId="46" applyFont="1" applyFill="1" applyBorder="1" applyAlignment="1">
      <alignment horizontal="center" vertical="center" wrapText="1"/>
      <protection/>
    </xf>
    <xf numFmtId="0" fontId="6" fillId="0" borderId="150" xfId="46" applyFont="1" applyFill="1" applyBorder="1" applyAlignment="1">
      <alignment horizontal="center" vertical="center" wrapText="1"/>
      <protection/>
    </xf>
    <xf numFmtId="0" fontId="8" fillId="13" borderId="58" xfId="46" applyFont="1" applyFill="1" applyBorder="1" applyAlignment="1">
      <alignment horizontal="center" vertical="center"/>
      <protection/>
    </xf>
    <xf numFmtId="0" fontId="12" fillId="0" borderId="0" xfId="0" applyFont="1" applyAlignment="1" applyProtection="1">
      <alignment horizontal="left" vertical="center" wrapText="1"/>
      <protection locked="0"/>
    </xf>
    <xf numFmtId="0" fontId="12" fillId="0" borderId="93" xfId="0" applyFont="1" applyFill="1" applyBorder="1" applyAlignment="1" applyProtection="1">
      <alignment horizontal="center" vertical="center" wrapText="1" shrinkToFit="1"/>
      <protection locked="0"/>
    </xf>
    <xf numFmtId="0" fontId="12" fillId="0" borderId="41" xfId="0" applyFont="1" applyFill="1" applyBorder="1" applyAlignment="1" applyProtection="1">
      <alignment horizontal="center" vertical="center" wrapText="1" shrinkToFit="1"/>
      <protection locked="0"/>
    </xf>
    <xf numFmtId="0" fontId="12" fillId="0" borderId="115" xfId="0" applyFont="1" applyBorder="1" applyAlignment="1" applyProtection="1">
      <alignment horizontal="center" vertical="center" wrapText="1" shrinkToFit="1"/>
      <protection locked="0"/>
    </xf>
    <xf numFmtId="0" fontId="12" fillId="0" borderId="44" xfId="0" applyFont="1" applyBorder="1" applyAlignment="1" applyProtection="1">
      <alignment horizontal="center" vertical="center" wrapText="1" shrinkToFit="1"/>
      <protection locked="0"/>
    </xf>
    <xf numFmtId="0" fontId="12" fillId="0" borderId="58" xfId="0" applyFont="1" applyBorder="1" applyAlignment="1" applyProtection="1">
      <alignment horizontal="center" vertical="center" wrapText="1" shrinkToFit="1"/>
      <protection locked="0"/>
    </xf>
    <xf numFmtId="0" fontId="12" fillId="0" borderId="57" xfId="0" applyFont="1" applyBorder="1" applyAlignment="1" applyProtection="1">
      <alignment horizontal="center" vertical="center" wrapText="1" shrinkToFit="1"/>
      <protection locked="0"/>
    </xf>
    <xf numFmtId="0" fontId="13" fillId="33" borderId="37" xfId="0" applyFont="1" applyFill="1" applyBorder="1" applyAlignment="1" applyProtection="1">
      <alignment horizontal="left" vertical="center"/>
      <protection/>
    </xf>
    <xf numFmtId="0" fontId="13" fillId="33" borderId="45" xfId="0" applyFont="1" applyFill="1" applyBorder="1" applyAlignment="1" applyProtection="1">
      <alignment horizontal="left" vertical="center"/>
      <protection/>
    </xf>
    <xf numFmtId="0" fontId="13" fillId="38" borderId="37" xfId="0" applyFont="1" applyFill="1" applyBorder="1" applyAlignment="1" applyProtection="1">
      <alignment horizontal="left" vertical="center"/>
      <protection/>
    </xf>
    <xf numFmtId="0" fontId="13" fillId="38" borderId="45" xfId="0" applyFont="1" applyFill="1" applyBorder="1" applyAlignment="1" applyProtection="1">
      <alignment horizontal="left" vertical="center"/>
      <protection/>
    </xf>
    <xf numFmtId="0" fontId="12" fillId="0" borderId="100" xfId="0" applyFont="1" applyBorder="1" applyAlignment="1" applyProtection="1">
      <alignment horizontal="center" vertical="center" wrapText="1" shrinkToFit="1"/>
      <protection locked="0"/>
    </xf>
    <xf numFmtId="0" fontId="12" fillId="0" borderId="18" xfId="0" applyFont="1" applyBorder="1" applyAlignment="1" applyProtection="1">
      <alignment horizontal="center" vertical="center" wrapText="1" shrinkToFit="1"/>
      <protection locked="0"/>
    </xf>
    <xf numFmtId="0" fontId="12" fillId="0" borderId="55" xfId="0" applyFont="1" applyBorder="1" applyAlignment="1" applyProtection="1">
      <alignment horizontal="center" vertical="center" wrapText="1" shrinkToFit="1"/>
      <protection locked="0"/>
    </xf>
    <xf numFmtId="0" fontId="75" fillId="0" borderId="54" xfId="0" applyFont="1" applyBorder="1" applyAlignment="1" applyProtection="1">
      <alignment horizontal="center" vertical="center" wrapText="1"/>
      <protection locked="0"/>
    </xf>
    <xf numFmtId="0" fontId="75" fillId="0" borderId="52" xfId="0" applyFont="1" applyBorder="1" applyAlignment="1" applyProtection="1">
      <alignment horizontal="center" vertical="center" wrapText="1"/>
      <protection locked="0"/>
    </xf>
    <xf numFmtId="0" fontId="75" fillId="0" borderId="33" xfId="0" applyFont="1" applyBorder="1" applyAlignment="1" applyProtection="1">
      <alignment horizontal="center" vertical="center" wrapText="1"/>
      <protection locked="0"/>
    </xf>
    <xf numFmtId="0" fontId="13" fillId="33" borderId="37" xfId="0" applyFont="1" applyFill="1" applyBorder="1" applyAlignment="1" applyProtection="1">
      <alignment horizontal="left" vertical="center"/>
      <protection locked="0"/>
    </xf>
    <xf numFmtId="0" fontId="13" fillId="33" borderId="45" xfId="0" applyFont="1" applyFill="1" applyBorder="1" applyAlignment="1" applyProtection="1">
      <alignment horizontal="left" vertical="center"/>
      <protection locked="0"/>
    </xf>
    <xf numFmtId="0" fontId="73" fillId="0" borderId="93" xfId="0" applyFont="1" applyBorder="1" applyAlignment="1" applyProtection="1">
      <alignment horizontal="center" vertical="center" wrapText="1"/>
      <protection locked="0"/>
    </xf>
    <xf numFmtId="0" fontId="73" fillId="0" borderId="129" xfId="0" applyFont="1" applyBorder="1" applyAlignment="1" applyProtection="1">
      <alignment horizontal="center" vertical="center" wrapText="1"/>
      <protection locked="0"/>
    </xf>
    <xf numFmtId="0" fontId="73" fillId="0" borderId="61" xfId="0" applyFont="1" applyBorder="1" applyAlignment="1" applyProtection="1">
      <alignment horizontal="center" vertical="center" wrapText="1"/>
      <protection locked="0"/>
    </xf>
    <xf numFmtId="0" fontId="13" fillId="33" borderId="59" xfId="0" applyFont="1" applyFill="1" applyBorder="1" applyAlignment="1" applyProtection="1">
      <alignment horizontal="left" vertical="center"/>
      <protection/>
    </xf>
    <xf numFmtId="0" fontId="13" fillId="33" borderId="71" xfId="0" applyFont="1" applyFill="1" applyBorder="1" applyAlignment="1" applyProtection="1">
      <alignment horizontal="left" vertical="center"/>
      <protection/>
    </xf>
    <xf numFmtId="0" fontId="13" fillId="0" borderId="115" xfId="0" applyFont="1" applyBorder="1" applyAlignment="1" applyProtection="1">
      <alignment horizontal="center" vertical="center" wrapText="1" shrinkToFit="1"/>
      <protection locked="0"/>
    </xf>
    <xf numFmtId="0" fontId="13" fillId="0" borderId="44" xfId="0" applyFont="1" applyBorder="1" applyAlignment="1" applyProtection="1">
      <alignment horizontal="center" vertical="center" wrapText="1" shrinkToFit="1"/>
      <protection locked="0"/>
    </xf>
    <xf numFmtId="0" fontId="73" fillId="0" borderId="18" xfId="0" applyFont="1" applyBorder="1" applyAlignment="1" applyProtection="1">
      <alignment horizontal="center" vertical="center"/>
      <protection locked="0"/>
    </xf>
    <xf numFmtId="0" fontId="73" fillId="0" borderId="149" xfId="0"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0" fontId="73" fillId="0" borderId="82" xfId="0" applyFont="1" applyBorder="1" applyAlignment="1" applyProtection="1">
      <alignment horizontal="center" vertical="center"/>
      <protection locked="0"/>
    </xf>
    <xf numFmtId="0" fontId="73" fillId="0" borderId="125" xfId="0" applyFont="1" applyBorder="1" applyAlignment="1" applyProtection="1">
      <alignment horizontal="center" vertical="center"/>
      <protection locked="0"/>
    </xf>
    <xf numFmtId="0" fontId="73" fillId="0" borderId="69" xfId="0" applyFont="1" applyBorder="1" applyAlignment="1" applyProtection="1">
      <alignment horizontal="center" vertical="center"/>
      <protection locked="0"/>
    </xf>
    <xf numFmtId="0" fontId="12" fillId="0" borderId="93"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0" fontId="13" fillId="0" borderId="115" xfId="0" applyFont="1" applyBorder="1" applyAlignment="1">
      <alignment horizontal="center" vertical="center" wrapText="1" shrinkToFit="1"/>
    </xf>
    <xf numFmtId="0" fontId="13" fillId="0" borderId="44" xfId="0" applyFont="1" applyBorder="1" applyAlignment="1">
      <alignment horizontal="center" vertical="center" wrapText="1" shrinkToFit="1"/>
    </xf>
    <xf numFmtId="0" fontId="12" fillId="0" borderId="0" xfId="0" applyFont="1" applyAlignment="1">
      <alignment horizontal="left" vertical="center" wrapText="1"/>
    </xf>
    <xf numFmtId="0" fontId="73" fillId="0" borderId="0" xfId="0" applyFont="1" applyAlignment="1">
      <alignment horizontal="left" vertical="center" wrapText="1"/>
    </xf>
    <xf numFmtId="0" fontId="73" fillId="0" borderId="84" xfId="0" applyFont="1" applyBorder="1" applyAlignment="1">
      <alignment horizontal="center" vertical="center"/>
    </xf>
    <xf numFmtId="0" fontId="73" fillId="0" borderId="71" xfId="0" applyFont="1" applyBorder="1" applyAlignment="1">
      <alignment horizontal="center" vertical="center"/>
    </xf>
    <xf numFmtId="0" fontId="73" fillId="0" borderId="27" xfId="0" applyFont="1" applyBorder="1" applyAlignment="1">
      <alignment horizontal="center" vertical="center"/>
    </xf>
    <xf numFmtId="0" fontId="12" fillId="0" borderId="83" xfId="0" applyFont="1" applyBorder="1" applyAlignment="1">
      <alignment horizontal="center" vertical="center" wrapText="1" shrinkToFit="1"/>
    </xf>
    <xf numFmtId="0" fontId="12" fillId="0" borderId="58" xfId="0" applyFont="1" applyBorder="1" applyAlignment="1">
      <alignment horizontal="center" vertical="center" wrapText="1" shrinkToFit="1"/>
    </xf>
    <xf numFmtId="0" fontId="12" fillId="0" borderId="115"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94" xfId="0" applyFont="1" applyBorder="1" applyAlignment="1">
      <alignment horizontal="center" vertical="center" wrapText="1" shrinkToFit="1"/>
    </xf>
    <xf numFmtId="0" fontId="73" fillId="0" borderId="57"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16" xfId="0" applyFont="1" applyBorder="1" applyAlignment="1">
      <alignment horizontal="center" vertical="center" wrapText="1"/>
    </xf>
    <xf numFmtId="0" fontId="12" fillId="0" borderId="55" xfId="0" applyFont="1" applyBorder="1" applyAlignment="1">
      <alignment horizontal="center" vertical="center" wrapText="1" shrinkToFit="1"/>
    </xf>
    <xf numFmtId="0" fontId="12" fillId="0" borderId="56" xfId="0" applyFont="1" applyBorder="1" applyAlignment="1">
      <alignment horizontal="center" vertical="center" wrapText="1" shrinkToFit="1"/>
    </xf>
    <xf numFmtId="0" fontId="12" fillId="0" borderId="58" xfId="0" applyFont="1" applyBorder="1" applyAlignment="1">
      <alignment horizontal="center" vertical="center" wrapText="1" shrinkToFit="1"/>
    </xf>
    <xf numFmtId="0" fontId="12" fillId="0" borderId="93"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0" fontId="12" fillId="0" borderId="54" xfId="0" applyFont="1" applyBorder="1" applyAlignment="1">
      <alignment horizontal="center" vertical="center" wrapText="1" shrinkToFit="1"/>
    </xf>
    <xf numFmtId="0" fontId="12" fillId="0" borderId="43" xfId="0" applyFont="1" applyBorder="1" applyAlignment="1">
      <alignment horizontal="center" vertical="center" wrapText="1" shrinkToFit="1"/>
    </xf>
    <xf numFmtId="0" fontId="13" fillId="0" borderId="115" xfId="0" applyFont="1" applyFill="1" applyBorder="1" applyAlignment="1">
      <alignment horizontal="center" vertical="center" wrapText="1" shrinkToFit="1"/>
    </xf>
    <xf numFmtId="0" fontId="13" fillId="0" borderId="44" xfId="0" applyFont="1" applyFill="1" applyBorder="1" applyAlignment="1">
      <alignment horizontal="center" vertical="center" wrapText="1" shrinkToFit="1"/>
    </xf>
    <xf numFmtId="0" fontId="6" fillId="0" borderId="0" xfId="49" applyFont="1" applyFill="1" applyAlignment="1" applyProtection="1">
      <alignment horizontal="left" vertical="center" wrapText="1"/>
      <protection locked="0"/>
    </xf>
    <xf numFmtId="0" fontId="12" fillId="0" borderId="115"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0" fontId="6" fillId="0" borderId="57" xfId="49" applyFont="1" applyBorder="1" applyAlignment="1">
      <alignment horizontal="center" vertical="center" wrapText="1"/>
      <protection/>
    </xf>
    <xf numFmtId="0" fontId="6" fillId="0" borderId="31" xfId="49" applyFont="1" applyBorder="1" applyAlignment="1">
      <alignment horizontal="center" vertical="center" wrapText="1"/>
      <protection/>
    </xf>
    <xf numFmtId="0" fontId="6" fillId="0" borderId="16" xfId="49" applyFont="1" applyBorder="1" applyAlignment="1">
      <alignment horizontal="center" vertical="center" wrapText="1"/>
      <protection/>
    </xf>
    <xf numFmtId="0" fontId="6" fillId="0" borderId="55" xfId="49" applyFont="1" applyFill="1" applyBorder="1" applyAlignment="1" applyProtection="1">
      <alignment horizontal="center" vertical="center" wrapText="1" shrinkToFit="1"/>
      <protection locked="0"/>
    </xf>
    <xf numFmtId="0" fontId="6" fillId="0" borderId="92" xfId="49" applyFont="1" applyFill="1" applyBorder="1" applyAlignment="1" applyProtection="1">
      <alignment horizontal="center" vertical="center" wrapText="1" shrinkToFit="1"/>
      <protection locked="0"/>
    </xf>
    <xf numFmtId="0" fontId="6" fillId="0" borderId="114" xfId="49" applyFont="1" applyFill="1" applyBorder="1" applyAlignment="1" applyProtection="1">
      <alignment horizontal="center" vertical="center" wrapText="1" shrinkToFit="1"/>
      <protection locked="0"/>
    </xf>
    <xf numFmtId="0" fontId="6" fillId="0" borderId="115" xfId="46" applyFont="1" applyFill="1" applyBorder="1" applyAlignment="1" applyProtection="1">
      <alignment horizontal="center" vertical="center"/>
      <protection locked="0"/>
    </xf>
    <xf numFmtId="0" fontId="6" fillId="0" borderId="103" xfId="46" applyFont="1" applyFill="1" applyBorder="1" applyAlignment="1" applyProtection="1">
      <alignment horizontal="center" vertical="center"/>
      <protection locked="0"/>
    </xf>
    <xf numFmtId="0" fontId="6" fillId="0" borderId="34" xfId="46" applyFont="1" applyFill="1" applyBorder="1" applyAlignment="1" applyProtection="1">
      <alignment horizontal="center" vertical="center"/>
      <protection locked="0"/>
    </xf>
    <xf numFmtId="0" fontId="12" fillId="0" borderId="83" xfId="0" applyFont="1" applyBorder="1" applyAlignment="1">
      <alignment horizontal="center" vertical="center" wrapText="1" shrinkToFit="1"/>
    </xf>
    <xf numFmtId="0" fontId="6" fillId="0" borderId="54" xfId="0" applyFont="1" applyBorder="1" applyAlignment="1">
      <alignment horizontal="center" vertical="center" wrapText="1" shrinkToFit="1"/>
    </xf>
    <xf numFmtId="0" fontId="6" fillId="0" borderId="43" xfId="0" applyFont="1" applyBorder="1" applyAlignment="1">
      <alignment horizontal="center" vertical="center" wrapText="1" shrinkToFit="1"/>
    </xf>
    <xf numFmtId="0" fontId="6" fillId="0" borderId="115" xfId="0" applyFont="1" applyBorder="1" applyAlignment="1">
      <alignment horizontal="center" vertical="center" wrapText="1" shrinkToFit="1"/>
    </xf>
    <xf numFmtId="0" fontId="6" fillId="0" borderId="44" xfId="0" applyFont="1" applyBorder="1" applyAlignment="1">
      <alignment horizontal="center" vertical="center" wrapText="1" shrinkToFit="1"/>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151" xfId="0" applyFont="1" applyBorder="1" applyAlignment="1">
      <alignment horizontal="center" vertical="center" wrapText="1"/>
    </xf>
    <xf numFmtId="0" fontId="6" fillId="0" borderId="139" xfId="0" applyFont="1" applyBorder="1" applyAlignment="1">
      <alignment horizontal="center" vertical="center" wrapText="1"/>
    </xf>
    <xf numFmtId="0" fontId="6" fillId="0" borderId="142" xfId="0" applyFont="1" applyBorder="1" applyAlignment="1">
      <alignment horizontal="center" vertical="center" wrapText="1"/>
    </xf>
    <xf numFmtId="0" fontId="6" fillId="0" borderId="83" xfId="0" applyFont="1" applyBorder="1" applyAlignment="1">
      <alignment horizontal="center" vertical="center" wrapText="1" shrinkToFit="1"/>
    </xf>
    <xf numFmtId="0" fontId="6" fillId="0" borderId="58" xfId="0" applyFont="1" applyBorder="1" applyAlignment="1">
      <alignment horizontal="center" vertical="center" wrapText="1" shrinkToFit="1"/>
    </xf>
    <xf numFmtId="0" fontId="6" fillId="0" borderId="131" xfId="0" applyFont="1" applyBorder="1" applyAlignment="1">
      <alignment horizontal="center" vertical="center" wrapText="1" shrinkToFit="1"/>
    </xf>
    <xf numFmtId="0" fontId="6" fillId="0" borderId="152" xfId="0" applyFont="1" applyBorder="1" applyAlignment="1">
      <alignment horizontal="center" vertical="center" wrapText="1"/>
    </xf>
    <xf numFmtId="0" fontId="6" fillId="0" borderId="153" xfId="0" applyFont="1" applyBorder="1" applyAlignment="1">
      <alignment horizontal="center" vertical="center" wrapText="1"/>
    </xf>
    <xf numFmtId="0" fontId="6" fillId="0" borderId="154" xfId="0" applyFont="1" applyBorder="1" applyAlignment="1">
      <alignment horizontal="center" vertical="center" wrapText="1"/>
    </xf>
    <xf numFmtId="0" fontId="6" fillId="0" borderId="155" xfId="0" applyFont="1" applyBorder="1" applyAlignment="1">
      <alignment horizontal="center" vertical="center" wrapText="1"/>
    </xf>
    <xf numFmtId="0" fontId="8" fillId="33" borderId="115" xfId="0" applyFont="1" applyFill="1" applyBorder="1" applyAlignment="1">
      <alignment horizontal="center" vertical="center" wrapText="1" shrinkToFit="1"/>
    </xf>
    <xf numFmtId="0" fontId="8" fillId="33" borderId="44" xfId="0" applyFont="1" applyFill="1" applyBorder="1" applyAlignment="1">
      <alignment horizontal="center" vertical="center" wrapText="1" shrinkToFit="1"/>
    </xf>
    <xf numFmtId="0" fontId="6" fillId="0" borderId="93"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61" xfId="0" applyFont="1" applyBorder="1" applyAlignment="1">
      <alignment horizontal="center" vertical="center" wrapText="1"/>
    </xf>
    <xf numFmtId="0" fontId="8" fillId="0" borderId="54"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6" fillId="0" borderId="57" xfId="46" applyFont="1" applyBorder="1" applyAlignment="1" applyProtection="1">
      <alignment horizontal="center" vertical="center"/>
      <protection locked="0"/>
    </xf>
    <xf numFmtId="0" fontId="6" fillId="0" borderId="16" xfId="46" applyFont="1" applyBorder="1" applyAlignment="1" applyProtection="1">
      <alignment horizontal="center" vertical="center"/>
      <protection locked="0"/>
    </xf>
    <xf numFmtId="0" fontId="6" fillId="0" borderId="58" xfId="46" applyFont="1" applyBorder="1" applyAlignment="1" applyProtection="1">
      <alignment horizontal="center" vertical="center" wrapText="1"/>
      <protection locked="0"/>
    </xf>
    <xf numFmtId="0" fontId="6" fillId="0" borderId="26" xfId="46" applyFont="1" applyBorder="1" applyAlignment="1" applyProtection="1">
      <alignment horizontal="center" vertical="center" wrapText="1"/>
      <protection locked="0"/>
    </xf>
    <xf numFmtId="0" fontId="6" fillId="38" borderId="43" xfId="46" applyFont="1" applyFill="1" applyBorder="1" applyAlignment="1" applyProtection="1">
      <alignment horizontal="left" vertical="center" wrapText="1"/>
      <protection locked="0"/>
    </xf>
    <xf numFmtId="0" fontId="6" fillId="0" borderId="48" xfId="46" applyFont="1" applyBorder="1" applyAlignment="1" applyProtection="1">
      <alignment horizontal="left" vertical="center" indent="1"/>
      <protection locked="0"/>
    </xf>
    <xf numFmtId="0" fontId="6" fillId="0" borderId="52" xfId="46" applyFont="1" applyBorder="1" applyAlignment="1" applyProtection="1">
      <alignment horizontal="left" vertical="center" indent="1"/>
      <protection locked="0"/>
    </xf>
    <xf numFmtId="0" fontId="6" fillId="0" borderId="43" xfId="46" applyFont="1" applyBorder="1" applyAlignment="1" applyProtection="1">
      <alignment horizontal="left" vertical="center" indent="1"/>
      <protection locked="0"/>
    </xf>
    <xf numFmtId="0" fontId="6" fillId="0" borderId="94" xfId="46" applyFont="1" applyBorder="1" applyAlignment="1" applyProtection="1">
      <alignment horizontal="center" vertical="center"/>
      <protection locked="0"/>
    </xf>
    <xf numFmtId="0" fontId="6" fillId="0" borderId="99" xfId="46" applyFont="1" applyBorder="1" applyAlignment="1" applyProtection="1">
      <alignment horizontal="center" vertical="center"/>
      <protection locked="0"/>
    </xf>
    <xf numFmtId="0" fontId="6" fillId="0" borderId="98" xfId="46" applyFont="1" applyBorder="1" applyAlignment="1" applyProtection="1">
      <alignment horizontal="center" vertical="center"/>
      <protection locked="0"/>
    </xf>
    <xf numFmtId="0" fontId="6" fillId="0" borderId="123" xfId="46" applyFont="1" applyBorder="1" applyAlignment="1" applyProtection="1">
      <alignment horizontal="center" vertical="center" wrapText="1"/>
      <protection locked="0"/>
    </xf>
    <xf numFmtId="0" fontId="6" fillId="0" borderId="30" xfId="46" applyFont="1" applyBorder="1" applyAlignment="1" applyProtection="1">
      <alignment horizontal="center" vertical="center" wrapText="1"/>
      <protection locked="0"/>
    </xf>
    <xf numFmtId="3" fontId="6" fillId="0" borderId="21" xfId="46" applyNumberFormat="1" applyFont="1" applyBorder="1" applyAlignment="1" applyProtection="1">
      <alignment horizontal="right" vertical="center" wrapText="1" indent="1"/>
      <protection hidden="1"/>
    </xf>
    <xf numFmtId="3" fontId="6" fillId="0" borderId="45" xfId="46" applyNumberFormat="1" applyFont="1" applyBorder="1" applyAlignment="1" applyProtection="1">
      <alignment horizontal="right" vertical="center" wrapText="1" indent="1"/>
      <protection hidden="1"/>
    </xf>
    <xf numFmtId="0" fontId="6" fillId="0" borderId="21" xfId="46" applyFont="1" applyBorder="1" applyAlignment="1" applyProtection="1">
      <alignment horizontal="right" vertical="center" wrapText="1" indent="1"/>
      <protection locked="0"/>
    </xf>
    <xf numFmtId="0" fontId="6" fillId="0" borderId="59" xfId="46" applyFont="1" applyBorder="1" applyAlignment="1" applyProtection="1">
      <alignment horizontal="right" vertical="center" wrapText="1" indent="1"/>
      <protection locked="0"/>
    </xf>
    <xf numFmtId="0" fontId="6" fillId="0" borderId="126" xfId="46" applyFont="1" applyBorder="1" applyAlignment="1" applyProtection="1">
      <alignment horizontal="center" vertical="center" wrapText="1"/>
      <protection locked="0"/>
    </xf>
    <xf numFmtId="0" fontId="6" fillId="38" borderId="24" xfId="46" applyFont="1" applyFill="1" applyBorder="1" applyAlignment="1" applyProtection="1">
      <alignment horizontal="left" vertical="center" indent="1"/>
      <protection locked="0"/>
    </xf>
    <xf numFmtId="0" fontId="6" fillId="38" borderId="59" xfId="46" applyFont="1" applyFill="1" applyBorder="1" applyAlignment="1" applyProtection="1">
      <alignment horizontal="left" vertical="center" indent="1"/>
      <protection locked="0"/>
    </xf>
    <xf numFmtId="0" fontId="6" fillId="38" borderId="123" xfId="46" applyFont="1" applyFill="1" applyBorder="1" applyAlignment="1" applyProtection="1">
      <alignment horizontal="left" vertical="center" indent="1"/>
      <protection locked="0"/>
    </xf>
    <xf numFmtId="0" fontId="6" fillId="38" borderId="30" xfId="46" applyFont="1" applyFill="1" applyBorder="1" applyAlignment="1" applyProtection="1">
      <alignment horizontal="left" vertical="center" indent="1"/>
      <protection locked="0"/>
    </xf>
    <xf numFmtId="0" fontId="6" fillId="38" borderId="21" xfId="46" applyFont="1" applyFill="1" applyBorder="1" applyAlignment="1" applyProtection="1">
      <alignment horizontal="left" vertical="center" indent="1"/>
      <protection locked="0"/>
    </xf>
    <xf numFmtId="0" fontId="6" fillId="0" borderId="0" xfId="46" applyFont="1" applyBorder="1" applyAlignment="1" applyProtection="1">
      <alignment horizontal="left" wrapText="1"/>
      <protection locked="0"/>
    </xf>
    <xf numFmtId="0" fontId="6" fillId="0" borderId="0" xfId="46" applyFont="1" applyBorder="1" applyAlignment="1" applyProtection="1">
      <alignment horizontal="left" wrapText="1"/>
      <protection locked="0"/>
    </xf>
    <xf numFmtId="3" fontId="6" fillId="38" borderId="123" xfId="46" applyNumberFormat="1" applyFont="1" applyFill="1" applyBorder="1" applyAlignment="1" applyProtection="1">
      <alignment horizontal="right" vertical="center" wrapText="1" indent="1"/>
      <protection hidden="1"/>
    </xf>
    <xf numFmtId="3" fontId="6" fillId="38" borderId="126" xfId="46" applyNumberFormat="1" applyFont="1" applyFill="1" applyBorder="1" applyAlignment="1" applyProtection="1">
      <alignment horizontal="right" vertical="center" wrapText="1" indent="1"/>
      <protection hidden="1"/>
    </xf>
    <xf numFmtId="3" fontId="6" fillId="38" borderId="21" xfId="46" applyNumberFormat="1" applyFont="1" applyFill="1" applyBorder="1" applyAlignment="1" applyProtection="1">
      <alignment horizontal="right" vertical="center" wrapText="1" indent="1"/>
      <protection hidden="1"/>
    </xf>
    <xf numFmtId="3" fontId="6" fillId="38" borderId="45" xfId="46" applyNumberFormat="1" applyFont="1" applyFill="1" applyBorder="1" applyAlignment="1" applyProtection="1">
      <alignment horizontal="right" vertical="center" wrapText="1" indent="1"/>
      <protection hidden="1"/>
    </xf>
    <xf numFmtId="0" fontId="12" fillId="0" borderId="0" xfId="0" applyFont="1" applyFill="1" applyAlignment="1">
      <alignment horizontal="left" vertical="center" wrapText="1"/>
    </xf>
    <xf numFmtId="0" fontId="78" fillId="0" borderId="0" xfId="0" applyFont="1" applyFill="1" applyAlignment="1">
      <alignment horizontal="left" vertical="center" wrapText="1"/>
    </xf>
    <xf numFmtId="0" fontId="78" fillId="0" borderId="0" xfId="0" applyFont="1" applyAlignment="1">
      <alignment horizontal="left" vertical="center" wrapText="1"/>
    </xf>
    <xf numFmtId="3" fontId="6" fillId="38" borderId="21" xfId="46" applyNumberFormat="1" applyFont="1" applyFill="1" applyBorder="1" applyAlignment="1" applyProtection="1">
      <alignment horizontal="right" vertical="center" wrapText="1" indent="1"/>
      <protection locked="0"/>
    </xf>
    <xf numFmtId="3" fontId="6" fillId="38" borderId="59" xfId="46" applyNumberFormat="1" applyFont="1" applyFill="1" applyBorder="1" applyAlignment="1" applyProtection="1">
      <alignment horizontal="right" vertical="center" wrapText="1" indent="1"/>
      <protection locked="0"/>
    </xf>
    <xf numFmtId="3" fontId="6" fillId="0" borderId="21" xfId="46" applyNumberFormat="1" applyFont="1" applyFill="1" applyBorder="1" applyAlignment="1" applyProtection="1">
      <alignment horizontal="right" vertical="center" wrapText="1" indent="1"/>
      <protection locked="0"/>
    </xf>
    <xf numFmtId="3" fontId="6" fillId="0" borderId="59" xfId="46" applyNumberFormat="1" applyFont="1" applyFill="1" applyBorder="1" applyAlignment="1" applyProtection="1">
      <alignment horizontal="right" vertical="center" wrapText="1" indent="1"/>
      <protection locked="0"/>
    </xf>
    <xf numFmtId="3" fontId="6" fillId="38" borderId="123" xfId="46" applyNumberFormat="1" applyFont="1" applyFill="1" applyBorder="1" applyAlignment="1" applyProtection="1">
      <alignment horizontal="right" vertical="center" indent="1"/>
      <protection locked="0"/>
    </xf>
    <xf numFmtId="3" fontId="6" fillId="38" borderId="30" xfId="46" applyNumberFormat="1" applyFont="1" applyFill="1" applyBorder="1" applyAlignment="1" applyProtection="1">
      <alignment horizontal="right" vertical="center" indent="1"/>
      <protection locked="0"/>
    </xf>
    <xf numFmtId="0" fontId="6" fillId="38" borderId="123" xfId="46" applyFont="1" applyFill="1" applyBorder="1" applyAlignment="1" applyProtection="1">
      <alignment horizontal="right" vertical="center" indent="1"/>
      <protection locked="0"/>
    </xf>
    <xf numFmtId="0" fontId="6" fillId="38" borderId="30" xfId="46" applyFont="1" applyFill="1" applyBorder="1" applyAlignment="1" applyProtection="1">
      <alignment horizontal="right" vertical="center" indent="1"/>
      <protection locked="0"/>
    </xf>
    <xf numFmtId="0" fontId="6" fillId="38" borderId="21" xfId="46" applyFont="1" applyFill="1" applyBorder="1" applyAlignment="1" applyProtection="1">
      <alignment horizontal="right" vertical="center" indent="1"/>
      <protection locked="0"/>
    </xf>
    <xf numFmtId="0" fontId="6" fillId="38" borderId="59" xfId="46" applyFont="1" applyFill="1" applyBorder="1" applyAlignment="1" applyProtection="1">
      <alignment horizontal="right" vertical="center" indent="1"/>
      <protection locked="0"/>
    </xf>
    <xf numFmtId="0" fontId="6" fillId="0" borderId="21" xfId="46" applyFont="1" applyBorder="1" applyAlignment="1" applyProtection="1">
      <alignment horizontal="right" vertical="center" indent="1"/>
      <protection locked="0"/>
    </xf>
    <xf numFmtId="0" fontId="6" fillId="0" borderId="59" xfId="46" applyFont="1" applyBorder="1" applyAlignment="1" applyProtection="1">
      <alignment horizontal="right" vertical="center" indent="1"/>
      <protection locked="0"/>
    </xf>
    <xf numFmtId="3" fontId="6" fillId="38" borderId="94" xfId="46" applyNumberFormat="1" applyFont="1" applyFill="1" applyBorder="1" applyAlignment="1" applyProtection="1">
      <alignment horizontal="right" vertical="center" wrapText="1" indent="1"/>
      <protection hidden="1"/>
    </xf>
    <xf numFmtId="3" fontId="6" fillId="38" borderId="98" xfId="46" applyNumberFormat="1" applyFont="1" applyFill="1" applyBorder="1" applyAlignment="1" applyProtection="1">
      <alignment horizontal="right" vertical="center" wrapText="1" indent="1"/>
      <protection hidden="1"/>
    </xf>
    <xf numFmtId="3" fontId="6" fillId="38" borderId="94" xfId="46" applyNumberFormat="1" applyFont="1" applyFill="1" applyBorder="1" applyAlignment="1" applyProtection="1">
      <alignment horizontal="right" vertical="center" wrapText="1" indent="1"/>
      <protection locked="0"/>
    </xf>
    <xf numFmtId="3" fontId="6" fillId="38" borderId="83" xfId="46" applyNumberFormat="1" applyFont="1" applyFill="1" applyBorder="1" applyAlignment="1" applyProtection="1">
      <alignment horizontal="right" vertical="center" wrapText="1" indent="1"/>
      <protection locked="0"/>
    </xf>
    <xf numFmtId="0" fontId="6" fillId="0" borderId="0" xfId="46" applyFont="1" applyAlignment="1" applyProtection="1">
      <alignment horizontal="left" vertical="center" wrapText="1"/>
      <protection locked="0"/>
    </xf>
    <xf numFmtId="0" fontId="6" fillId="0" borderId="93" xfId="46" applyFont="1" applyBorder="1" applyAlignment="1" applyProtection="1">
      <alignment horizontal="center" vertical="center" wrapText="1"/>
      <protection locked="0"/>
    </xf>
    <xf numFmtId="0" fontId="6" fillId="0" borderId="61" xfId="46" applyFont="1" applyBorder="1" applyAlignment="1" applyProtection="1">
      <alignment horizontal="center" vertical="center" wrapText="1"/>
      <protection locked="0"/>
    </xf>
    <xf numFmtId="0" fontId="6" fillId="0" borderId="54" xfId="46" applyFont="1" applyBorder="1" applyAlignment="1" applyProtection="1">
      <alignment horizontal="center" vertical="center" wrapText="1"/>
      <protection locked="0"/>
    </xf>
    <xf numFmtId="0" fontId="6" fillId="0" borderId="33" xfId="46" applyFont="1" applyBorder="1" applyAlignment="1" applyProtection="1">
      <alignment horizontal="center" vertical="center" wrapText="1"/>
      <protection locked="0"/>
    </xf>
    <xf numFmtId="0" fontId="6" fillId="0" borderId="88" xfId="46" applyFont="1" applyFill="1" applyBorder="1" applyAlignment="1" applyProtection="1">
      <alignment horizontal="center" vertical="center" wrapText="1"/>
      <protection locked="0"/>
    </xf>
    <xf numFmtId="0" fontId="6" fillId="0" borderId="59" xfId="46" applyFont="1" applyFill="1" applyBorder="1" applyAlignment="1" applyProtection="1">
      <alignment horizontal="center" vertical="center" wrapText="1"/>
      <protection locked="0"/>
    </xf>
    <xf numFmtId="0" fontId="8" fillId="0" borderId="125" xfId="46" applyFont="1" applyBorder="1" applyAlignment="1" applyProtection="1">
      <alignment horizontal="center" vertical="center"/>
      <protection locked="0"/>
    </xf>
    <xf numFmtId="0" fontId="6" fillId="0" borderId="37" xfId="46" applyFont="1" applyBorder="1" applyAlignment="1">
      <alignment horizontal="left" vertical="center" wrapText="1"/>
      <protection/>
    </xf>
    <xf numFmtId="0" fontId="6" fillId="0" borderId="99" xfId="46" applyFont="1" applyFill="1" applyBorder="1" applyAlignment="1" applyProtection="1">
      <alignment horizontal="center" vertical="center"/>
      <protection locked="0"/>
    </xf>
    <xf numFmtId="0" fontId="6" fillId="0" borderId="98" xfId="46" applyFont="1" applyFill="1" applyBorder="1" applyAlignment="1" applyProtection="1">
      <alignment horizontal="center" vertical="center"/>
      <protection locked="0"/>
    </xf>
    <xf numFmtId="0" fontId="6" fillId="0" borderId="156" xfId="46" applyFont="1" applyBorder="1" applyAlignment="1">
      <alignment horizontal="left" vertical="center" wrapText="1"/>
      <protection/>
    </xf>
    <xf numFmtId="0" fontId="6" fillId="0" borderId="93" xfId="46" applyFont="1" applyBorder="1" applyAlignment="1">
      <alignment horizontal="center" vertical="center" wrapText="1"/>
      <protection/>
    </xf>
    <xf numFmtId="0" fontId="6" fillId="0" borderId="129" xfId="46" applyFont="1" applyBorder="1" applyAlignment="1">
      <alignment horizontal="center" vertical="center" wrapText="1"/>
      <protection/>
    </xf>
    <xf numFmtId="0" fontId="6" fillId="0" borderId="41" xfId="46" applyFont="1" applyBorder="1" applyAlignment="1">
      <alignment horizontal="center" vertical="center" wrapText="1"/>
      <protection/>
    </xf>
    <xf numFmtId="0" fontId="6" fillId="0" borderId="95" xfId="46" applyFont="1" applyFill="1" applyBorder="1" applyAlignment="1" applyProtection="1">
      <alignment horizontal="center" vertical="center"/>
      <protection locked="0"/>
    </xf>
    <xf numFmtId="0" fontId="8" fillId="0" borderId="11" xfId="46" applyFont="1" applyBorder="1" applyAlignment="1" applyProtection="1">
      <alignment horizontal="center" vertical="center"/>
      <protection locked="0"/>
    </xf>
    <xf numFmtId="0" fontId="8" fillId="0" borderId="12" xfId="46" applyFont="1" applyBorder="1" applyAlignment="1" applyProtection="1">
      <alignment horizontal="center" vertical="center"/>
      <protection locked="0"/>
    </xf>
    <xf numFmtId="0" fontId="8" fillId="0" borderId="13" xfId="46" applyFont="1" applyBorder="1" applyAlignment="1" applyProtection="1">
      <alignment horizontal="center" vertical="center"/>
      <protection locked="0"/>
    </xf>
    <xf numFmtId="0" fontId="6" fillId="0" borderId="21" xfId="46" applyFont="1" applyFill="1" applyBorder="1" applyAlignment="1" applyProtection="1">
      <alignment horizontal="left" vertical="center"/>
      <protection locked="0"/>
    </xf>
    <xf numFmtId="0" fontId="6" fillId="0" borderId="45" xfId="46" applyFont="1" applyFill="1" applyBorder="1" applyAlignment="1" applyProtection="1">
      <alignment horizontal="left" vertical="center"/>
      <protection locked="0"/>
    </xf>
    <xf numFmtId="0" fontId="6" fillId="0" borderId="21" xfId="46" applyFont="1" applyBorder="1" applyAlignment="1" applyProtection="1">
      <alignment horizontal="left" vertical="center" wrapText="1"/>
      <protection locked="0"/>
    </xf>
    <xf numFmtId="0" fontId="6" fillId="0" borderId="45" xfId="46" applyFont="1" applyBorder="1" applyAlignment="1" applyProtection="1">
      <alignment horizontal="left" vertical="center" wrapText="1"/>
      <protection locked="0"/>
    </xf>
    <xf numFmtId="0" fontId="71" fillId="0" borderId="0" xfId="46" applyFont="1" applyBorder="1" applyAlignment="1" applyProtection="1">
      <alignment horizontal="left" vertical="center" wrapText="1"/>
      <protection locked="0"/>
    </xf>
    <xf numFmtId="0" fontId="6" fillId="0" borderId="21" xfId="46" applyFont="1" applyFill="1" applyBorder="1" applyAlignment="1" applyProtection="1">
      <alignment horizontal="center" vertical="center" wrapText="1"/>
      <protection locked="0"/>
    </xf>
    <xf numFmtId="0" fontId="6" fillId="0" borderId="45" xfId="46" applyFont="1" applyFill="1" applyBorder="1" applyAlignment="1" applyProtection="1">
      <alignment horizontal="center" vertical="center" wrapText="1"/>
      <protection locked="0"/>
    </xf>
    <xf numFmtId="0" fontId="6" fillId="0" borderId="31" xfId="46" applyFont="1" applyBorder="1" applyAlignment="1">
      <alignment horizontal="center" vertical="center" wrapText="1"/>
      <protection/>
    </xf>
    <xf numFmtId="0" fontId="6" fillId="0" borderId="32" xfId="46" applyFont="1" applyBorder="1" applyAlignment="1">
      <alignment horizontal="left" vertical="center" wrapText="1"/>
      <protection/>
    </xf>
    <xf numFmtId="0" fontId="6" fillId="0" borderId="48" xfId="46" applyFont="1" applyBorder="1" applyAlignment="1">
      <alignment horizontal="left" vertical="center" wrapText="1"/>
      <protection/>
    </xf>
    <xf numFmtId="0" fontId="6" fillId="0" borderId="85" xfId="46" applyFont="1" applyBorder="1" applyAlignment="1">
      <alignment horizontal="left" vertical="center" wrapText="1"/>
      <protection/>
    </xf>
    <xf numFmtId="0" fontId="6" fillId="0" borderId="97" xfId="46" applyFont="1" applyFill="1" applyBorder="1" applyAlignment="1" applyProtection="1">
      <alignment horizontal="center" vertical="center" wrapText="1"/>
      <protection locked="0"/>
    </xf>
    <xf numFmtId="0" fontId="6" fillId="0" borderId="149" xfId="46" applyFont="1" applyFill="1" applyBorder="1" applyAlignment="1" applyProtection="1">
      <alignment horizontal="center" vertical="center" wrapText="1"/>
      <protection locked="0"/>
    </xf>
    <xf numFmtId="0" fontId="6" fillId="0" borderId="133" xfId="46" applyFont="1" applyFill="1" applyBorder="1" applyAlignment="1" applyProtection="1">
      <alignment horizontal="center" vertical="center" wrapText="1"/>
      <protection locked="0"/>
    </xf>
    <xf numFmtId="0" fontId="6" fillId="0" borderId="42" xfId="46" applyFont="1" applyFill="1" applyBorder="1" applyAlignment="1" applyProtection="1">
      <alignment horizontal="center" vertical="center" wrapText="1"/>
      <protection locked="0"/>
    </xf>
    <xf numFmtId="0" fontId="8" fillId="0" borderId="93" xfId="46" applyFont="1" applyFill="1" applyBorder="1" applyAlignment="1" applyProtection="1">
      <alignment horizontal="center" vertical="center" wrapText="1"/>
      <protection locked="0"/>
    </xf>
    <xf numFmtId="0" fontId="8" fillId="0" borderId="54" xfId="46" applyFont="1" applyFill="1" applyBorder="1" applyAlignment="1" applyProtection="1">
      <alignment horizontal="center" vertical="center" wrapText="1"/>
      <protection locked="0"/>
    </xf>
    <xf numFmtId="0" fontId="8" fillId="0" borderId="115" xfId="46" applyFont="1" applyFill="1" applyBorder="1" applyAlignment="1" applyProtection="1">
      <alignment horizontal="center" vertical="center" wrapText="1"/>
      <protection locked="0"/>
    </xf>
    <xf numFmtId="0" fontId="6" fillId="0" borderId="97" xfId="46" applyFont="1" applyBorder="1" applyAlignment="1" applyProtection="1">
      <alignment horizontal="center" vertical="center"/>
      <protection locked="0"/>
    </xf>
    <xf numFmtId="0" fontId="6" fillId="0" borderId="18" xfId="46" applyFont="1" applyBorder="1" applyAlignment="1" applyProtection="1">
      <alignment horizontal="center" vertical="center"/>
      <protection locked="0"/>
    </xf>
    <xf numFmtId="0" fontId="6" fillId="0" borderId="149" xfId="46" applyFont="1" applyBorder="1" applyAlignment="1" applyProtection="1">
      <alignment horizontal="center" vertical="center"/>
      <protection locked="0"/>
    </xf>
    <xf numFmtId="0" fontId="6" fillId="0" borderId="87" xfId="46" applyFont="1" applyBorder="1" applyAlignment="1" applyProtection="1">
      <alignment horizontal="center" vertical="center"/>
      <protection locked="0"/>
    </xf>
    <xf numFmtId="0" fontId="6" fillId="0" borderId="0" xfId="46" applyFont="1" applyBorder="1" applyAlignment="1" applyProtection="1">
      <alignment horizontal="center" vertical="center"/>
      <protection locked="0"/>
    </xf>
    <xf numFmtId="0" fontId="6" fillId="0" borderId="82" xfId="46" applyFont="1" applyBorder="1" applyAlignment="1" applyProtection="1">
      <alignment horizontal="center" vertical="center"/>
      <protection locked="0"/>
    </xf>
    <xf numFmtId="0" fontId="6" fillId="0" borderId="96" xfId="46" applyFont="1" applyBorder="1" applyAlignment="1" applyProtection="1">
      <alignment horizontal="center" vertical="center"/>
      <protection locked="0"/>
    </xf>
    <xf numFmtId="0" fontId="6" fillId="0" borderId="125" xfId="46" applyFont="1" applyBorder="1" applyAlignment="1" applyProtection="1">
      <alignment horizontal="center" vertical="center"/>
      <protection locked="0"/>
    </xf>
    <xf numFmtId="0" fontId="6" fillId="0" borderId="69" xfId="46" applyFont="1" applyBorder="1" applyAlignment="1" applyProtection="1">
      <alignment horizontal="center" vertical="center"/>
      <protection locked="0"/>
    </xf>
    <xf numFmtId="0" fontId="6" fillId="0" borderId="95" xfId="46" applyFont="1" applyFill="1" applyBorder="1" applyAlignment="1" applyProtection="1">
      <alignment horizontal="center" vertical="center" wrapText="1"/>
      <protection locked="0"/>
    </xf>
    <xf numFmtId="0" fontId="6" fillId="0" borderId="99" xfId="46" applyFont="1" applyFill="1" applyBorder="1" applyAlignment="1" applyProtection="1">
      <alignment horizontal="center" vertical="center" wrapText="1"/>
      <protection locked="0"/>
    </xf>
    <xf numFmtId="0" fontId="6" fillId="0" borderId="98" xfId="46" applyFont="1" applyFill="1" applyBorder="1" applyAlignment="1" applyProtection="1">
      <alignment horizontal="center" vertical="center" wrapText="1"/>
      <protection locked="0"/>
    </xf>
    <xf numFmtId="0" fontId="6" fillId="0" borderId="14" xfId="46" applyFont="1" applyBorder="1" applyAlignment="1" applyProtection="1">
      <alignment horizontal="center" vertical="center" wrapText="1"/>
      <protection locked="0"/>
    </xf>
    <xf numFmtId="0" fontId="6" fillId="0" borderId="157" xfId="46" applyFont="1" applyBorder="1" applyAlignment="1" applyProtection="1">
      <alignment horizontal="center" vertical="center" wrapText="1"/>
      <protection locked="0"/>
    </xf>
    <xf numFmtId="0" fontId="6" fillId="0" borderId="28" xfId="46" applyFont="1" applyBorder="1" applyAlignment="1" applyProtection="1">
      <alignment horizontal="center" vertical="center" wrapText="1"/>
      <protection locked="0"/>
    </xf>
    <xf numFmtId="0" fontId="8" fillId="0" borderId="18" xfId="46" applyFont="1" applyFill="1" applyBorder="1" applyAlignment="1" applyProtection="1">
      <alignment horizontal="center" vertical="center" wrapText="1"/>
      <protection locked="0"/>
    </xf>
    <xf numFmtId="0" fontId="8" fillId="0" borderId="0" xfId="46" applyFont="1" applyFill="1" applyBorder="1" applyAlignment="1" applyProtection="1">
      <alignment horizontal="center" vertical="center" wrapText="1"/>
      <protection locked="0"/>
    </xf>
    <xf numFmtId="0" fontId="8" fillId="0" borderId="125" xfId="46" applyFont="1" applyFill="1" applyBorder="1" applyAlignment="1" applyProtection="1">
      <alignment horizontal="center" vertical="center" wrapText="1"/>
      <protection locked="0"/>
    </xf>
    <xf numFmtId="0" fontId="8" fillId="0" borderId="49" xfId="46" applyFont="1" applyBorder="1" applyAlignment="1" applyProtection="1">
      <alignment horizontal="center" vertical="center" wrapText="1"/>
      <protection locked="0"/>
    </xf>
    <xf numFmtId="0" fontId="8" fillId="0" borderId="15" xfId="46" applyFont="1" applyBorder="1" applyAlignment="1" applyProtection="1">
      <alignment horizontal="center" vertical="center" wrapText="1"/>
      <protection locked="0"/>
    </xf>
    <xf numFmtId="0" fontId="8" fillId="0" borderId="29" xfId="46" applyFont="1" applyBorder="1" applyAlignment="1" applyProtection="1">
      <alignment horizontal="center" vertical="center" wrapText="1"/>
      <protection locked="0"/>
    </xf>
    <xf numFmtId="0" fontId="73" fillId="0" borderId="43" xfId="46" applyFont="1" applyFill="1" applyBorder="1" applyAlignment="1" applyProtection="1">
      <alignment horizontal="left" vertical="center"/>
      <protection locked="0"/>
    </xf>
    <xf numFmtId="0" fontId="73" fillId="0" borderId="44" xfId="46" applyFont="1" applyFill="1" applyBorder="1" applyAlignment="1" applyProtection="1">
      <alignment horizontal="left" vertical="center"/>
      <protection locked="0"/>
    </xf>
    <xf numFmtId="0" fontId="73" fillId="0" borderId="46" xfId="46" applyFont="1" applyFill="1" applyBorder="1" applyAlignment="1" applyProtection="1">
      <alignment horizontal="left" vertical="center"/>
      <protection locked="0"/>
    </xf>
    <xf numFmtId="0" fontId="73" fillId="0" borderId="71" xfId="46" applyFont="1" applyFill="1" applyBorder="1" applyAlignment="1" applyProtection="1">
      <alignment horizontal="left" vertical="center"/>
      <protection locked="0"/>
    </xf>
    <xf numFmtId="0" fontId="6" fillId="39" borderId="57" xfId="46" applyFont="1" applyFill="1" applyBorder="1" applyAlignment="1" applyProtection="1">
      <alignment horizontal="center" vertical="center" wrapText="1"/>
      <protection locked="0"/>
    </xf>
    <xf numFmtId="0" fontId="6" fillId="39" borderId="84" xfId="46" applyFont="1" applyFill="1" applyBorder="1" applyAlignment="1" applyProtection="1">
      <alignment horizontal="center" vertical="center" wrapText="1"/>
      <protection locked="0"/>
    </xf>
    <xf numFmtId="0" fontId="6" fillId="39" borderId="31" xfId="46" applyFont="1" applyFill="1" applyBorder="1" applyAlignment="1" applyProtection="1">
      <alignment horizontal="center" vertical="center" wrapText="1"/>
      <protection locked="0"/>
    </xf>
    <xf numFmtId="0" fontId="6" fillId="39" borderId="71" xfId="46" applyFont="1" applyFill="1" applyBorder="1" applyAlignment="1" applyProtection="1">
      <alignment horizontal="center" vertical="center" wrapText="1"/>
      <protection locked="0"/>
    </xf>
    <xf numFmtId="0" fontId="6" fillId="0" borderId="52" xfId="46" applyFont="1" applyBorder="1" applyAlignment="1" applyProtection="1">
      <alignment horizontal="center" vertical="center" wrapText="1"/>
      <protection locked="0"/>
    </xf>
    <xf numFmtId="0" fontId="6" fillId="0" borderId="43" xfId="46" applyFont="1" applyBorder="1" applyAlignment="1" applyProtection="1">
      <alignment horizontal="center" vertical="center" wrapText="1"/>
      <protection locked="0"/>
    </xf>
    <xf numFmtId="0" fontId="73" fillId="0" borderId="21" xfId="46" applyFont="1" applyFill="1" applyBorder="1" applyAlignment="1" applyProtection="1">
      <alignment horizontal="left" vertical="center"/>
      <protection locked="0"/>
    </xf>
    <xf numFmtId="0" fontId="73" fillId="0" borderId="45" xfId="46" applyFont="1" applyFill="1" applyBorder="1" applyAlignment="1" applyProtection="1">
      <alignment horizontal="left" vertical="center"/>
      <protection locked="0"/>
    </xf>
    <xf numFmtId="0" fontId="6" fillId="0" borderId="31" xfId="46" applyFont="1" applyBorder="1" applyAlignment="1">
      <alignment horizontal="left" vertical="center" wrapText="1"/>
      <protection/>
    </xf>
    <xf numFmtId="0" fontId="6" fillId="0" borderId="46" xfId="46" applyFont="1" applyBorder="1" applyAlignment="1">
      <alignment horizontal="left" vertical="center" wrapText="1"/>
      <protection/>
    </xf>
    <xf numFmtId="0" fontId="6" fillId="0" borderId="71" xfId="46" applyFont="1" applyBorder="1" applyAlignment="1">
      <alignment horizontal="left" vertical="center" wrapText="1"/>
      <protection/>
    </xf>
    <xf numFmtId="0" fontId="6" fillId="36" borderId="158" xfId="46" applyFont="1" applyFill="1" applyBorder="1" applyAlignment="1" applyProtection="1">
      <alignment horizontal="left" vertical="center" wrapText="1" indent="1" readingOrder="1"/>
      <protection locked="0"/>
    </xf>
    <xf numFmtId="0" fontId="6" fillId="36" borderId="159" xfId="46" applyFont="1" applyFill="1" applyBorder="1" applyAlignment="1" applyProtection="1">
      <alignment horizontal="left" vertical="center" wrapText="1" indent="1" readingOrder="1"/>
      <protection locked="0"/>
    </xf>
    <xf numFmtId="0" fontId="6" fillId="36" borderId="88" xfId="46" applyFont="1" applyFill="1" applyBorder="1" applyAlignment="1" applyProtection="1">
      <alignment horizontal="left" vertical="center" wrapText="1" indent="1" readingOrder="1"/>
      <protection locked="0"/>
    </xf>
    <xf numFmtId="0" fontId="6" fillId="36" borderId="45" xfId="46" applyFont="1" applyFill="1" applyBorder="1" applyAlignment="1" applyProtection="1">
      <alignment horizontal="left" vertical="center" wrapText="1" indent="1" readingOrder="1"/>
      <protection locked="0"/>
    </xf>
    <xf numFmtId="0" fontId="6" fillId="0" borderId="82" xfId="46" applyFont="1" applyBorder="1" applyAlignment="1" applyProtection="1">
      <alignment horizontal="center" vertical="center" wrapText="1"/>
      <protection locked="0"/>
    </xf>
    <xf numFmtId="0" fontId="6" fillId="0" borderId="42" xfId="46" applyFont="1" applyBorder="1" applyAlignment="1" applyProtection="1">
      <alignment horizontal="center" vertical="center" wrapText="1"/>
      <protection locked="0"/>
    </xf>
    <xf numFmtId="2" fontId="6" fillId="0" borderId="48" xfId="46" applyNumberFormat="1" applyFont="1" applyBorder="1" applyAlignment="1" applyProtection="1">
      <alignment horizontal="center" vertical="center" wrapText="1"/>
      <protection locked="0"/>
    </xf>
    <xf numFmtId="2" fontId="6" fillId="0" borderId="43" xfId="46" applyNumberFormat="1" applyFont="1" applyBorder="1" applyAlignment="1" applyProtection="1">
      <alignment horizontal="center" vertical="center" wrapText="1"/>
      <protection locked="0"/>
    </xf>
    <xf numFmtId="0" fontId="6" fillId="0" borderId="94" xfId="46" applyFont="1" applyBorder="1" applyAlignment="1" applyProtection="1">
      <alignment horizontal="center" vertical="center" wrapText="1"/>
      <protection locked="0"/>
    </xf>
    <xf numFmtId="0" fontId="6" fillId="0" borderId="98" xfId="46" applyFont="1" applyBorder="1" applyAlignment="1" applyProtection="1">
      <alignment horizontal="center" vertical="center" wrapText="1"/>
      <protection locked="0"/>
    </xf>
    <xf numFmtId="0" fontId="22" fillId="0" borderId="97" xfId="46" applyFont="1" applyBorder="1" applyAlignment="1" applyProtection="1">
      <alignment horizontal="center" vertical="center"/>
      <protection locked="0"/>
    </xf>
    <xf numFmtId="0" fontId="22" fillId="0" borderId="55" xfId="46" applyFont="1" applyBorder="1" applyAlignment="1" applyProtection="1">
      <alignment horizontal="center" vertical="center"/>
      <protection locked="0"/>
    </xf>
    <xf numFmtId="0" fontId="22" fillId="0" borderId="87" xfId="46" applyFont="1" applyBorder="1" applyAlignment="1" applyProtection="1">
      <alignment horizontal="center" vertical="center"/>
      <protection locked="0"/>
    </xf>
    <xf numFmtId="0" fontId="22" fillId="0" borderId="92" xfId="46" applyFont="1" applyBorder="1" applyAlignment="1" applyProtection="1">
      <alignment horizontal="center" vertical="center"/>
      <protection locked="0"/>
    </xf>
    <xf numFmtId="0" fontId="22" fillId="0" borderId="96" xfId="46" applyFont="1" applyBorder="1" applyAlignment="1" applyProtection="1">
      <alignment horizontal="center" vertical="center"/>
      <protection locked="0"/>
    </xf>
    <xf numFmtId="0" fontId="22" fillId="0" borderId="114" xfId="46" applyFont="1" applyBorder="1" applyAlignment="1" applyProtection="1">
      <alignment horizontal="center" vertical="center"/>
      <protection locked="0"/>
    </xf>
    <xf numFmtId="0" fontId="6" fillId="36" borderId="134" xfId="46" applyFont="1" applyFill="1" applyBorder="1" applyAlignment="1" applyProtection="1">
      <alignment horizontal="left" vertical="center" wrapText="1" indent="1" readingOrder="1"/>
      <protection locked="0"/>
    </xf>
    <xf numFmtId="0" fontId="6" fillId="36" borderId="47" xfId="46" applyFont="1" applyFill="1" applyBorder="1" applyAlignment="1" applyProtection="1">
      <alignment horizontal="left" vertical="center" wrapText="1" indent="1" readingOrder="1"/>
      <protection locked="0"/>
    </xf>
    <xf numFmtId="0" fontId="6" fillId="0" borderId="48" xfId="46" applyFont="1" applyBorder="1" applyAlignment="1" applyProtection="1">
      <alignment horizontal="center" vertical="center"/>
      <protection locked="0"/>
    </xf>
    <xf numFmtId="0" fontId="6" fillId="0" borderId="43" xfId="46" applyFont="1" applyBorder="1" applyAlignment="1" applyProtection="1">
      <alignment horizontal="center" vertical="center"/>
      <protection locked="0"/>
    </xf>
    <xf numFmtId="0" fontId="6" fillId="0" borderId="48" xfId="46" applyFont="1" applyFill="1" applyBorder="1" applyAlignment="1" applyProtection="1">
      <alignment horizontal="center" vertical="center"/>
      <protection locked="0"/>
    </xf>
    <xf numFmtId="0" fontId="6" fillId="0" borderId="43" xfId="46" applyFont="1" applyFill="1" applyBorder="1" applyAlignment="1" applyProtection="1">
      <alignment horizontal="center" vertical="center"/>
      <protection locked="0"/>
    </xf>
    <xf numFmtId="0" fontId="6" fillId="0" borderId="83" xfId="46" applyFont="1" applyBorder="1" applyAlignment="1" applyProtection="1">
      <alignment horizontal="center" vertical="center"/>
      <protection locked="0"/>
    </xf>
    <xf numFmtId="0" fontId="6" fillId="0" borderId="14" xfId="46" applyFont="1" applyBorder="1" applyAlignment="1" applyProtection="1">
      <alignment horizontal="center" vertical="center"/>
      <protection locked="0"/>
    </xf>
    <xf numFmtId="0" fontId="6" fillId="0" borderId="157" xfId="46" applyFont="1" applyBorder="1" applyAlignment="1" applyProtection="1">
      <alignment horizontal="center" vertical="center"/>
      <protection locked="0"/>
    </xf>
    <xf numFmtId="0" fontId="6" fillId="0" borderId="28" xfId="46" applyFont="1" applyBorder="1" applyAlignment="1" applyProtection="1">
      <alignment horizontal="center" vertical="center"/>
      <protection locked="0"/>
    </xf>
    <xf numFmtId="0" fontId="6" fillId="0" borderId="93" xfId="46" applyFont="1" applyBorder="1" applyAlignment="1">
      <alignment horizontal="center" vertical="center"/>
      <protection/>
    </xf>
    <xf numFmtId="0" fontId="6" fillId="0" borderId="129" xfId="46" applyFont="1" applyBorder="1" applyAlignment="1">
      <alignment horizontal="center" vertical="center"/>
      <protection/>
    </xf>
    <xf numFmtId="0" fontId="6" fillId="0" borderId="61" xfId="46" applyFont="1" applyBorder="1" applyAlignment="1">
      <alignment horizontal="center" vertical="center"/>
      <protection/>
    </xf>
    <xf numFmtId="0" fontId="6" fillId="0" borderId="37" xfId="46" applyFont="1" applyBorder="1" applyAlignment="1" applyProtection="1">
      <alignment horizontal="center" vertical="center"/>
      <protection locked="0"/>
    </xf>
    <xf numFmtId="0" fontId="6" fillId="0" borderId="45" xfId="46" applyFont="1" applyBorder="1" applyAlignment="1" applyProtection="1">
      <alignment horizontal="center" vertical="center"/>
      <protection locked="0"/>
    </xf>
    <xf numFmtId="0" fontId="6" fillId="0" borderId="129" xfId="46" applyFont="1" applyFill="1" applyBorder="1" applyAlignment="1" applyProtection="1">
      <alignment horizontal="center" vertical="center" wrapText="1"/>
      <protection locked="0"/>
    </xf>
    <xf numFmtId="0" fontId="6" fillId="0" borderId="41" xfId="46" applyFont="1" applyFill="1" applyBorder="1" applyAlignment="1" applyProtection="1">
      <alignment horizontal="center" vertical="center" wrapText="1"/>
      <protection locked="0"/>
    </xf>
    <xf numFmtId="0" fontId="6" fillId="0" borderId="95" xfId="46" applyFont="1" applyFill="1" applyBorder="1" applyAlignment="1" applyProtection="1">
      <alignment horizontal="center" vertical="center" wrapText="1"/>
      <protection locked="0"/>
    </xf>
    <xf numFmtId="0" fontId="6" fillId="0" borderId="98" xfId="46" applyFont="1" applyFill="1" applyBorder="1" applyAlignment="1" applyProtection="1">
      <alignment horizontal="center" vertical="center" wrapText="1"/>
      <protection locked="0"/>
    </xf>
    <xf numFmtId="0" fontId="6" fillId="0" borderId="82" xfId="46" applyFont="1" applyFill="1" applyBorder="1" applyAlignment="1" applyProtection="1">
      <alignment horizontal="center" vertical="center" wrapText="1"/>
      <protection locked="0"/>
    </xf>
    <xf numFmtId="0" fontId="6" fillId="0" borderId="42" xfId="46" applyFont="1" applyFill="1" applyBorder="1" applyAlignment="1" applyProtection="1">
      <alignment horizontal="center" vertical="center" wrapText="1"/>
      <protection locked="0"/>
    </xf>
    <xf numFmtId="0" fontId="6" fillId="0" borderId="115" xfId="46" applyFont="1" applyBorder="1" applyAlignment="1" applyProtection="1">
      <alignment horizontal="center" vertical="center" wrapText="1"/>
      <protection locked="0"/>
    </xf>
    <xf numFmtId="0" fontId="6" fillId="0" borderId="103" xfId="46" applyFont="1" applyBorder="1" applyAlignment="1" applyProtection="1">
      <alignment horizontal="center" vertical="center" wrapText="1"/>
      <protection locked="0"/>
    </xf>
    <xf numFmtId="0" fontId="6" fillId="0" borderId="44" xfId="46" applyFont="1" applyBorder="1" applyAlignment="1" applyProtection="1">
      <alignment horizontal="center" vertical="center" wrapText="1"/>
      <protection locked="0"/>
    </xf>
    <xf numFmtId="0" fontId="6" fillId="0" borderId="95" xfId="46" applyFont="1" applyBorder="1" applyAlignment="1" applyProtection="1">
      <alignment horizontal="center" vertical="center" wrapText="1"/>
      <protection locked="0"/>
    </xf>
    <xf numFmtId="0" fontId="6" fillId="0" borderId="99" xfId="46" applyFont="1" applyBorder="1" applyAlignment="1" applyProtection="1">
      <alignment horizontal="center" vertical="center"/>
      <protection locked="0"/>
    </xf>
    <xf numFmtId="0" fontId="6" fillId="0" borderId="98" xfId="46" applyFont="1" applyBorder="1" applyAlignment="1" applyProtection="1">
      <alignment horizontal="center" vertical="center"/>
      <protection locked="0"/>
    </xf>
    <xf numFmtId="0" fontId="6" fillId="0" borderId="88" xfId="46" applyFont="1" applyBorder="1" applyAlignment="1" applyProtection="1">
      <alignment horizontal="center" vertical="center" wrapText="1"/>
      <protection locked="0"/>
    </xf>
    <xf numFmtId="0" fontId="6" fillId="0" borderId="37" xfId="46" applyFont="1" applyBorder="1" applyAlignment="1" applyProtection="1">
      <alignment horizontal="center" vertical="center" wrapText="1"/>
      <protection locked="0"/>
    </xf>
    <xf numFmtId="0" fontId="6" fillId="0" borderId="59" xfId="46" applyFont="1" applyBorder="1" applyAlignment="1" applyProtection="1">
      <alignment horizontal="center" vertical="center" wrapText="1"/>
      <protection locked="0"/>
    </xf>
    <xf numFmtId="0" fontId="6" fillId="0" borderId="0" xfId="46" applyFont="1" applyFill="1" applyAlignment="1">
      <alignment horizontal="left" vertical="center" wrapText="1"/>
      <protection/>
    </xf>
    <xf numFmtId="0" fontId="6" fillId="0" borderId="115" xfId="46" applyFont="1" applyBorder="1" applyAlignment="1" applyProtection="1">
      <alignment horizontal="center" vertical="center" wrapText="1"/>
      <protection locked="0"/>
    </xf>
    <xf numFmtId="0" fontId="6" fillId="0" borderId="103" xfId="46" applyFont="1" applyBorder="1" applyAlignment="1" applyProtection="1">
      <alignment horizontal="center" vertical="center" wrapText="1"/>
      <protection locked="0"/>
    </xf>
    <xf numFmtId="0" fontId="6" fillId="0" borderId="44" xfId="46" applyFont="1" applyBorder="1" applyAlignment="1" applyProtection="1">
      <alignment horizontal="center" vertical="center" wrapText="1"/>
      <protection locked="0"/>
    </xf>
    <xf numFmtId="0" fontId="6" fillId="0" borderId="95" xfId="46" applyFont="1" applyBorder="1" applyAlignment="1" applyProtection="1">
      <alignment horizontal="center" vertical="center" wrapText="1"/>
      <protection locked="0"/>
    </xf>
    <xf numFmtId="0" fontId="6" fillId="0" borderId="88" xfId="46" applyFont="1" applyBorder="1" applyAlignment="1" applyProtection="1">
      <alignment horizontal="center" vertical="center" wrapText="1"/>
      <protection locked="0"/>
    </xf>
    <xf numFmtId="0" fontId="6" fillId="0" borderId="37" xfId="46" applyFont="1" applyBorder="1" applyAlignment="1" applyProtection="1">
      <alignment horizontal="center" vertical="center" wrapText="1"/>
      <protection locked="0"/>
    </xf>
    <xf numFmtId="0" fontId="6" fillId="0" borderId="46" xfId="46" applyFont="1" applyBorder="1" applyAlignment="1" applyProtection="1">
      <alignment horizontal="center" vertical="center"/>
      <protection locked="0"/>
    </xf>
    <xf numFmtId="0" fontId="8" fillId="0" borderId="58" xfId="46" applyFont="1" applyFill="1" applyBorder="1" applyAlignment="1">
      <alignment horizontal="center" vertical="center" wrapText="1"/>
      <protection/>
    </xf>
    <xf numFmtId="0" fontId="8" fillId="0" borderId="46" xfId="46" applyFont="1" applyFill="1" applyBorder="1" applyAlignment="1">
      <alignment horizontal="center" vertical="center" wrapText="1"/>
      <protection/>
    </xf>
    <xf numFmtId="0" fontId="8" fillId="0" borderId="48" xfId="46" applyFont="1" applyFill="1" applyBorder="1" applyAlignment="1">
      <alignment horizontal="center" vertical="center" wrapText="1"/>
      <protection/>
    </xf>
    <xf numFmtId="0" fontId="6" fillId="37" borderId="97" xfId="46" applyFont="1" applyFill="1" applyBorder="1" applyAlignment="1">
      <alignment horizontal="center" vertical="center" wrapText="1"/>
      <protection/>
    </xf>
    <xf numFmtId="0" fontId="6" fillId="37" borderId="87" xfId="46" applyFont="1" applyFill="1" applyBorder="1" applyAlignment="1">
      <alignment horizontal="center" vertical="center" wrapText="1"/>
      <protection/>
    </xf>
    <xf numFmtId="0" fontId="6" fillId="0" borderId="94" xfId="46" applyFont="1" applyFill="1" applyBorder="1" applyAlignment="1">
      <alignment horizontal="center" vertical="center"/>
      <protection/>
    </xf>
    <xf numFmtId="0" fontId="6" fillId="0" borderId="83" xfId="46" applyFont="1" applyFill="1" applyBorder="1" applyAlignment="1">
      <alignment horizontal="center" vertical="center"/>
      <protection/>
    </xf>
    <xf numFmtId="0" fontId="6" fillId="37" borderId="54" xfId="46" applyFont="1" applyFill="1" applyBorder="1" applyAlignment="1">
      <alignment horizontal="center" vertical="center" wrapText="1"/>
      <protection/>
    </xf>
    <xf numFmtId="0" fontId="6" fillId="37" borderId="35" xfId="46" applyFont="1" applyFill="1" applyBorder="1" applyAlignment="1">
      <alignment horizontal="center" vertical="center" wrapText="1"/>
      <protection/>
    </xf>
    <xf numFmtId="0" fontId="6" fillId="0" borderId="23" xfId="46" applyFont="1" applyBorder="1" applyAlignment="1" applyProtection="1">
      <alignment horizontal="center" vertical="center" wrapText="1"/>
      <protection locked="0"/>
    </xf>
    <xf numFmtId="0" fontId="6" fillId="0" borderId="57" xfId="46" applyFont="1" applyBorder="1" applyAlignment="1" applyProtection="1">
      <alignment horizontal="left" vertical="center" indent="1"/>
      <protection locked="0"/>
    </xf>
    <xf numFmtId="0" fontId="6" fillId="0" borderId="31" xfId="46" applyFont="1" applyBorder="1" applyAlignment="1" applyProtection="1">
      <alignment horizontal="left" vertical="center" indent="1"/>
      <protection locked="0"/>
    </xf>
    <xf numFmtId="0" fontId="6" fillId="0" borderId="16" xfId="46" applyFont="1" applyBorder="1" applyAlignment="1" applyProtection="1">
      <alignment horizontal="left" vertical="center" indent="1"/>
      <protection locked="0"/>
    </xf>
    <xf numFmtId="0" fontId="6" fillId="0" borderId="25" xfId="46" applyFont="1" applyBorder="1" applyAlignment="1" applyProtection="1">
      <alignment horizontal="left" vertical="center"/>
      <protection locked="0"/>
    </xf>
    <xf numFmtId="0" fontId="6" fillId="0" borderId="20" xfId="46" applyFont="1" applyBorder="1" applyAlignment="1" applyProtection="1">
      <alignment horizontal="left" vertical="center"/>
      <protection locked="0"/>
    </xf>
    <xf numFmtId="0" fontId="6" fillId="0" borderId="25" xfId="46" applyFont="1" applyBorder="1" applyAlignment="1" applyProtection="1">
      <alignment horizontal="left" vertical="center" indent="1"/>
      <protection locked="0"/>
    </xf>
    <xf numFmtId="0" fontId="6" fillId="0" borderId="20" xfId="46" applyFont="1" applyBorder="1" applyAlignment="1" applyProtection="1">
      <alignment horizontal="left" vertical="center" indent="1"/>
      <protection locked="0"/>
    </xf>
    <xf numFmtId="0" fontId="6" fillId="0" borderId="95" xfId="46" applyFont="1" applyBorder="1" applyAlignment="1" applyProtection="1">
      <alignment horizontal="left" vertical="center" indent="1"/>
      <protection locked="0"/>
    </xf>
    <xf numFmtId="0" fontId="6" fillId="0" borderId="88" xfId="46" applyFont="1" applyBorder="1" applyAlignment="1" applyProtection="1">
      <alignment horizontal="left" vertical="center" indent="1"/>
      <protection locked="0"/>
    </xf>
    <xf numFmtId="0" fontId="6" fillId="0" borderId="150" xfId="46" applyFont="1" applyBorder="1" applyAlignment="1" applyProtection="1">
      <alignment horizontal="left" vertical="center" indent="1"/>
      <protection locked="0"/>
    </xf>
    <xf numFmtId="0" fontId="6" fillId="0" borderId="157" xfId="46" applyFont="1" applyBorder="1" applyAlignment="1" applyProtection="1">
      <alignment horizontal="left" vertical="center" indent="1"/>
      <protection locked="0"/>
    </xf>
    <xf numFmtId="0" fontId="6" fillId="0" borderId="28" xfId="46" applyFont="1" applyBorder="1" applyAlignment="1" applyProtection="1">
      <alignment horizontal="left" vertical="center" indent="1"/>
      <protection locked="0"/>
    </xf>
    <xf numFmtId="0" fontId="6" fillId="0" borderId="17" xfId="46" applyFont="1" applyBorder="1" applyAlignment="1" applyProtection="1">
      <alignment horizontal="left" vertical="center" indent="1"/>
      <protection locked="0"/>
    </xf>
    <xf numFmtId="0" fontId="6" fillId="0" borderId="93" xfId="46" applyFont="1" applyFill="1" applyBorder="1" applyAlignment="1" applyProtection="1">
      <alignment horizontal="left" vertical="center" indent="1"/>
      <protection locked="0"/>
    </xf>
    <xf numFmtId="0" fontId="6" fillId="0" borderId="129" xfId="46" applyFont="1" applyFill="1" applyBorder="1" applyAlignment="1" applyProtection="1">
      <alignment horizontal="left" vertical="center" indent="1"/>
      <protection locked="0"/>
    </xf>
    <xf numFmtId="0" fontId="6" fillId="0" borderId="129" xfId="46" applyFont="1" applyBorder="1" applyAlignment="1">
      <alignment horizontal="left" vertical="center" indent="1"/>
      <protection/>
    </xf>
    <xf numFmtId="0" fontId="6" fillId="0" borderId="61" xfId="46" applyFont="1" applyBorder="1" applyAlignment="1">
      <alignment horizontal="left" vertical="center" indent="1"/>
      <protection/>
    </xf>
    <xf numFmtId="0" fontId="12" fillId="0" borderId="25" xfId="46" applyFont="1" applyBorder="1" applyAlignment="1" applyProtection="1">
      <alignment horizontal="left" vertical="center" wrapText="1" indent="1"/>
      <protection locked="0"/>
    </xf>
    <xf numFmtId="0" fontId="12" fillId="0" borderId="20" xfId="46" applyFont="1" applyBorder="1" applyAlignment="1" applyProtection="1">
      <alignment horizontal="left" vertical="center" wrapText="1" indent="1"/>
      <protection locked="0"/>
    </xf>
    <xf numFmtId="0" fontId="6" fillId="0" borderId="41" xfId="46" applyFont="1" applyBorder="1" applyAlignment="1" applyProtection="1">
      <alignment horizontal="left" vertical="center" indent="1"/>
      <protection locked="0"/>
    </xf>
    <xf numFmtId="0" fontId="6" fillId="0" borderId="61" xfId="46" applyFont="1" applyFill="1" applyBorder="1" applyAlignment="1" applyProtection="1">
      <alignment horizontal="left" vertical="center" indent="1"/>
      <protection locked="0"/>
    </xf>
    <xf numFmtId="0" fontId="6" fillId="0" borderId="97" xfId="46" applyFont="1" applyBorder="1" applyAlignment="1" applyProtection="1">
      <alignment horizontal="left" vertical="center" indent="1"/>
      <protection locked="0"/>
    </xf>
    <xf numFmtId="0" fontId="6" fillId="0" borderId="87" xfId="46" applyFont="1" applyBorder="1" applyAlignment="1" applyProtection="1">
      <alignment horizontal="left" vertical="center" indent="1"/>
      <protection locked="0"/>
    </xf>
    <xf numFmtId="0" fontId="6" fillId="0" borderId="96" xfId="46" applyFont="1" applyBorder="1" applyAlignment="1" applyProtection="1">
      <alignment horizontal="left" vertical="center" indent="1"/>
      <protection locked="0"/>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125" xfId="0" applyFont="1" applyBorder="1" applyAlignment="1">
      <alignment horizontal="center" vertical="center" wrapText="1"/>
    </xf>
  </cellXfs>
  <cellStyles count="5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_Konečná verze NOVYKAZY" xfId="48"/>
    <cellStyle name="normální_tabulka do výroční zprávy rozboru hospodaření" xfId="49"/>
    <cellStyle name="Followed Hyperlink"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2105025</xdr:colOff>
      <xdr:row>37</xdr:row>
      <xdr:rowOff>152400</xdr:rowOff>
    </xdr:from>
    <xdr:ext cx="4400550" cy="295275"/>
    <xdr:sp fLocksText="0">
      <xdr:nvSpPr>
        <xdr:cNvPr id="1" name="TextovéPole 1"/>
        <xdr:cNvSpPr txBox="1">
          <a:spLocks noChangeArrowheads="1"/>
        </xdr:cNvSpPr>
      </xdr:nvSpPr>
      <xdr:spPr>
        <a:xfrm rot="10597951">
          <a:off x="2933700" y="6810375"/>
          <a:ext cx="440055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20</xdr:row>
      <xdr:rowOff>0</xdr:rowOff>
    </xdr:to>
    <xdr:sp>
      <xdr:nvSpPr>
        <xdr:cNvPr id="1" name="Line 1"/>
        <xdr:cNvSpPr>
          <a:spLocks/>
        </xdr:cNvSpPr>
      </xdr:nvSpPr>
      <xdr:spPr>
        <a:xfrm>
          <a:off x="0" y="466725"/>
          <a:ext cx="0"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28625"/>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45"/>
  <sheetViews>
    <sheetView zoomScalePageLayoutView="0" workbookViewId="0" topLeftCell="A123">
      <selection activeCell="A1" sqref="A1:E1"/>
    </sheetView>
  </sheetViews>
  <sheetFormatPr defaultColWidth="9.140625" defaultRowHeight="15"/>
  <cols>
    <col min="1" max="1" width="76.28125" style="764" customWidth="1"/>
    <col min="2" max="2" width="13.00390625" style="776" customWidth="1"/>
    <col min="3" max="3" width="7.421875" style="776" customWidth="1"/>
    <col min="4" max="5" width="17.140625" style="773" customWidth="1"/>
    <col min="6" max="16384" width="9.140625" style="764" customWidth="1"/>
  </cols>
  <sheetData>
    <row r="1" spans="1:5" ht="12.75" customHeight="1">
      <c r="A1" s="994" t="s">
        <v>937</v>
      </c>
      <c r="B1" s="994"/>
      <c r="C1" s="994"/>
      <c r="D1" s="994"/>
      <c r="E1" s="994"/>
    </row>
    <row r="2" spans="1:5" ht="12.75" customHeight="1" thickBot="1">
      <c r="A2" s="995"/>
      <c r="B2" s="995"/>
      <c r="C2" s="995"/>
      <c r="D2" s="995"/>
      <c r="E2" s="995"/>
    </row>
    <row r="3" spans="1:6" ht="27.75" customHeight="1" thickBot="1">
      <c r="A3" s="996" t="s">
        <v>769</v>
      </c>
      <c r="B3" s="997"/>
      <c r="C3" s="997"/>
      <c r="D3" s="997"/>
      <c r="E3" s="998"/>
      <c r="F3" s="765"/>
    </row>
    <row r="4" spans="1:5" ht="12.75" customHeight="1" thickBot="1">
      <c r="A4" s="999" t="s">
        <v>454</v>
      </c>
      <c r="B4" s="1000"/>
      <c r="C4" s="1000"/>
      <c r="D4" s="1000"/>
      <c r="E4" s="1001"/>
    </row>
    <row r="5" spans="1:5" ht="18" customHeight="1" thickBot="1">
      <c r="A5" s="790" t="s">
        <v>770</v>
      </c>
      <c r="B5" s="791" t="s">
        <v>612</v>
      </c>
      <c r="C5" s="792" t="s">
        <v>613</v>
      </c>
      <c r="D5" s="793" t="s">
        <v>614</v>
      </c>
      <c r="E5" s="794" t="s">
        <v>771</v>
      </c>
    </row>
    <row r="6" spans="1:5" ht="12.75" customHeight="1">
      <c r="A6" s="795" t="s">
        <v>0</v>
      </c>
      <c r="B6" s="1002"/>
      <c r="C6" s="1003"/>
      <c r="D6" s="796" t="s">
        <v>438</v>
      </c>
      <c r="E6" s="797" t="s">
        <v>439</v>
      </c>
    </row>
    <row r="7" spans="1:5" ht="12.75" customHeight="1">
      <c r="A7" s="787" t="s">
        <v>1</v>
      </c>
      <c r="B7" s="798" t="s">
        <v>772</v>
      </c>
      <c r="C7" s="799" t="s">
        <v>2</v>
      </c>
      <c r="D7" s="778">
        <f>D8+D16+D27+D34</f>
        <v>0</v>
      </c>
      <c r="E7" s="779">
        <f>E8+E16+E27+E34</f>
        <v>0</v>
      </c>
    </row>
    <row r="8" spans="1:5" ht="12.75" customHeight="1">
      <c r="A8" s="787" t="s">
        <v>3</v>
      </c>
      <c r="B8" s="798" t="s">
        <v>4</v>
      </c>
      <c r="C8" s="799" t="s">
        <v>5</v>
      </c>
      <c r="D8" s="780">
        <f>SUM(D9:D15)</f>
        <v>0</v>
      </c>
      <c r="E8" s="781">
        <f>SUM(E9:E15)</f>
        <v>0</v>
      </c>
    </row>
    <row r="9" spans="1:5" ht="12.75" customHeight="1">
      <c r="A9" s="787" t="s">
        <v>6</v>
      </c>
      <c r="B9" s="798" t="s">
        <v>7</v>
      </c>
      <c r="C9" s="799" t="s">
        <v>8</v>
      </c>
      <c r="D9" s="766"/>
      <c r="E9" s="767"/>
    </row>
    <row r="10" spans="1:5" ht="12.75" customHeight="1">
      <c r="A10" s="787" t="s">
        <v>9</v>
      </c>
      <c r="B10" s="798" t="s">
        <v>10</v>
      </c>
      <c r="C10" s="799" t="s">
        <v>11</v>
      </c>
      <c r="D10" s="766"/>
      <c r="E10" s="767"/>
    </row>
    <row r="11" spans="1:5" ht="12.75" customHeight="1">
      <c r="A11" s="787" t="s">
        <v>12</v>
      </c>
      <c r="B11" s="798" t="s">
        <v>13</v>
      </c>
      <c r="C11" s="799" t="s">
        <v>14</v>
      </c>
      <c r="D11" s="766"/>
      <c r="E11" s="767"/>
    </row>
    <row r="12" spans="1:5" ht="12.75" customHeight="1">
      <c r="A12" s="787" t="s">
        <v>15</v>
      </c>
      <c r="B12" s="798" t="s">
        <v>16</v>
      </c>
      <c r="C12" s="799" t="s">
        <v>17</v>
      </c>
      <c r="D12" s="766"/>
      <c r="E12" s="767"/>
    </row>
    <row r="13" spans="1:5" ht="12.75" customHeight="1">
      <c r="A13" s="787" t="s">
        <v>18</v>
      </c>
      <c r="B13" s="798" t="s">
        <v>19</v>
      </c>
      <c r="C13" s="799" t="s">
        <v>20</v>
      </c>
      <c r="D13" s="766"/>
      <c r="E13" s="767"/>
    </row>
    <row r="14" spans="1:5" ht="12.75" customHeight="1">
      <c r="A14" s="787" t="s">
        <v>21</v>
      </c>
      <c r="B14" s="798" t="s">
        <v>22</v>
      </c>
      <c r="C14" s="799" t="s">
        <v>23</v>
      </c>
      <c r="D14" s="766"/>
      <c r="E14" s="767"/>
    </row>
    <row r="15" spans="1:5" ht="12.75" customHeight="1">
      <c r="A15" s="787" t="s">
        <v>24</v>
      </c>
      <c r="B15" s="798" t="s">
        <v>25</v>
      </c>
      <c r="C15" s="799" t="s">
        <v>26</v>
      </c>
      <c r="D15" s="766"/>
      <c r="E15" s="767"/>
    </row>
    <row r="16" spans="1:5" ht="12.75" customHeight="1">
      <c r="A16" s="800" t="s">
        <v>27</v>
      </c>
      <c r="B16" s="798" t="s">
        <v>28</v>
      </c>
      <c r="C16" s="799" t="s">
        <v>29</v>
      </c>
      <c r="D16" s="780">
        <f>SUM(D17:D26)</f>
        <v>0</v>
      </c>
      <c r="E16" s="781">
        <f>SUM(E17:E26)</f>
        <v>0</v>
      </c>
    </row>
    <row r="17" spans="1:5" ht="12.75" customHeight="1">
      <c r="A17" s="787" t="s">
        <v>30</v>
      </c>
      <c r="B17" s="798" t="s">
        <v>31</v>
      </c>
      <c r="C17" s="799" t="s">
        <v>32</v>
      </c>
      <c r="D17" s="766"/>
      <c r="E17" s="767"/>
    </row>
    <row r="18" spans="1:5" ht="12.75" customHeight="1">
      <c r="A18" s="787" t="s">
        <v>773</v>
      </c>
      <c r="B18" s="798" t="s">
        <v>33</v>
      </c>
      <c r="C18" s="799" t="s">
        <v>34</v>
      </c>
      <c r="D18" s="766"/>
      <c r="E18" s="767"/>
    </row>
    <row r="19" spans="1:5" ht="12.75" customHeight="1">
      <c r="A19" s="787" t="s">
        <v>35</v>
      </c>
      <c r="B19" s="798" t="s">
        <v>36</v>
      </c>
      <c r="C19" s="799" t="s">
        <v>37</v>
      </c>
      <c r="D19" s="766"/>
      <c r="E19" s="767"/>
    </row>
    <row r="20" spans="1:5" ht="12.75" customHeight="1">
      <c r="A20" s="787" t="s">
        <v>774</v>
      </c>
      <c r="B20" s="798" t="s">
        <v>38</v>
      </c>
      <c r="C20" s="799" t="s">
        <v>39</v>
      </c>
      <c r="D20" s="766"/>
      <c r="E20" s="767"/>
    </row>
    <row r="21" spans="1:5" ht="12.75" customHeight="1">
      <c r="A21" s="787" t="s">
        <v>40</v>
      </c>
      <c r="B21" s="798" t="s">
        <v>41</v>
      </c>
      <c r="C21" s="799" t="s">
        <v>42</v>
      </c>
      <c r="D21" s="766"/>
      <c r="E21" s="767"/>
    </row>
    <row r="22" spans="1:5" ht="12.75" customHeight="1">
      <c r="A22" s="787" t="s">
        <v>775</v>
      </c>
      <c r="B22" s="798" t="s">
        <v>43</v>
      </c>
      <c r="C22" s="799" t="s">
        <v>44</v>
      </c>
      <c r="D22" s="766"/>
      <c r="E22" s="767"/>
    </row>
    <row r="23" spans="1:5" ht="12.75" customHeight="1">
      <c r="A23" s="787" t="s">
        <v>45</v>
      </c>
      <c r="B23" s="798" t="s">
        <v>46</v>
      </c>
      <c r="C23" s="799" t="s">
        <v>47</v>
      </c>
      <c r="D23" s="766"/>
      <c r="E23" s="767"/>
    </row>
    <row r="24" spans="1:5" ht="12.75" customHeight="1">
      <c r="A24" s="787" t="s">
        <v>48</v>
      </c>
      <c r="B24" s="798" t="s">
        <v>49</v>
      </c>
      <c r="C24" s="799" t="s">
        <v>50</v>
      </c>
      <c r="D24" s="766"/>
      <c r="E24" s="767"/>
    </row>
    <row r="25" spans="1:5" ht="12.75" customHeight="1">
      <c r="A25" s="787" t="s">
        <v>51</v>
      </c>
      <c r="B25" s="798" t="s">
        <v>52</v>
      </c>
      <c r="C25" s="799" t="s">
        <v>53</v>
      </c>
      <c r="D25" s="766"/>
      <c r="E25" s="767"/>
    </row>
    <row r="26" spans="1:5" ht="12.75" customHeight="1">
      <c r="A26" s="787" t="s">
        <v>54</v>
      </c>
      <c r="B26" s="798" t="s">
        <v>55</v>
      </c>
      <c r="C26" s="799" t="s">
        <v>56</v>
      </c>
      <c r="D26" s="766"/>
      <c r="E26" s="767"/>
    </row>
    <row r="27" spans="1:5" ht="12.75" customHeight="1">
      <c r="A27" s="800" t="s">
        <v>57</v>
      </c>
      <c r="B27" s="798" t="s">
        <v>776</v>
      </c>
      <c r="C27" s="799" t="s">
        <v>58</v>
      </c>
      <c r="D27" s="780">
        <f>SUM(D28:D33)</f>
        <v>0</v>
      </c>
      <c r="E27" s="781">
        <f>SUM(E28:E33)</f>
        <v>0</v>
      </c>
    </row>
    <row r="28" spans="1:5" ht="12.75" customHeight="1">
      <c r="A28" s="787" t="s">
        <v>777</v>
      </c>
      <c r="B28" s="798" t="s">
        <v>59</v>
      </c>
      <c r="C28" s="799" t="s">
        <v>60</v>
      </c>
      <c r="D28" s="766"/>
      <c r="E28" s="767"/>
    </row>
    <row r="29" spans="1:5" ht="12.75" customHeight="1">
      <c r="A29" s="787" t="s">
        <v>778</v>
      </c>
      <c r="B29" s="798" t="s">
        <v>61</v>
      </c>
      <c r="C29" s="799" t="s">
        <v>62</v>
      </c>
      <c r="D29" s="766"/>
      <c r="E29" s="767"/>
    </row>
    <row r="30" spans="1:5" ht="12.75" customHeight="1">
      <c r="A30" s="787" t="s">
        <v>63</v>
      </c>
      <c r="B30" s="798" t="s">
        <v>64</v>
      </c>
      <c r="C30" s="799" t="s">
        <v>65</v>
      </c>
      <c r="D30" s="766"/>
      <c r="E30" s="767"/>
    </row>
    <row r="31" spans="1:5" ht="12.75" customHeight="1">
      <c r="A31" s="787" t="s">
        <v>779</v>
      </c>
      <c r="B31" s="798" t="s">
        <v>66</v>
      </c>
      <c r="C31" s="799" t="s">
        <v>67</v>
      </c>
      <c r="D31" s="766"/>
      <c r="E31" s="767"/>
    </row>
    <row r="32" spans="1:5" ht="12.75" customHeight="1">
      <c r="A32" s="787" t="s">
        <v>780</v>
      </c>
      <c r="B32" s="798" t="s">
        <v>68</v>
      </c>
      <c r="C32" s="799" t="s">
        <v>69</v>
      </c>
      <c r="D32" s="766"/>
      <c r="E32" s="767"/>
    </row>
    <row r="33" spans="1:5" ht="12.75" customHeight="1">
      <c r="A33" s="787" t="s">
        <v>70</v>
      </c>
      <c r="B33" s="798" t="s">
        <v>71</v>
      </c>
      <c r="C33" s="799" t="s">
        <v>72</v>
      </c>
      <c r="D33" s="766"/>
      <c r="E33" s="767"/>
    </row>
    <row r="34" spans="1:5" ht="12.75" customHeight="1">
      <c r="A34" s="800" t="s">
        <v>74</v>
      </c>
      <c r="B34" s="798" t="s">
        <v>781</v>
      </c>
      <c r="C34" s="799" t="s">
        <v>73</v>
      </c>
      <c r="D34" s="780">
        <f>SUM(D35:D45)</f>
        <v>0</v>
      </c>
      <c r="E34" s="781">
        <f>SUM(E35:E45)</f>
        <v>0</v>
      </c>
    </row>
    <row r="35" spans="1:5" ht="12.75" customHeight="1">
      <c r="A35" s="787" t="s">
        <v>76</v>
      </c>
      <c r="B35" s="798" t="s">
        <v>77</v>
      </c>
      <c r="C35" s="799" t="s">
        <v>75</v>
      </c>
      <c r="D35" s="766"/>
      <c r="E35" s="767"/>
    </row>
    <row r="36" spans="1:5" ht="12.75" customHeight="1">
      <c r="A36" s="787" t="s">
        <v>79</v>
      </c>
      <c r="B36" s="798" t="s">
        <v>80</v>
      </c>
      <c r="C36" s="799" t="s">
        <v>78</v>
      </c>
      <c r="D36" s="766"/>
      <c r="E36" s="767"/>
    </row>
    <row r="37" spans="1:5" ht="12.75" customHeight="1">
      <c r="A37" s="787" t="s">
        <v>82</v>
      </c>
      <c r="B37" s="798" t="s">
        <v>83</v>
      </c>
      <c r="C37" s="799" t="s">
        <v>81</v>
      </c>
      <c r="D37" s="766"/>
      <c r="E37" s="767"/>
    </row>
    <row r="38" spans="1:5" ht="12.75" customHeight="1">
      <c r="A38" s="787" t="s">
        <v>782</v>
      </c>
      <c r="B38" s="798" t="s">
        <v>85</v>
      </c>
      <c r="C38" s="799" t="s">
        <v>84</v>
      </c>
      <c r="D38" s="766"/>
      <c r="E38" s="767"/>
    </row>
    <row r="39" spans="1:5" ht="12.75" customHeight="1">
      <c r="A39" s="787" t="s">
        <v>783</v>
      </c>
      <c r="B39" s="798" t="s">
        <v>87</v>
      </c>
      <c r="C39" s="799" t="s">
        <v>86</v>
      </c>
      <c r="D39" s="766"/>
      <c r="E39" s="767"/>
    </row>
    <row r="40" spans="1:5" ht="12.75" customHeight="1">
      <c r="A40" s="787" t="s">
        <v>89</v>
      </c>
      <c r="B40" s="798" t="s">
        <v>90</v>
      </c>
      <c r="C40" s="799" t="s">
        <v>88</v>
      </c>
      <c r="D40" s="766"/>
      <c r="E40" s="767"/>
    </row>
    <row r="41" spans="1:5" ht="12.75" customHeight="1">
      <c r="A41" s="787" t="s">
        <v>784</v>
      </c>
      <c r="B41" s="798" t="s">
        <v>92</v>
      </c>
      <c r="C41" s="799" t="s">
        <v>91</v>
      </c>
      <c r="D41" s="766"/>
      <c r="E41" s="767"/>
    </row>
    <row r="42" spans="1:5" ht="12.75" customHeight="1">
      <c r="A42" s="787" t="s">
        <v>94</v>
      </c>
      <c r="B42" s="798" t="s">
        <v>95</v>
      </c>
      <c r="C42" s="799" t="s">
        <v>93</v>
      </c>
      <c r="D42" s="766"/>
      <c r="E42" s="767"/>
    </row>
    <row r="43" spans="1:5" ht="12.75" customHeight="1">
      <c r="A43" s="787" t="s">
        <v>97</v>
      </c>
      <c r="B43" s="798" t="s">
        <v>98</v>
      </c>
      <c r="C43" s="799" t="s">
        <v>96</v>
      </c>
      <c r="D43" s="766"/>
      <c r="E43" s="767"/>
    </row>
    <row r="44" spans="1:5" ht="12.75" customHeight="1">
      <c r="A44" s="787" t="s">
        <v>522</v>
      </c>
      <c r="B44" s="798" t="s">
        <v>100</v>
      </c>
      <c r="C44" s="799" t="s">
        <v>99</v>
      </c>
      <c r="D44" s="766"/>
      <c r="E44" s="767"/>
    </row>
    <row r="45" spans="1:5" ht="13.5" thickBot="1">
      <c r="A45" s="801" t="s">
        <v>523</v>
      </c>
      <c r="B45" s="802" t="s">
        <v>102</v>
      </c>
      <c r="C45" s="799" t="s">
        <v>101</v>
      </c>
      <c r="D45" s="768"/>
      <c r="E45" s="769"/>
    </row>
    <row r="46" spans="1:5" ht="12.75" customHeight="1">
      <c r="A46" s="803" t="s">
        <v>104</v>
      </c>
      <c r="B46" s="804" t="s">
        <v>785</v>
      </c>
      <c r="C46" s="805" t="s">
        <v>103</v>
      </c>
      <c r="D46" s="782">
        <f>D47+D57+D77+D85</f>
        <v>0</v>
      </c>
      <c r="E46" s="783">
        <f>E47+E57+E77+E85</f>
        <v>0</v>
      </c>
    </row>
    <row r="47" spans="1:5" ht="12.75" customHeight="1">
      <c r="A47" s="800" t="s">
        <v>106</v>
      </c>
      <c r="B47" s="798" t="s">
        <v>786</v>
      </c>
      <c r="C47" s="799" t="s">
        <v>105</v>
      </c>
      <c r="D47" s="780">
        <f>SUM(D48:D56)</f>
        <v>0</v>
      </c>
      <c r="E47" s="781">
        <f>SUM(E48:E56)</f>
        <v>0</v>
      </c>
    </row>
    <row r="48" spans="1:5" ht="12.75" customHeight="1">
      <c r="A48" s="787" t="s">
        <v>108</v>
      </c>
      <c r="B48" s="798" t="s">
        <v>109</v>
      </c>
      <c r="C48" s="799" t="s">
        <v>107</v>
      </c>
      <c r="D48" s="766"/>
      <c r="E48" s="767"/>
    </row>
    <row r="49" spans="1:5" ht="12.75" customHeight="1">
      <c r="A49" s="787" t="s">
        <v>111</v>
      </c>
      <c r="B49" s="798" t="s">
        <v>112</v>
      </c>
      <c r="C49" s="799" t="s">
        <v>110</v>
      </c>
      <c r="D49" s="766"/>
      <c r="E49" s="767"/>
    </row>
    <row r="50" spans="1:5" ht="12.75" customHeight="1">
      <c r="A50" s="787" t="s">
        <v>114</v>
      </c>
      <c r="B50" s="798" t="s">
        <v>115</v>
      </c>
      <c r="C50" s="799" t="s">
        <v>113</v>
      </c>
      <c r="D50" s="766"/>
      <c r="E50" s="767"/>
    </row>
    <row r="51" spans="1:5" ht="12.75" customHeight="1">
      <c r="A51" s="787" t="s">
        <v>117</v>
      </c>
      <c r="B51" s="798" t="s">
        <v>118</v>
      </c>
      <c r="C51" s="799" t="s">
        <v>116</v>
      </c>
      <c r="D51" s="766"/>
      <c r="E51" s="767"/>
    </row>
    <row r="52" spans="1:5" ht="12.75" customHeight="1">
      <c r="A52" s="787" t="s">
        <v>120</v>
      </c>
      <c r="B52" s="798" t="s">
        <v>121</v>
      </c>
      <c r="C52" s="799" t="s">
        <v>119</v>
      </c>
      <c r="D52" s="766"/>
      <c r="E52" s="767"/>
    </row>
    <row r="53" spans="1:5" ht="12.75" customHeight="1">
      <c r="A53" s="787" t="s">
        <v>787</v>
      </c>
      <c r="B53" s="798" t="s">
        <v>123</v>
      </c>
      <c r="C53" s="799" t="s">
        <v>122</v>
      </c>
      <c r="D53" s="766"/>
      <c r="E53" s="767"/>
    </row>
    <row r="54" spans="1:5" ht="12.75" customHeight="1">
      <c r="A54" s="787" t="s">
        <v>125</v>
      </c>
      <c r="B54" s="798" t="s">
        <v>126</v>
      </c>
      <c r="C54" s="799" t="s">
        <v>124</v>
      </c>
      <c r="D54" s="766"/>
      <c r="E54" s="767"/>
    </row>
    <row r="55" spans="1:5" ht="12.75" customHeight="1">
      <c r="A55" s="787" t="s">
        <v>128</v>
      </c>
      <c r="B55" s="798" t="s">
        <v>129</v>
      </c>
      <c r="C55" s="799" t="s">
        <v>127</v>
      </c>
      <c r="D55" s="766"/>
      <c r="E55" s="767"/>
    </row>
    <row r="56" spans="1:5" ht="12.75" customHeight="1">
      <c r="A56" s="787" t="s">
        <v>131</v>
      </c>
      <c r="B56" s="798" t="s">
        <v>132</v>
      </c>
      <c r="C56" s="799" t="s">
        <v>130</v>
      </c>
      <c r="D56" s="766"/>
      <c r="E56" s="767"/>
    </row>
    <row r="57" spans="1:5" ht="12.75" customHeight="1">
      <c r="A57" s="800" t="s">
        <v>134</v>
      </c>
      <c r="B57" s="798" t="s">
        <v>788</v>
      </c>
      <c r="C57" s="799" t="s">
        <v>133</v>
      </c>
      <c r="D57" s="780">
        <f>SUM(D58:D76)</f>
        <v>0</v>
      </c>
      <c r="E57" s="781">
        <f>SUM(E58:E76)</f>
        <v>0</v>
      </c>
    </row>
    <row r="58" spans="1:5" ht="12.75" customHeight="1">
      <c r="A58" s="787" t="s">
        <v>136</v>
      </c>
      <c r="B58" s="798" t="s">
        <v>137</v>
      </c>
      <c r="C58" s="799" t="s">
        <v>135</v>
      </c>
      <c r="D58" s="766"/>
      <c r="E58" s="767"/>
    </row>
    <row r="59" spans="1:5" ht="12.75" customHeight="1">
      <c r="A59" s="787" t="s">
        <v>139</v>
      </c>
      <c r="B59" s="798" t="s">
        <v>140</v>
      </c>
      <c r="C59" s="799" t="s">
        <v>138</v>
      </c>
      <c r="D59" s="766"/>
      <c r="E59" s="767"/>
    </row>
    <row r="60" spans="1:5" ht="12.75" customHeight="1">
      <c r="A60" s="787" t="s">
        <v>142</v>
      </c>
      <c r="B60" s="798" t="s">
        <v>143</v>
      </c>
      <c r="C60" s="799" t="s">
        <v>141</v>
      </c>
      <c r="D60" s="766"/>
      <c r="E60" s="767"/>
    </row>
    <row r="61" spans="1:5" ht="12.75" customHeight="1">
      <c r="A61" s="787" t="s">
        <v>145</v>
      </c>
      <c r="B61" s="798" t="s">
        <v>132</v>
      </c>
      <c r="C61" s="799" t="s">
        <v>144</v>
      </c>
      <c r="D61" s="766"/>
      <c r="E61" s="767"/>
    </row>
    <row r="62" spans="1:5" ht="12.75" customHeight="1">
      <c r="A62" s="787" t="s">
        <v>147</v>
      </c>
      <c r="B62" s="798" t="s">
        <v>148</v>
      </c>
      <c r="C62" s="799" t="s">
        <v>146</v>
      </c>
      <c r="D62" s="766"/>
      <c r="E62" s="767"/>
    </row>
    <row r="63" spans="1:5" ht="13.5" customHeight="1">
      <c r="A63" s="787" t="s">
        <v>150</v>
      </c>
      <c r="B63" s="798" t="s">
        <v>151</v>
      </c>
      <c r="C63" s="799" t="s">
        <v>149</v>
      </c>
      <c r="D63" s="766"/>
      <c r="E63" s="767"/>
    </row>
    <row r="64" spans="1:6" ht="13.5" customHeight="1">
      <c r="A64" s="806" t="s">
        <v>789</v>
      </c>
      <c r="B64" s="798" t="s">
        <v>153</v>
      </c>
      <c r="C64" s="799" t="s">
        <v>152</v>
      </c>
      <c r="D64" s="766"/>
      <c r="E64" s="767"/>
      <c r="F64" s="770"/>
    </row>
    <row r="65" spans="1:5" ht="12.75" customHeight="1">
      <c r="A65" s="787" t="s">
        <v>155</v>
      </c>
      <c r="B65" s="798" t="s">
        <v>156</v>
      </c>
      <c r="C65" s="799" t="s">
        <v>154</v>
      </c>
      <c r="D65" s="766"/>
      <c r="E65" s="767"/>
    </row>
    <row r="66" spans="1:5" ht="12.75" customHeight="1">
      <c r="A66" s="787" t="s">
        <v>158</v>
      </c>
      <c r="B66" s="798" t="s">
        <v>159</v>
      </c>
      <c r="C66" s="799" t="s">
        <v>157</v>
      </c>
      <c r="D66" s="766"/>
      <c r="E66" s="767"/>
    </row>
    <row r="67" spans="1:5" ht="12.75" customHeight="1">
      <c r="A67" s="787" t="s">
        <v>161</v>
      </c>
      <c r="B67" s="798" t="s">
        <v>162</v>
      </c>
      <c r="C67" s="799" t="s">
        <v>160</v>
      </c>
      <c r="D67" s="766"/>
      <c r="E67" s="767"/>
    </row>
    <row r="68" spans="1:5" ht="12.75" customHeight="1">
      <c r="A68" s="787" t="s">
        <v>164</v>
      </c>
      <c r="B68" s="798" t="s">
        <v>165</v>
      </c>
      <c r="C68" s="799" t="s">
        <v>163</v>
      </c>
      <c r="D68" s="766"/>
      <c r="E68" s="767"/>
    </row>
    <row r="69" spans="1:5" ht="12.75" customHeight="1">
      <c r="A69" s="787" t="s">
        <v>790</v>
      </c>
      <c r="B69" s="798" t="s">
        <v>167</v>
      </c>
      <c r="C69" s="799" t="s">
        <v>166</v>
      </c>
      <c r="D69" s="766"/>
      <c r="E69" s="767"/>
    </row>
    <row r="70" spans="1:5" ht="12.75" customHeight="1">
      <c r="A70" s="787" t="s">
        <v>521</v>
      </c>
      <c r="B70" s="798" t="s">
        <v>169</v>
      </c>
      <c r="C70" s="799" t="s">
        <v>168</v>
      </c>
      <c r="D70" s="766"/>
      <c r="E70" s="767"/>
    </row>
    <row r="71" spans="1:5" ht="12.75" customHeight="1">
      <c r="A71" s="787" t="s">
        <v>791</v>
      </c>
      <c r="B71" s="807" t="s">
        <v>171</v>
      </c>
      <c r="C71" s="799" t="s">
        <v>170</v>
      </c>
      <c r="D71" s="766"/>
      <c r="E71" s="767"/>
    </row>
    <row r="72" spans="1:5" ht="12.75" customHeight="1">
      <c r="A72" s="787" t="s">
        <v>450</v>
      </c>
      <c r="B72" s="807" t="s">
        <v>173</v>
      </c>
      <c r="C72" s="799" t="s">
        <v>172</v>
      </c>
      <c r="D72" s="766"/>
      <c r="E72" s="767"/>
    </row>
    <row r="73" spans="1:5" ht="12.75" customHeight="1">
      <c r="A73" s="787" t="s">
        <v>451</v>
      </c>
      <c r="B73" s="807" t="s">
        <v>175</v>
      </c>
      <c r="C73" s="799" t="s">
        <v>174</v>
      </c>
      <c r="D73" s="766"/>
      <c r="E73" s="767"/>
    </row>
    <row r="74" spans="1:5" ht="12.75" customHeight="1">
      <c r="A74" s="787" t="s">
        <v>177</v>
      </c>
      <c r="B74" s="798" t="s">
        <v>178</v>
      </c>
      <c r="C74" s="799" t="s">
        <v>176</v>
      </c>
      <c r="D74" s="766"/>
      <c r="E74" s="767"/>
    </row>
    <row r="75" spans="1:5" ht="12.75" customHeight="1">
      <c r="A75" s="787" t="s">
        <v>180</v>
      </c>
      <c r="B75" s="798" t="s">
        <v>181</v>
      </c>
      <c r="C75" s="799" t="s">
        <v>179</v>
      </c>
      <c r="D75" s="766"/>
      <c r="E75" s="767"/>
    </row>
    <row r="76" spans="1:5" ht="12.75" customHeight="1">
      <c r="A76" s="787" t="s">
        <v>183</v>
      </c>
      <c r="B76" s="798" t="s">
        <v>184</v>
      </c>
      <c r="C76" s="799" t="s">
        <v>182</v>
      </c>
      <c r="D76" s="766"/>
      <c r="E76" s="767"/>
    </row>
    <row r="77" spans="1:5" ht="12.75" customHeight="1">
      <c r="A77" s="800" t="s">
        <v>186</v>
      </c>
      <c r="B77" s="798" t="s">
        <v>792</v>
      </c>
      <c r="C77" s="799" t="s">
        <v>185</v>
      </c>
      <c r="D77" s="780">
        <f>SUM(D78:D84)</f>
        <v>0</v>
      </c>
      <c r="E77" s="781">
        <f>SUM(E78:E84)</f>
        <v>0</v>
      </c>
    </row>
    <row r="78" spans="1:5" ht="12.75" customHeight="1">
      <c r="A78" s="787" t="s">
        <v>793</v>
      </c>
      <c r="B78" s="798" t="s">
        <v>188</v>
      </c>
      <c r="C78" s="799" t="s">
        <v>187</v>
      </c>
      <c r="D78" s="766"/>
      <c r="E78" s="767"/>
    </row>
    <row r="79" spans="1:5" ht="12.75" customHeight="1">
      <c r="A79" s="787" t="s">
        <v>190</v>
      </c>
      <c r="B79" s="798" t="s">
        <v>191</v>
      </c>
      <c r="C79" s="799" t="s">
        <v>189</v>
      </c>
      <c r="D79" s="766"/>
      <c r="E79" s="767"/>
    </row>
    <row r="80" spans="1:5" ht="12.75" customHeight="1">
      <c r="A80" s="787" t="s">
        <v>794</v>
      </c>
      <c r="B80" s="798" t="s">
        <v>193</v>
      </c>
      <c r="C80" s="799" t="s">
        <v>192</v>
      </c>
      <c r="D80" s="766"/>
      <c r="E80" s="767"/>
    </row>
    <row r="81" spans="1:5" ht="12.75" customHeight="1">
      <c r="A81" s="787" t="s">
        <v>195</v>
      </c>
      <c r="B81" s="798" t="s">
        <v>196</v>
      </c>
      <c r="C81" s="799" t="s">
        <v>194</v>
      </c>
      <c r="D81" s="766"/>
      <c r="E81" s="767"/>
    </row>
    <row r="82" spans="1:5" ht="12.75" customHeight="1">
      <c r="A82" s="787" t="s">
        <v>198</v>
      </c>
      <c r="B82" s="798" t="s">
        <v>199</v>
      </c>
      <c r="C82" s="799" t="s">
        <v>197</v>
      </c>
      <c r="D82" s="766"/>
      <c r="E82" s="767"/>
    </row>
    <row r="83" spans="1:5" ht="12.75" customHeight="1">
      <c r="A83" s="787" t="s">
        <v>201</v>
      </c>
      <c r="B83" s="798" t="s">
        <v>202</v>
      </c>
      <c r="C83" s="799" t="s">
        <v>200</v>
      </c>
      <c r="D83" s="766"/>
      <c r="E83" s="767"/>
    </row>
    <row r="84" spans="1:5" ht="12.75" customHeight="1">
      <c r="A84" s="787" t="s">
        <v>795</v>
      </c>
      <c r="B84" s="798" t="s">
        <v>205</v>
      </c>
      <c r="C84" s="799" t="s">
        <v>203</v>
      </c>
      <c r="D84" s="766"/>
      <c r="E84" s="767"/>
    </row>
    <row r="85" spans="1:5" ht="12.75" customHeight="1">
      <c r="A85" s="800" t="s">
        <v>207</v>
      </c>
      <c r="B85" s="798" t="s">
        <v>796</v>
      </c>
      <c r="C85" s="799" t="s">
        <v>204</v>
      </c>
      <c r="D85" s="780">
        <f>SUM(D86:D87)</f>
        <v>0</v>
      </c>
      <c r="E85" s="781">
        <f>SUM(E86:E87)</f>
        <v>0</v>
      </c>
    </row>
    <row r="86" spans="1:5" ht="12.75" customHeight="1">
      <c r="A86" s="787" t="s">
        <v>209</v>
      </c>
      <c r="B86" s="798" t="s">
        <v>210</v>
      </c>
      <c r="C86" s="799" t="s">
        <v>206</v>
      </c>
      <c r="D86" s="766"/>
      <c r="E86" s="767"/>
    </row>
    <row r="87" spans="1:5" ht="12.75" customHeight="1">
      <c r="A87" s="787" t="s">
        <v>212</v>
      </c>
      <c r="B87" s="798" t="s">
        <v>213</v>
      </c>
      <c r="C87" s="799" t="s">
        <v>208</v>
      </c>
      <c r="D87" s="766"/>
      <c r="E87" s="767"/>
    </row>
    <row r="88" spans="1:5" ht="12.75" customHeight="1" thickBot="1">
      <c r="A88" s="801" t="s">
        <v>216</v>
      </c>
      <c r="B88" s="802" t="s">
        <v>797</v>
      </c>
      <c r="C88" s="799" t="s">
        <v>211</v>
      </c>
      <c r="D88" s="784">
        <f>D7+D46</f>
        <v>0</v>
      </c>
      <c r="E88" s="785">
        <f>E7+E46</f>
        <v>0</v>
      </c>
    </row>
    <row r="89" spans="1:5" ht="12.75" customHeight="1" thickBot="1">
      <c r="A89" s="808" t="s">
        <v>218</v>
      </c>
      <c r="B89" s="1004" t="s">
        <v>219</v>
      </c>
      <c r="C89" s="1005"/>
      <c r="D89" s="793" t="s">
        <v>495</v>
      </c>
      <c r="E89" s="794" t="s">
        <v>496</v>
      </c>
    </row>
    <row r="90" spans="1:5" ht="12.75" customHeight="1">
      <c r="A90" s="809" t="s">
        <v>220</v>
      </c>
      <c r="B90" s="810" t="s">
        <v>798</v>
      </c>
      <c r="C90" s="811" t="s">
        <v>214</v>
      </c>
      <c r="D90" s="778">
        <f>D91+D95</f>
        <v>0</v>
      </c>
      <c r="E90" s="779">
        <f>E91+E95</f>
        <v>0</v>
      </c>
    </row>
    <row r="91" spans="1:5" ht="12.75" customHeight="1">
      <c r="A91" s="787" t="s">
        <v>222</v>
      </c>
      <c r="B91" s="798" t="s">
        <v>799</v>
      </c>
      <c r="C91" s="799" t="s">
        <v>215</v>
      </c>
      <c r="D91" s="780">
        <f>SUM(D92:D94)</f>
        <v>0</v>
      </c>
      <c r="E91" s="781">
        <f>SUM(E92:E94)</f>
        <v>0</v>
      </c>
    </row>
    <row r="92" spans="1:5" ht="12.75" customHeight="1">
      <c r="A92" s="787" t="s">
        <v>224</v>
      </c>
      <c r="B92" s="798" t="s">
        <v>225</v>
      </c>
      <c r="C92" s="799" t="s">
        <v>217</v>
      </c>
      <c r="D92" s="766"/>
      <c r="E92" s="767"/>
    </row>
    <row r="93" spans="1:5" ht="12.75" customHeight="1">
      <c r="A93" s="787" t="s">
        <v>227</v>
      </c>
      <c r="B93" s="798" t="s">
        <v>228</v>
      </c>
      <c r="C93" s="799" t="s">
        <v>221</v>
      </c>
      <c r="D93" s="766"/>
      <c r="E93" s="767"/>
    </row>
    <row r="94" spans="1:6" ht="12.75" customHeight="1">
      <c r="A94" s="787" t="s">
        <v>230</v>
      </c>
      <c r="B94" s="807" t="s">
        <v>231</v>
      </c>
      <c r="C94" s="799" t="s">
        <v>223</v>
      </c>
      <c r="D94" s="766"/>
      <c r="E94" s="767"/>
      <c r="F94" s="765"/>
    </row>
    <row r="95" spans="1:5" ht="12.75" customHeight="1">
      <c r="A95" s="800" t="s">
        <v>524</v>
      </c>
      <c r="B95" s="798" t="s">
        <v>800</v>
      </c>
      <c r="C95" s="799" t="s">
        <v>226</v>
      </c>
      <c r="D95" s="780">
        <f>SUM(D96:D98)</f>
        <v>0</v>
      </c>
      <c r="E95" s="781">
        <f>SUM(E96:E98)</f>
        <v>0</v>
      </c>
    </row>
    <row r="96" spans="1:5" ht="12.75" customHeight="1">
      <c r="A96" s="787" t="s">
        <v>960</v>
      </c>
      <c r="B96" s="798" t="s">
        <v>234</v>
      </c>
      <c r="C96" s="799" t="s">
        <v>229</v>
      </c>
      <c r="D96" s="788"/>
      <c r="E96" s="767"/>
    </row>
    <row r="97" spans="1:5" ht="12.75" customHeight="1">
      <c r="A97" s="787" t="s">
        <v>961</v>
      </c>
      <c r="B97" s="798" t="s">
        <v>236</v>
      </c>
      <c r="C97" s="799" t="s">
        <v>232</v>
      </c>
      <c r="D97" s="766"/>
      <c r="E97" s="789"/>
    </row>
    <row r="98" spans="1:5" ht="12.75" customHeight="1">
      <c r="A98" s="787" t="s">
        <v>526</v>
      </c>
      <c r="B98" s="798" t="s">
        <v>238</v>
      </c>
      <c r="C98" s="799" t="s">
        <v>233</v>
      </c>
      <c r="D98" s="766"/>
      <c r="E98" s="767"/>
    </row>
    <row r="99" spans="1:5" ht="12.75" customHeight="1">
      <c r="A99" s="787" t="s">
        <v>240</v>
      </c>
      <c r="B99" s="812" t="s">
        <v>801</v>
      </c>
      <c r="C99" s="799" t="s">
        <v>235</v>
      </c>
      <c r="D99" s="780">
        <f>D100+D102+D110+D134</f>
        <v>0</v>
      </c>
      <c r="E99" s="781">
        <f>E100+E102+E110+E134</f>
        <v>0</v>
      </c>
    </row>
    <row r="100" spans="1:5" ht="12.75" customHeight="1">
      <c r="A100" s="787" t="s">
        <v>242</v>
      </c>
      <c r="B100" s="798" t="s">
        <v>802</v>
      </c>
      <c r="C100" s="799" t="s">
        <v>237</v>
      </c>
      <c r="D100" s="780">
        <f>D101</f>
        <v>0</v>
      </c>
      <c r="E100" s="781">
        <f>E101</f>
        <v>0</v>
      </c>
    </row>
    <row r="101" spans="1:5" ht="12.75" customHeight="1">
      <c r="A101" s="787" t="s">
        <v>244</v>
      </c>
      <c r="B101" s="798" t="s">
        <v>245</v>
      </c>
      <c r="C101" s="799" t="s">
        <v>239</v>
      </c>
      <c r="D101" s="766"/>
      <c r="E101" s="767"/>
    </row>
    <row r="102" spans="1:5" ht="12.75" customHeight="1">
      <c r="A102" s="787" t="s">
        <v>247</v>
      </c>
      <c r="B102" s="798" t="s">
        <v>803</v>
      </c>
      <c r="C102" s="799" t="s">
        <v>241</v>
      </c>
      <c r="D102" s="780">
        <f>SUM(D103:D109)</f>
        <v>0</v>
      </c>
      <c r="E102" s="781">
        <f>SUM(E103:E109)</f>
        <v>0</v>
      </c>
    </row>
    <row r="103" spans="1:5" ht="12.75" customHeight="1">
      <c r="A103" s="787" t="s">
        <v>804</v>
      </c>
      <c r="B103" s="798" t="s">
        <v>249</v>
      </c>
      <c r="C103" s="799" t="s">
        <v>243</v>
      </c>
      <c r="D103" s="766"/>
      <c r="E103" s="767"/>
    </row>
    <row r="104" spans="1:5" ht="12.75" customHeight="1">
      <c r="A104" s="787" t="s">
        <v>452</v>
      </c>
      <c r="B104" s="807" t="s">
        <v>251</v>
      </c>
      <c r="C104" s="799" t="s">
        <v>246</v>
      </c>
      <c r="D104" s="766"/>
      <c r="E104" s="767"/>
    </row>
    <row r="105" spans="1:5" ht="12.75" customHeight="1">
      <c r="A105" s="787" t="s">
        <v>253</v>
      </c>
      <c r="B105" s="807" t="s">
        <v>254</v>
      </c>
      <c r="C105" s="799" t="s">
        <v>248</v>
      </c>
      <c r="D105" s="766"/>
      <c r="E105" s="767"/>
    </row>
    <row r="106" spans="1:5" ht="12.75" customHeight="1">
      <c r="A106" s="787" t="s">
        <v>256</v>
      </c>
      <c r="B106" s="798" t="s">
        <v>257</v>
      </c>
      <c r="C106" s="799" t="s">
        <v>250</v>
      </c>
      <c r="D106" s="766"/>
      <c r="E106" s="767"/>
    </row>
    <row r="107" spans="1:5" ht="12.75" customHeight="1">
      <c r="A107" s="787" t="s">
        <v>259</v>
      </c>
      <c r="B107" s="807" t="s">
        <v>260</v>
      </c>
      <c r="C107" s="799" t="s">
        <v>252</v>
      </c>
      <c r="D107" s="766"/>
      <c r="E107" s="767"/>
    </row>
    <row r="108" spans="1:5" ht="12.75" customHeight="1">
      <c r="A108" s="787" t="s">
        <v>262</v>
      </c>
      <c r="B108" s="798" t="s">
        <v>263</v>
      </c>
      <c r="C108" s="799" t="s">
        <v>255</v>
      </c>
      <c r="D108" s="766"/>
      <c r="E108" s="767"/>
    </row>
    <row r="109" spans="1:5" ht="12.75" customHeight="1">
      <c r="A109" s="787" t="s">
        <v>265</v>
      </c>
      <c r="B109" s="807" t="s">
        <v>266</v>
      </c>
      <c r="C109" s="799" t="s">
        <v>258</v>
      </c>
      <c r="D109" s="766"/>
      <c r="E109" s="767"/>
    </row>
    <row r="110" spans="1:5" ht="12.75" customHeight="1">
      <c r="A110" s="800" t="s">
        <v>268</v>
      </c>
      <c r="B110" s="798" t="s">
        <v>805</v>
      </c>
      <c r="C110" s="799" t="s">
        <v>261</v>
      </c>
      <c r="D110" s="780">
        <f>SUM(D111:D133)</f>
        <v>0</v>
      </c>
      <c r="E110" s="781">
        <f>SUM(E111:E133)</f>
        <v>0</v>
      </c>
    </row>
    <row r="111" spans="1:5" ht="12.75" customHeight="1">
      <c r="A111" s="787" t="s">
        <v>270</v>
      </c>
      <c r="B111" s="798" t="s">
        <v>271</v>
      </c>
      <c r="C111" s="799" t="s">
        <v>264</v>
      </c>
      <c r="D111" s="766"/>
      <c r="E111" s="767"/>
    </row>
    <row r="112" spans="1:5" ht="12.75" customHeight="1">
      <c r="A112" s="787" t="s">
        <v>273</v>
      </c>
      <c r="B112" s="798" t="s">
        <v>274</v>
      </c>
      <c r="C112" s="799" t="s">
        <v>267</v>
      </c>
      <c r="D112" s="766"/>
      <c r="E112" s="767"/>
    </row>
    <row r="113" spans="1:5" ht="12.75" customHeight="1">
      <c r="A113" s="787" t="s">
        <v>276</v>
      </c>
      <c r="B113" s="798" t="s">
        <v>277</v>
      </c>
      <c r="C113" s="799" t="s">
        <v>269</v>
      </c>
      <c r="D113" s="766"/>
      <c r="E113" s="767"/>
    </row>
    <row r="114" spans="1:5" ht="12.75" customHeight="1">
      <c r="A114" s="787" t="s">
        <v>279</v>
      </c>
      <c r="B114" s="798" t="s">
        <v>280</v>
      </c>
      <c r="C114" s="799" t="s">
        <v>272</v>
      </c>
      <c r="D114" s="766"/>
      <c r="E114" s="767"/>
    </row>
    <row r="115" spans="1:5" ht="12.75" customHeight="1">
      <c r="A115" s="787" t="s">
        <v>282</v>
      </c>
      <c r="B115" s="798" t="s">
        <v>283</v>
      </c>
      <c r="C115" s="799" t="s">
        <v>275</v>
      </c>
      <c r="D115" s="766"/>
      <c r="E115" s="767"/>
    </row>
    <row r="116" spans="1:5" ht="12.75" customHeight="1">
      <c r="A116" s="787" t="s">
        <v>285</v>
      </c>
      <c r="B116" s="798" t="s">
        <v>286</v>
      </c>
      <c r="C116" s="799" t="s">
        <v>278</v>
      </c>
      <c r="D116" s="766"/>
      <c r="E116" s="767"/>
    </row>
    <row r="117" spans="1:5" ht="12.75" customHeight="1">
      <c r="A117" s="787" t="s">
        <v>497</v>
      </c>
      <c r="B117" s="798" t="s">
        <v>153</v>
      </c>
      <c r="C117" s="799" t="s">
        <v>281</v>
      </c>
      <c r="D117" s="766"/>
      <c r="E117" s="767"/>
    </row>
    <row r="118" spans="1:5" ht="12.75" customHeight="1">
      <c r="A118" s="787" t="s">
        <v>289</v>
      </c>
      <c r="B118" s="798" t="s">
        <v>156</v>
      </c>
      <c r="C118" s="799" t="s">
        <v>284</v>
      </c>
      <c r="D118" s="766"/>
      <c r="E118" s="767"/>
    </row>
    <row r="119" spans="1:5" ht="12.75" customHeight="1">
      <c r="A119" s="787" t="s">
        <v>291</v>
      </c>
      <c r="B119" s="798" t="s">
        <v>159</v>
      </c>
      <c r="C119" s="799" t="s">
        <v>287</v>
      </c>
      <c r="D119" s="766"/>
      <c r="E119" s="767"/>
    </row>
    <row r="120" spans="1:5" ht="12.75" customHeight="1">
      <c r="A120" s="787" t="s">
        <v>293</v>
      </c>
      <c r="B120" s="798" t="s">
        <v>162</v>
      </c>
      <c r="C120" s="799" t="s">
        <v>288</v>
      </c>
      <c r="D120" s="766"/>
      <c r="E120" s="767"/>
    </row>
    <row r="121" spans="1:5" ht="12.75" customHeight="1">
      <c r="A121" s="787" t="s">
        <v>295</v>
      </c>
      <c r="B121" s="798" t="s">
        <v>165</v>
      </c>
      <c r="C121" s="799" t="s">
        <v>290</v>
      </c>
      <c r="D121" s="766"/>
      <c r="E121" s="767"/>
    </row>
    <row r="122" spans="1:5" ht="12.75" customHeight="1">
      <c r="A122" s="787" t="s">
        <v>297</v>
      </c>
      <c r="B122" s="798" t="s">
        <v>167</v>
      </c>
      <c r="C122" s="799" t="s">
        <v>292</v>
      </c>
      <c r="D122" s="766"/>
      <c r="E122" s="767"/>
    </row>
    <row r="123" spans="1:5" ht="12.75">
      <c r="A123" s="787" t="s">
        <v>520</v>
      </c>
      <c r="B123" s="798" t="s">
        <v>169</v>
      </c>
      <c r="C123" s="799" t="s">
        <v>294</v>
      </c>
      <c r="D123" s="766"/>
      <c r="E123" s="767"/>
    </row>
    <row r="124" spans="1:5" ht="12.75">
      <c r="A124" s="806" t="s">
        <v>525</v>
      </c>
      <c r="B124" s="807" t="s">
        <v>300</v>
      </c>
      <c r="C124" s="799" t="s">
        <v>296</v>
      </c>
      <c r="D124" s="766"/>
      <c r="E124" s="767"/>
    </row>
    <row r="125" spans="1:5" ht="12.75" customHeight="1">
      <c r="A125" s="787" t="s">
        <v>806</v>
      </c>
      <c r="B125" s="807" t="s">
        <v>302</v>
      </c>
      <c r="C125" s="799" t="s">
        <v>298</v>
      </c>
      <c r="D125" s="766"/>
      <c r="E125" s="767"/>
    </row>
    <row r="126" spans="1:5" ht="12.75" customHeight="1">
      <c r="A126" s="787" t="s">
        <v>304</v>
      </c>
      <c r="B126" s="807" t="s">
        <v>173</v>
      </c>
      <c r="C126" s="799" t="s">
        <v>299</v>
      </c>
      <c r="D126" s="766"/>
      <c r="E126" s="767"/>
    </row>
    <row r="127" spans="1:5" ht="12.75" customHeight="1">
      <c r="A127" s="787" t="s">
        <v>306</v>
      </c>
      <c r="B127" s="798" t="s">
        <v>307</v>
      </c>
      <c r="C127" s="799" t="s">
        <v>301</v>
      </c>
      <c r="D127" s="766"/>
      <c r="E127" s="767"/>
    </row>
    <row r="128" spans="1:5" ht="12.75" customHeight="1">
      <c r="A128" s="787" t="s">
        <v>807</v>
      </c>
      <c r="B128" s="798" t="s">
        <v>309</v>
      </c>
      <c r="C128" s="799" t="s">
        <v>303</v>
      </c>
      <c r="D128" s="766"/>
      <c r="E128" s="767"/>
    </row>
    <row r="129" spans="1:5" ht="12.75" customHeight="1">
      <c r="A129" s="787" t="s">
        <v>311</v>
      </c>
      <c r="B129" s="798" t="s">
        <v>312</v>
      </c>
      <c r="C129" s="799" t="s">
        <v>305</v>
      </c>
      <c r="D129" s="766"/>
      <c r="E129" s="767"/>
    </row>
    <row r="130" spans="1:5" ht="12.75" customHeight="1">
      <c r="A130" s="787" t="s">
        <v>453</v>
      </c>
      <c r="B130" s="798" t="s">
        <v>314</v>
      </c>
      <c r="C130" s="799" t="s">
        <v>308</v>
      </c>
      <c r="D130" s="766"/>
      <c r="E130" s="767"/>
    </row>
    <row r="131" spans="1:5" ht="12.75" customHeight="1">
      <c r="A131" s="787" t="s">
        <v>316</v>
      </c>
      <c r="B131" s="798" t="s">
        <v>317</v>
      </c>
      <c r="C131" s="799" t="s">
        <v>310</v>
      </c>
      <c r="D131" s="766"/>
      <c r="E131" s="767"/>
    </row>
    <row r="132" spans="1:5" ht="12.75" customHeight="1">
      <c r="A132" s="787" t="s">
        <v>319</v>
      </c>
      <c r="B132" s="798" t="s">
        <v>263</v>
      </c>
      <c r="C132" s="799" t="s">
        <v>313</v>
      </c>
      <c r="D132" s="766"/>
      <c r="E132" s="767"/>
    </row>
    <row r="133" spans="1:5" ht="12.75" customHeight="1">
      <c r="A133" s="787" t="s">
        <v>321</v>
      </c>
      <c r="B133" s="798" t="s">
        <v>322</v>
      </c>
      <c r="C133" s="799" t="s">
        <v>315</v>
      </c>
      <c r="D133" s="766"/>
      <c r="E133" s="767"/>
    </row>
    <row r="134" spans="1:5" ht="12.75" customHeight="1">
      <c r="A134" s="800" t="s">
        <v>324</v>
      </c>
      <c r="B134" s="798" t="s">
        <v>808</v>
      </c>
      <c r="C134" s="799" t="s">
        <v>318</v>
      </c>
      <c r="D134" s="780">
        <f>SUM(D135:D136)</f>
        <v>0</v>
      </c>
      <c r="E134" s="781">
        <f>SUM(E135:E136)</f>
        <v>0</v>
      </c>
    </row>
    <row r="135" spans="1:5" ht="12.75" customHeight="1">
      <c r="A135" s="787" t="s">
        <v>326</v>
      </c>
      <c r="B135" s="798" t="s">
        <v>327</v>
      </c>
      <c r="C135" s="799" t="s">
        <v>320</v>
      </c>
      <c r="D135" s="766"/>
      <c r="E135" s="767"/>
    </row>
    <row r="136" spans="1:5" ht="12.75" customHeight="1">
      <c r="A136" s="787" t="s">
        <v>328</v>
      </c>
      <c r="B136" s="798" t="s">
        <v>329</v>
      </c>
      <c r="C136" s="799" t="s">
        <v>323</v>
      </c>
      <c r="D136" s="766"/>
      <c r="E136" s="767"/>
    </row>
    <row r="137" spans="1:5" ht="12.75" customHeight="1" thickBot="1">
      <c r="A137" s="801" t="s">
        <v>330</v>
      </c>
      <c r="B137" s="813" t="s">
        <v>809</v>
      </c>
      <c r="C137" s="814" t="s">
        <v>325</v>
      </c>
      <c r="D137" s="786">
        <f>D90+D99</f>
        <v>0</v>
      </c>
      <c r="E137" s="785">
        <f>E90+E99</f>
        <v>0</v>
      </c>
    </row>
    <row r="138" spans="1:3" ht="12.75" customHeight="1">
      <c r="A138" s="771"/>
      <c r="B138" s="772"/>
      <c r="C138" s="772"/>
    </row>
    <row r="139" spans="1:3" ht="12.75" customHeight="1">
      <c r="A139" s="771" t="s">
        <v>481</v>
      </c>
      <c r="B139" s="772"/>
      <c r="C139" s="772"/>
    </row>
    <row r="140" spans="1:3" ht="12.75" customHeight="1">
      <c r="A140" s="774" t="s">
        <v>810</v>
      </c>
      <c r="B140" s="775"/>
      <c r="C140" s="775"/>
    </row>
    <row r="141" ht="12.75" customHeight="1">
      <c r="A141" s="764" t="s">
        <v>811</v>
      </c>
    </row>
    <row r="142" ht="12.75">
      <c r="A142" s="777" t="s">
        <v>812</v>
      </c>
    </row>
    <row r="143" ht="12.75" customHeight="1">
      <c r="A143" s="764" t="s">
        <v>959</v>
      </c>
    </row>
    <row r="144" ht="12.75">
      <c r="A144" s="764" t="s">
        <v>962</v>
      </c>
    </row>
    <row r="145" ht="12.75">
      <c r="A145" s="764" t="s">
        <v>963</v>
      </c>
    </row>
  </sheetData>
  <sheetProtection/>
  <mergeCells count="6">
    <mergeCell ref="A1:E1"/>
    <mergeCell ref="A2:E2"/>
    <mergeCell ref="A3:E3"/>
    <mergeCell ref="A4:E4"/>
    <mergeCell ref="B6:C6"/>
    <mergeCell ref="B89:C89"/>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5"/>
  <sheetViews>
    <sheetView workbookViewId="0" topLeftCell="A7">
      <selection activeCell="C13" sqref="C13"/>
    </sheetView>
  </sheetViews>
  <sheetFormatPr defaultColWidth="9.140625" defaultRowHeight="15"/>
  <cols>
    <col min="1" max="1" width="3.28125" style="6" customWidth="1"/>
    <col min="2" max="2" width="7.8515625" style="6" customWidth="1"/>
    <col min="3" max="3" width="56.7109375" style="6" customWidth="1"/>
    <col min="4" max="4" width="4.421875" style="6" customWidth="1"/>
    <col min="5" max="5" width="11.57421875" style="6" customWidth="1"/>
    <col min="6" max="6" width="4.00390625" style="6" customWidth="1"/>
    <col min="7" max="7" width="11.421875" style="6" customWidth="1"/>
    <col min="8" max="8" width="4.8515625" style="6" customWidth="1"/>
    <col min="9" max="9" width="12.421875" style="6" customWidth="1"/>
    <col min="10" max="10" width="2.421875" style="6" customWidth="1"/>
    <col min="11" max="11" width="29.8515625" style="6" customWidth="1"/>
    <col min="12" max="16384" width="9.140625" style="6" customWidth="1"/>
  </cols>
  <sheetData>
    <row r="1" spans="1:11" ht="15">
      <c r="A1" s="47" t="s">
        <v>716</v>
      </c>
      <c r="B1" s="11"/>
      <c r="C1" s="11"/>
      <c r="D1" s="11"/>
      <c r="E1" s="41"/>
      <c r="F1" s="41"/>
      <c r="G1" s="12"/>
      <c r="H1" s="12"/>
      <c r="I1" s="48"/>
      <c r="J1" s="31"/>
      <c r="K1" s="8"/>
    </row>
    <row r="2" spans="1:11" s="3" customFormat="1" ht="13.5" thickBot="1">
      <c r="A2" s="12"/>
      <c r="B2" s="12"/>
      <c r="C2" s="12"/>
      <c r="D2" s="12"/>
      <c r="E2" s="12"/>
      <c r="F2" s="12"/>
      <c r="G2" s="12"/>
      <c r="H2" s="12"/>
      <c r="I2" s="13" t="s">
        <v>363</v>
      </c>
      <c r="J2" s="12"/>
      <c r="K2" s="2"/>
    </row>
    <row r="3" spans="1:11" s="7" customFormat="1" ht="19.5" customHeight="1">
      <c r="A3" s="1145" t="s">
        <v>339</v>
      </c>
      <c r="B3" s="1147" t="s">
        <v>534</v>
      </c>
      <c r="C3" s="1147"/>
      <c r="D3" s="1153" t="s">
        <v>733</v>
      </c>
      <c r="E3" s="1154"/>
      <c r="F3" s="1154"/>
      <c r="G3" s="1154"/>
      <c r="H3" s="1154"/>
      <c r="I3" s="1155"/>
      <c r="J3" s="34"/>
      <c r="K3" s="107"/>
    </row>
    <row r="4" spans="1:11" s="7" customFormat="1" ht="24" customHeight="1" thickBot="1">
      <c r="A4" s="1146"/>
      <c r="B4" s="1148"/>
      <c r="C4" s="1148"/>
      <c r="D4" s="1156" t="s">
        <v>442</v>
      </c>
      <c r="E4" s="1157"/>
      <c r="F4" s="1156" t="s">
        <v>364</v>
      </c>
      <c r="G4" s="1157"/>
      <c r="H4" s="1156" t="s">
        <v>361</v>
      </c>
      <c r="I4" s="1162"/>
      <c r="J4" s="34"/>
      <c r="K4" s="107"/>
    </row>
    <row r="5" spans="1:11" s="7" customFormat="1" ht="12.75" customHeight="1">
      <c r="A5" s="235" t="s">
        <v>694</v>
      </c>
      <c r="B5" s="1149" t="s">
        <v>686</v>
      </c>
      <c r="C5" s="1149"/>
      <c r="D5" s="1191">
        <f>SUM(E6:E9)</f>
        <v>0</v>
      </c>
      <c r="E5" s="1192"/>
      <c r="F5" s="1191">
        <f>SUM(G6:G9)</f>
        <v>0</v>
      </c>
      <c r="G5" s="1192"/>
      <c r="H5" s="1189">
        <f aca="true" t="shared" si="0" ref="H5:H22">SUM(D5+F5)</f>
        <v>0</v>
      </c>
      <c r="I5" s="1190"/>
      <c r="J5" s="34"/>
      <c r="K5" s="107"/>
    </row>
    <row r="6" spans="1:11" s="7" customFormat="1" ht="12.75" customHeight="1">
      <c r="A6" s="423" t="s">
        <v>695</v>
      </c>
      <c r="B6" s="1150" t="s">
        <v>482</v>
      </c>
      <c r="C6" s="479" t="s">
        <v>687</v>
      </c>
      <c r="D6" s="1160"/>
      <c r="E6" s="1161"/>
      <c r="F6" s="1160"/>
      <c r="G6" s="1161"/>
      <c r="H6" s="1158">
        <f t="shared" si="0"/>
        <v>0</v>
      </c>
      <c r="I6" s="1159"/>
      <c r="J6" s="34"/>
      <c r="K6" s="4"/>
    </row>
    <row r="7" spans="1:11" s="7" customFormat="1" ht="12.75" customHeight="1">
      <c r="A7" s="423" t="s">
        <v>696</v>
      </c>
      <c r="B7" s="1151"/>
      <c r="C7" s="479" t="s">
        <v>688</v>
      </c>
      <c r="D7" s="1160"/>
      <c r="E7" s="1161"/>
      <c r="F7" s="1160"/>
      <c r="G7" s="1161"/>
      <c r="H7" s="1158">
        <f t="shared" si="0"/>
        <v>0</v>
      </c>
      <c r="I7" s="1159"/>
      <c r="J7" s="34"/>
      <c r="K7" s="4"/>
    </row>
    <row r="8" spans="1:11" s="7" customFormat="1" ht="12.75" customHeight="1">
      <c r="A8" s="423" t="s">
        <v>697</v>
      </c>
      <c r="B8" s="1151"/>
      <c r="C8" s="479" t="s">
        <v>689</v>
      </c>
      <c r="D8" s="1160"/>
      <c r="E8" s="1161"/>
      <c r="F8" s="1160"/>
      <c r="G8" s="1161"/>
      <c r="H8" s="1158">
        <f t="shared" si="0"/>
        <v>0</v>
      </c>
      <c r="I8" s="1159"/>
      <c r="J8" s="34"/>
      <c r="K8" s="4"/>
    </row>
    <row r="9" spans="1:11" s="7" customFormat="1" ht="12.75" customHeight="1">
      <c r="A9" s="423" t="s">
        <v>698</v>
      </c>
      <c r="B9" s="1152"/>
      <c r="C9" s="480" t="s">
        <v>690</v>
      </c>
      <c r="D9" s="1160"/>
      <c r="E9" s="1161"/>
      <c r="F9" s="1160"/>
      <c r="G9" s="1161"/>
      <c r="H9" s="1158">
        <f t="shared" si="0"/>
        <v>0</v>
      </c>
      <c r="I9" s="1159"/>
      <c r="J9" s="34"/>
      <c r="K9" s="4"/>
    </row>
    <row r="10" spans="1:11" s="7" customFormat="1" ht="12.75" customHeight="1">
      <c r="A10" s="233" t="s">
        <v>699</v>
      </c>
      <c r="B10" s="1163" t="s">
        <v>708</v>
      </c>
      <c r="C10" s="1164"/>
      <c r="D10" s="1185"/>
      <c r="E10" s="1186"/>
      <c r="F10" s="1177"/>
      <c r="G10" s="1178"/>
      <c r="H10" s="1172">
        <f t="shared" si="0"/>
        <v>0</v>
      </c>
      <c r="I10" s="1173"/>
      <c r="J10" s="34"/>
      <c r="K10" s="4"/>
    </row>
    <row r="11" spans="1:11" s="7" customFormat="1" ht="12.75" customHeight="1">
      <c r="A11" s="906" t="s">
        <v>974</v>
      </c>
      <c r="B11" s="908" t="s">
        <v>365</v>
      </c>
      <c r="C11" s="904" t="s">
        <v>972</v>
      </c>
      <c r="D11" s="909"/>
      <c r="E11" s="494"/>
      <c r="F11" s="494"/>
      <c r="G11" s="494"/>
      <c r="H11" s="910">
        <f t="shared" si="0"/>
        <v>0</v>
      </c>
      <c r="I11" s="905">
        <f>SUM(E11+G11)</f>
        <v>0</v>
      </c>
      <c r="J11" s="34"/>
      <c r="K11" s="4"/>
    </row>
    <row r="12" spans="1:11" s="7" customFormat="1" ht="12.75" customHeight="1">
      <c r="A12" s="233" t="s">
        <v>572</v>
      </c>
      <c r="B12" s="907" t="s">
        <v>530</v>
      </c>
      <c r="C12" s="482"/>
      <c r="D12" s="1177">
        <f>SUM(E13:E16)</f>
        <v>0</v>
      </c>
      <c r="E12" s="1178"/>
      <c r="F12" s="1177">
        <f>SUM(G13:G16)</f>
        <v>0</v>
      </c>
      <c r="G12" s="1178"/>
      <c r="H12" s="1172">
        <f t="shared" si="0"/>
        <v>0</v>
      </c>
      <c r="I12" s="1173"/>
      <c r="J12" s="34"/>
      <c r="K12" s="4"/>
    </row>
    <row r="13" spans="1:11" s="7" customFormat="1" ht="12.75" customHeight="1">
      <c r="A13" s="423" t="s">
        <v>700</v>
      </c>
      <c r="B13" s="1150" t="s">
        <v>482</v>
      </c>
      <c r="C13" s="443" t="s">
        <v>367</v>
      </c>
      <c r="D13" s="1187"/>
      <c r="E13" s="1188"/>
      <c r="F13" s="1179"/>
      <c r="G13" s="1180"/>
      <c r="H13" s="1158">
        <f t="shared" si="0"/>
        <v>0</v>
      </c>
      <c r="I13" s="1159"/>
      <c r="J13" s="34"/>
      <c r="K13" s="4"/>
    </row>
    <row r="14" spans="1:11" s="7" customFormat="1" ht="12.75" customHeight="1">
      <c r="A14" s="423" t="s">
        <v>701</v>
      </c>
      <c r="B14" s="1151"/>
      <c r="C14" s="443" t="s">
        <v>366</v>
      </c>
      <c r="D14" s="1187"/>
      <c r="E14" s="1188"/>
      <c r="F14" s="1179"/>
      <c r="G14" s="1180"/>
      <c r="H14" s="1158">
        <f t="shared" si="0"/>
        <v>0</v>
      </c>
      <c r="I14" s="1159"/>
      <c r="J14" s="34"/>
      <c r="K14" s="4"/>
    </row>
    <row r="15" spans="1:11" s="7" customFormat="1" ht="12.75" customHeight="1">
      <c r="A15" s="423" t="s">
        <v>702</v>
      </c>
      <c r="B15" s="1151"/>
      <c r="C15" s="443" t="s">
        <v>970</v>
      </c>
      <c r="D15" s="1187"/>
      <c r="E15" s="1188"/>
      <c r="F15" s="1179"/>
      <c r="G15" s="1180"/>
      <c r="H15" s="1158">
        <f t="shared" si="0"/>
        <v>0</v>
      </c>
      <c r="I15" s="1159"/>
      <c r="J15" s="34"/>
      <c r="K15" s="4"/>
    </row>
    <row r="16" spans="1:11" s="7" customFormat="1" ht="12.75" customHeight="1">
      <c r="A16" s="423" t="s">
        <v>703</v>
      </c>
      <c r="B16" s="1152"/>
      <c r="C16" s="443" t="s">
        <v>343</v>
      </c>
      <c r="D16" s="1187"/>
      <c r="E16" s="1188"/>
      <c r="F16" s="1179"/>
      <c r="G16" s="1180"/>
      <c r="H16" s="1158">
        <f t="shared" si="0"/>
        <v>0</v>
      </c>
      <c r="I16" s="1159"/>
      <c r="J16" s="34"/>
      <c r="K16" s="4"/>
    </row>
    <row r="17" spans="1:11" s="7" customFormat="1" ht="12.75" customHeight="1">
      <c r="A17" s="233" t="s">
        <v>574</v>
      </c>
      <c r="B17" s="481" t="s">
        <v>531</v>
      </c>
      <c r="C17" s="482"/>
      <c r="D17" s="1177">
        <f>SUM(E18:E20)</f>
        <v>0</v>
      </c>
      <c r="E17" s="1178"/>
      <c r="F17" s="1177">
        <f>SUM(G18:G20)</f>
        <v>0</v>
      </c>
      <c r="G17" s="1178"/>
      <c r="H17" s="1172">
        <f t="shared" si="0"/>
        <v>0</v>
      </c>
      <c r="I17" s="1173"/>
      <c r="J17" s="34"/>
      <c r="K17" s="4"/>
    </row>
    <row r="18" spans="1:11" s="7" customFormat="1" ht="12.75" customHeight="1">
      <c r="A18" s="423" t="s">
        <v>705</v>
      </c>
      <c r="B18" s="1150" t="s">
        <v>482</v>
      </c>
      <c r="C18" s="483" t="s">
        <v>367</v>
      </c>
      <c r="D18" s="1160"/>
      <c r="E18" s="1161"/>
      <c r="F18" s="1179"/>
      <c r="G18" s="1180"/>
      <c r="H18" s="1158">
        <f t="shared" si="0"/>
        <v>0</v>
      </c>
      <c r="I18" s="1159"/>
      <c r="J18" s="34"/>
      <c r="K18" s="4"/>
    </row>
    <row r="19" spans="1:11" s="7" customFormat="1" ht="12.75" customHeight="1">
      <c r="A19" s="423" t="s">
        <v>706</v>
      </c>
      <c r="B19" s="1151"/>
      <c r="C19" s="483" t="s">
        <v>366</v>
      </c>
      <c r="D19" s="1160"/>
      <c r="E19" s="1161"/>
      <c r="F19" s="1179"/>
      <c r="G19" s="1180"/>
      <c r="H19" s="1158">
        <f t="shared" si="0"/>
        <v>0</v>
      </c>
      <c r="I19" s="1159"/>
      <c r="J19" s="34"/>
      <c r="K19" s="4"/>
    </row>
    <row r="20" spans="1:11" ht="12.75" customHeight="1">
      <c r="A20" s="423" t="s">
        <v>704</v>
      </c>
      <c r="B20" s="1152"/>
      <c r="C20" s="483" t="s">
        <v>343</v>
      </c>
      <c r="D20" s="1160"/>
      <c r="E20" s="1161"/>
      <c r="F20" s="1179"/>
      <c r="G20" s="1180"/>
      <c r="H20" s="1158">
        <f t="shared" si="0"/>
        <v>0</v>
      </c>
      <c r="I20" s="1159"/>
      <c r="J20" s="34"/>
      <c r="K20" s="4"/>
    </row>
    <row r="21" spans="1:11" ht="12.75" customHeight="1">
      <c r="A21" s="233" t="s">
        <v>707</v>
      </c>
      <c r="B21" s="1167" t="s">
        <v>532</v>
      </c>
      <c r="C21" s="1164"/>
      <c r="D21" s="1185"/>
      <c r="E21" s="1186"/>
      <c r="F21" s="1177"/>
      <c r="G21" s="1178"/>
      <c r="H21" s="1172">
        <f t="shared" si="0"/>
        <v>0</v>
      </c>
      <c r="I21" s="1173"/>
      <c r="J21" s="34"/>
      <c r="K21" s="5"/>
    </row>
    <row r="22" spans="1:11" ht="12.75" customHeight="1" thickBot="1">
      <c r="A22" s="234" t="s">
        <v>575</v>
      </c>
      <c r="B22" s="1165" t="s">
        <v>533</v>
      </c>
      <c r="C22" s="1166"/>
      <c r="D22" s="1183"/>
      <c r="E22" s="1184"/>
      <c r="F22" s="1181"/>
      <c r="G22" s="1182"/>
      <c r="H22" s="1170">
        <f t="shared" si="0"/>
        <v>0</v>
      </c>
      <c r="I22" s="1171"/>
      <c r="J22" s="34"/>
      <c r="K22" s="5"/>
    </row>
    <row r="23" spans="1:11" ht="12.75">
      <c r="A23" s="49"/>
      <c r="B23" s="31"/>
      <c r="C23" s="31"/>
      <c r="D23" s="31"/>
      <c r="E23" s="31"/>
      <c r="F23" s="31"/>
      <c r="G23" s="49"/>
      <c r="H23" s="49"/>
      <c r="I23" s="50"/>
      <c r="J23" s="34"/>
      <c r="K23" s="5"/>
    </row>
    <row r="24" spans="1:11" ht="12.75">
      <c r="A24" s="74" t="s">
        <v>481</v>
      </c>
      <c r="B24" s="89"/>
      <c r="C24" s="89"/>
      <c r="D24" s="89"/>
      <c r="E24" s="31"/>
      <c r="F24" s="31"/>
      <c r="G24" s="49"/>
      <c r="H24" s="49"/>
      <c r="I24" s="50"/>
      <c r="J24" s="34"/>
      <c r="K24" s="5"/>
    </row>
    <row r="25" spans="1:11" ht="27.75" customHeight="1">
      <c r="A25" s="1168" t="s">
        <v>735</v>
      </c>
      <c r="B25" s="1169"/>
      <c r="C25" s="1169"/>
      <c r="D25" s="1169"/>
      <c r="E25" s="1169"/>
      <c r="F25" s="1169"/>
      <c r="G25" s="1169"/>
      <c r="H25" s="1169"/>
      <c r="I25" s="1169"/>
      <c r="J25" s="34"/>
      <c r="K25" s="5"/>
    </row>
    <row r="26" spans="1:10" ht="79.5" customHeight="1">
      <c r="A26" s="1084" t="s">
        <v>691</v>
      </c>
      <c r="B26" s="1176"/>
      <c r="C26" s="1176"/>
      <c r="D26" s="1176"/>
      <c r="E26" s="1176"/>
      <c r="F26" s="1176"/>
      <c r="G26" s="1176"/>
      <c r="H26" s="1176"/>
      <c r="I26" s="1176"/>
      <c r="J26" s="1"/>
    </row>
    <row r="27" spans="1:10" ht="81" customHeight="1">
      <c r="A27" s="1174" t="s">
        <v>748</v>
      </c>
      <c r="B27" s="1175"/>
      <c r="C27" s="1175"/>
      <c r="D27" s="1175"/>
      <c r="E27" s="1175"/>
      <c r="F27" s="1175"/>
      <c r="G27" s="1175"/>
      <c r="H27" s="1175"/>
      <c r="I27" s="1175"/>
      <c r="J27" s="1"/>
    </row>
    <row r="28" spans="1:11" ht="80.25" customHeight="1">
      <c r="A28" s="1174" t="s">
        <v>746</v>
      </c>
      <c r="B28" s="1175"/>
      <c r="C28" s="1175"/>
      <c r="D28" s="1175"/>
      <c r="E28" s="1175"/>
      <c r="F28" s="1175"/>
      <c r="G28" s="1175"/>
      <c r="H28" s="1175"/>
      <c r="I28" s="1175"/>
      <c r="J28" s="1"/>
      <c r="K28" s="492"/>
    </row>
    <row r="29" spans="1:10" ht="55.5" customHeight="1">
      <c r="A29" s="1174" t="s">
        <v>692</v>
      </c>
      <c r="B29" s="1175"/>
      <c r="C29" s="1175"/>
      <c r="D29" s="1175"/>
      <c r="E29" s="1175"/>
      <c r="F29" s="1175"/>
      <c r="G29" s="1175"/>
      <c r="H29" s="1175"/>
      <c r="I29" s="1175"/>
      <c r="J29" s="1"/>
    </row>
    <row r="30" spans="1:10" ht="43.5" customHeight="1">
      <c r="A30" s="1174" t="s">
        <v>709</v>
      </c>
      <c r="B30" s="1175"/>
      <c r="C30" s="1175"/>
      <c r="D30" s="1175"/>
      <c r="E30" s="1175"/>
      <c r="F30" s="1175"/>
      <c r="G30" s="1175"/>
      <c r="H30" s="1175"/>
      <c r="I30" s="1175"/>
      <c r="J30" s="1"/>
    </row>
    <row r="31" spans="1:10" ht="30" customHeight="1">
      <c r="A31" s="1174" t="s">
        <v>973</v>
      </c>
      <c r="B31" s="1175"/>
      <c r="C31" s="1175"/>
      <c r="D31" s="1175"/>
      <c r="E31" s="1175"/>
      <c r="F31" s="1175"/>
      <c r="G31" s="1175"/>
      <c r="H31" s="1175"/>
      <c r="I31" s="1175"/>
      <c r="J31" s="1"/>
    </row>
    <row r="32" spans="1:10" ht="15.75" customHeight="1">
      <c r="A32" s="1174" t="s">
        <v>971</v>
      </c>
      <c r="B32" s="1175"/>
      <c r="C32" s="1175"/>
      <c r="D32" s="1175"/>
      <c r="E32" s="1175"/>
      <c r="F32" s="1175"/>
      <c r="G32" s="1175"/>
      <c r="H32" s="1175"/>
      <c r="I32" s="1175"/>
      <c r="J32" s="1"/>
    </row>
    <row r="33" ht="14.25" customHeight="1">
      <c r="J33" s="1"/>
    </row>
    <row r="34" ht="12.75">
      <c r="J34" s="1"/>
    </row>
    <row r="35" ht="12.75">
      <c r="J35" s="1"/>
    </row>
    <row r="36" ht="12.75">
      <c r="J36" s="1"/>
    </row>
    <row r="37" ht="12.75">
      <c r="J37" s="1"/>
    </row>
    <row r="44" ht="12.75">
      <c r="A44" s="5"/>
    </row>
    <row r="45" ht="12.75">
      <c r="A45" s="5"/>
    </row>
  </sheetData>
  <sheetProtection formatRows="0" insertRows="0" deleteRows="0"/>
  <mergeCells count="72">
    <mergeCell ref="H5:I5"/>
    <mergeCell ref="F5:G5"/>
    <mergeCell ref="D5:E5"/>
    <mergeCell ref="H6:I6"/>
    <mergeCell ref="D13:E13"/>
    <mergeCell ref="D12:E12"/>
    <mergeCell ref="D10:E10"/>
    <mergeCell ref="D9:E9"/>
    <mergeCell ref="D8:E8"/>
    <mergeCell ref="D7:E7"/>
    <mergeCell ref="D19:E19"/>
    <mergeCell ref="D18:E18"/>
    <mergeCell ref="D17:E17"/>
    <mergeCell ref="D16:E16"/>
    <mergeCell ref="D15:E15"/>
    <mergeCell ref="D14:E14"/>
    <mergeCell ref="F20:G20"/>
    <mergeCell ref="F21:G21"/>
    <mergeCell ref="F22:G22"/>
    <mergeCell ref="D22:E22"/>
    <mergeCell ref="D21:E21"/>
    <mergeCell ref="D20:E20"/>
    <mergeCell ref="F14:G14"/>
    <mergeCell ref="F15:G15"/>
    <mergeCell ref="F16:G16"/>
    <mergeCell ref="F17:G17"/>
    <mergeCell ref="F18:G18"/>
    <mergeCell ref="F19:G19"/>
    <mergeCell ref="H13:I13"/>
    <mergeCell ref="H12:I12"/>
    <mergeCell ref="H10:I10"/>
    <mergeCell ref="H9:I9"/>
    <mergeCell ref="H8:I8"/>
    <mergeCell ref="F12:G12"/>
    <mergeCell ref="F13:G13"/>
    <mergeCell ref="H19:I19"/>
    <mergeCell ref="H18:I18"/>
    <mergeCell ref="H17:I17"/>
    <mergeCell ref="H16:I16"/>
    <mergeCell ref="H15:I15"/>
    <mergeCell ref="F6:G6"/>
    <mergeCell ref="F7:G7"/>
    <mergeCell ref="F8:G8"/>
    <mergeCell ref="F9:G9"/>
    <mergeCell ref="F10:G10"/>
    <mergeCell ref="A31:I31"/>
    <mergeCell ref="A28:I28"/>
    <mergeCell ref="A29:I29"/>
    <mergeCell ref="A32:I32"/>
    <mergeCell ref="A30:I30"/>
    <mergeCell ref="A26:I26"/>
    <mergeCell ref="A27:I27"/>
    <mergeCell ref="B10:C10"/>
    <mergeCell ref="B13:B16"/>
    <mergeCell ref="B18:B20"/>
    <mergeCell ref="B22:C22"/>
    <mergeCell ref="B21:C21"/>
    <mergeCell ref="A25:I25"/>
    <mergeCell ref="H14:I14"/>
    <mergeCell ref="H22:I22"/>
    <mergeCell ref="H21:I21"/>
    <mergeCell ref="H20:I20"/>
    <mergeCell ref="A3:A4"/>
    <mergeCell ref="B3:C4"/>
    <mergeCell ref="B5:C5"/>
    <mergeCell ref="B6:B9"/>
    <mergeCell ref="D3:I3"/>
    <mergeCell ref="F4:G4"/>
    <mergeCell ref="H7:I7"/>
    <mergeCell ref="D4:E4"/>
    <mergeCell ref="D6:E6"/>
    <mergeCell ref="H4:I4"/>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D8" sqref="D8"/>
    </sheetView>
  </sheetViews>
  <sheetFormatPr defaultColWidth="9.140625" defaultRowHeight="15"/>
  <cols>
    <col min="1" max="1" width="3.421875" style="28" customWidth="1"/>
    <col min="2" max="2" width="49.57421875" style="15" customWidth="1"/>
    <col min="3" max="3" width="16.421875" style="15" customWidth="1"/>
    <col min="4" max="4" width="17.7109375" style="15" customWidth="1"/>
    <col min="5" max="5" width="17.28125" style="15" customWidth="1"/>
    <col min="6" max="6" width="17.00390625" style="15" customWidth="1"/>
    <col min="7" max="7" width="9.140625" style="15" customWidth="1"/>
    <col min="8" max="10" width="8.7109375" style="0" customWidth="1"/>
    <col min="11" max="16384" width="9.140625" style="15" customWidth="1"/>
  </cols>
  <sheetData>
    <row r="1" spans="1:5" ht="15">
      <c r="A1" s="223" t="s">
        <v>607</v>
      </c>
      <c r="B1" s="11"/>
      <c r="C1" s="12"/>
      <c r="D1" s="12"/>
      <c r="E1" s="12"/>
    </row>
    <row r="2" spans="1:6" ht="15" thickBot="1">
      <c r="A2" s="27"/>
      <c r="B2" s="12"/>
      <c r="C2" s="12"/>
      <c r="D2" s="13"/>
      <c r="E2" s="12"/>
      <c r="F2" s="139" t="s">
        <v>441</v>
      </c>
    </row>
    <row r="3" spans="1:6" ht="26.25" customHeight="1">
      <c r="A3" s="1194" t="s">
        <v>339</v>
      </c>
      <c r="B3" s="1196" t="s">
        <v>368</v>
      </c>
      <c r="C3" s="668" t="s">
        <v>752</v>
      </c>
      <c r="D3" s="668" t="s">
        <v>755</v>
      </c>
      <c r="E3" s="762" t="s">
        <v>504</v>
      </c>
      <c r="F3" s="763" t="s">
        <v>541</v>
      </c>
    </row>
    <row r="4" spans="1:6" ht="12" customHeight="1" thickBot="1">
      <c r="A4" s="1195"/>
      <c r="B4" s="1197"/>
      <c r="C4" s="145" t="s">
        <v>413</v>
      </c>
      <c r="D4" s="145" t="s">
        <v>414</v>
      </c>
      <c r="E4" s="145" t="s">
        <v>415</v>
      </c>
      <c r="F4" s="146" t="s">
        <v>416</v>
      </c>
    </row>
    <row r="5" spans="1:6" ht="18" customHeight="1">
      <c r="A5" s="230">
        <v>1</v>
      </c>
      <c r="B5" s="471" t="s">
        <v>529</v>
      </c>
      <c r="C5" s="571">
        <f>SUM(C6:C8)</f>
        <v>0</v>
      </c>
      <c r="D5" s="571">
        <f>SUM(D6:D8)</f>
        <v>0</v>
      </c>
      <c r="E5" s="571">
        <f>SUM(E6:E8)</f>
        <v>0</v>
      </c>
      <c r="F5" s="572">
        <v>0</v>
      </c>
    </row>
    <row r="6" spans="1:12" ht="12.75" customHeight="1">
      <c r="A6" s="143">
        <v>2</v>
      </c>
      <c r="B6" s="472" t="s">
        <v>369</v>
      </c>
      <c r="C6" s="573"/>
      <c r="D6" s="574">
        <v>0</v>
      </c>
      <c r="E6" s="504"/>
      <c r="F6" s="575"/>
      <c r="K6" s="125"/>
      <c r="L6" s="125"/>
    </row>
    <row r="7" spans="1:12" ht="12.75" customHeight="1">
      <c r="A7" s="143">
        <v>3</v>
      </c>
      <c r="B7" s="473" t="s">
        <v>443</v>
      </c>
      <c r="C7" s="574"/>
      <c r="D7" s="574"/>
      <c r="E7" s="504"/>
      <c r="F7" s="525"/>
      <c r="K7" s="125"/>
      <c r="L7" s="125"/>
    </row>
    <row r="8" spans="1:11" ht="12.75" customHeight="1">
      <c r="A8" s="143">
        <v>5</v>
      </c>
      <c r="B8" s="474" t="s">
        <v>946</v>
      </c>
      <c r="C8" s="574"/>
      <c r="D8" s="574">
        <v>0</v>
      </c>
      <c r="E8" s="504"/>
      <c r="F8" s="525"/>
      <c r="K8" s="125"/>
    </row>
    <row r="9" spans="1:11" ht="21" customHeight="1">
      <c r="A9" s="231">
        <v>6</v>
      </c>
      <c r="B9" s="475" t="s">
        <v>654</v>
      </c>
      <c r="C9" s="576">
        <f>SUM(C10:C12)</f>
        <v>0</v>
      </c>
      <c r="D9" s="577">
        <v>0</v>
      </c>
      <c r="E9" s="576">
        <f>SUM(E10:E12)</f>
        <v>0</v>
      </c>
      <c r="F9" s="578">
        <v>0</v>
      </c>
      <c r="K9" s="125"/>
    </row>
    <row r="10" spans="1:6" ht="12.75" customHeight="1">
      <c r="A10" s="143">
        <v>7</v>
      </c>
      <c r="B10" s="476" t="s">
        <v>445</v>
      </c>
      <c r="C10" s="574"/>
      <c r="D10" s="574">
        <v>0</v>
      </c>
      <c r="E10" s="504"/>
      <c r="F10" s="525"/>
    </row>
    <row r="11" spans="1:6" ht="12.75" customHeight="1">
      <c r="A11" s="143">
        <v>8</v>
      </c>
      <c r="B11" s="477" t="s">
        <v>444</v>
      </c>
      <c r="C11" s="574"/>
      <c r="D11" s="574">
        <v>0</v>
      </c>
      <c r="E11" s="504"/>
      <c r="F11" s="496"/>
    </row>
    <row r="12" spans="1:6" ht="12.75" customHeight="1" thickBot="1">
      <c r="A12" s="144">
        <v>9</v>
      </c>
      <c r="B12" s="857" t="s">
        <v>489</v>
      </c>
      <c r="C12" s="579"/>
      <c r="D12" s="579">
        <v>0</v>
      </c>
      <c r="E12" s="507"/>
      <c r="F12" s="498"/>
    </row>
    <row r="13" spans="1:6" ht="17.25" customHeight="1" thickBot="1">
      <c r="A13" s="200">
        <v>10</v>
      </c>
      <c r="B13" s="478" t="s">
        <v>361</v>
      </c>
      <c r="C13" s="580">
        <f>C5+C9</f>
        <v>0</v>
      </c>
      <c r="D13" s="580">
        <f>D5+D9</f>
        <v>0</v>
      </c>
      <c r="E13" s="580">
        <f>E5+E9</f>
        <v>0</v>
      </c>
      <c r="F13" s="581">
        <v>0</v>
      </c>
    </row>
    <row r="14" spans="1:6" ht="12.75" customHeight="1">
      <c r="A14" s="224"/>
      <c r="B14" s="114"/>
      <c r="C14" s="140"/>
      <c r="D14" s="140"/>
      <c r="E14" s="141"/>
      <c r="F14" s="31"/>
    </row>
    <row r="15" spans="1:10" ht="12.75" customHeight="1">
      <c r="A15" s="56" t="s">
        <v>481</v>
      </c>
      <c r="B15" s="225"/>
      <c r="C15" s="226"/>
      <c r="D15" s="226"/>
      <c r="E15" s="227"/>
      <c r="F15" s="56"/>
      <c r="H15" s="107"/>
      <c r="I15" s="107"/>
      <c r="J15" s="107"/>
    </row>
    <row r="16" spans="1:6" ht="24.75" customHeight="1">
      <c r="A16" s="1193" t="s">
        <v>671</v>
      </c>
      <c r="B16" s="1193"/>
      <c r="C16" s="1193"/>
      <c r="D16" s="1193"/>
      <c r="E16" s="1193"/>
      <c r="F16" s="1193"/>
    </row>
    <row r="17" spans="1:6" ht="12.75" customHeight="1">
      <c r="A17" s="386" t="s">
        <v>670</v>
      </c>
      <c r="B17" s="52"/>
      <c r="C17" s="228"/>
      <c r="D17" s="228"/>
      <c r="E17" s="228"/>
      <c r="F17" s="59"/>
    </row>
    <row r="18" spans="1:6" ht="26.25" customHeight="1">
      <c r="A18" s="1193" t="s">
        <v>753</v>
      </c>
      <c r="B18" s="1193"/>
      <c r="C18" s="1193"/>
      <c r="D18" s="1193"/>
      <c r="E18" s="1193"/>
      <c r="F18" s="1193"/>
    </row>
    <row r="19" spans="1:10" ht="15" customHeight="1">
      <c r="A19" s="202" t="s">
        <v>734</v>
      </c>
      <c r="B19" s="201"/>
      <c r="C19" s="201"/>
      <c r="D19" s="201"/>
      <c r="E19" s="201"/>
      <c r="F19" s="201"/>
      <c r="H19" s="107"/>
      <c r="I19" s="107"/>
      <c r="J19" s="107"/>
    </row>
    <row r="20" spans="1:10" ht="27.75" customHeight="1">
      <c r="A20" s="1193" t="s">
        <v>912</v>
      </c>
      <c r="B20" s="1193"/>
      <c r="C20" s="1193"/>
      <c r="D20" s="1193"/>
      <c r="E20" s="1193"/>
      <c r="F20" s="1193"/>
      <c r="H20" s="107"/>
      <c r="I20" s="107"/>
      <c r="J20" s="107"/>
    </row>
    <row r="21" spans="1:10" ht="12.75" customHeight="1">
      <c r="A21" s="202"/>
      <c r="B21" s="201"/>
      <c r="C21" s="201"/>
      <c r="D21" s="201"/>
      <c r="E21" s="201"/>
      <c r="F21" s="201"/>
      <c r="H21" s="107"/>
      <c r="I21" s="107"/>
      <c r="J21" s="107"/>
    </row>
    <row r="22" spans="1:10" ht="12.75" customHeight="1">
      <c r="A22" s="859" t="s">
        <v>518</v>
      </c>
      <c r="B22" s="858"/>
      <c r="C22" s="201"/>
      <c r="D22" s="201"/>
      <c r="E22" s="201"/>
      <c r="F22" s="201"/>
      <c r="H22" s="107"/>
      <c r="I22" s="107"/>
      <c r="J22" s="107"/>
    </row>
    <row r="23" spans="1:6" ht="14.25">
      <c r="A23" s="228" t="s">
        <v>754</v>
      </c>
      <c r="B23" s="229"/>
      <c r="C23" s="228"/>
      <c r="D23" s="228"/>
      <c r="E23" s="228"/>
      <c r="F23" s="59"/>
    </row>
    <row r="24" spans="1:5" ht="14.25">
      <c r="A24" s="228"/>
      <c r="B24" s="12"/>
      <c r="C24" s="12"/>
      <c r="D24" s="142"/>
      <c r="E24" s="12"/>
    </row>
  </sheetData>
  <sheetProtection/>
  <protectedRanges>
    <protectedRange sqref="D14:D15 C7:D7" name="Oblast1"/>
  </protectedRanges>
  <mergeCells count="5">
    <mergeCell ref="A20:F20"/>
    <mergeCell ref="A18:F18"/>
    <mergeCell ref="A16:F16"/>
    <mergeCell ref="A3:A4"/>
    <mergeCell ref="B3:B4"/>
  </mergeCell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r:id="rId1"/>
  <ignoredErrors>
    <ignoredError sqref="C5:D5 E8:E9 E5:E7"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AN69"/>
  <sheetViews>
    <sheetView workbookViewId="0" topLeftCell="A1">
      <selection activeCell="E45" sqref="E45"/>
    </sheetView>
  </sheetViews>
  <sheetFormatPr defaultColWidth="9.140625" defaultRowHeight="15"/>
  <cols>
    <col min="1" max="1" width="3.8515625" style="15" customWidth="1"/>
    <col min="2" max="2" width="6.421875" style="59" customWidth="1"/>
    <col min="3" max="3" width="9.28125" style="59" customWidth="1"/>
    <col min="4" max="4" width="24.8515625" style="59" bestFit="1" customWidth="1"/>
    <col min="5" max="5" width="9.7109375" style="59" customWidth="1"/>
    <col min="6" max="6" width="8.57421875" style="59" customWidth="1"/>
    <col min="7" max="7" width="8.7109375" style="59" customWidth="1"/>
    <col min="8" max="8" width="9.7109375" style="59" customWidth="1"/>
    <col min="9" max="10" width="10.421875" style="15" customWidth="1"/>
    <col min="11" max="11" width="9.57421875" style="15" customWidth="1"/>
    <col min="12" max="12" width="8.8515625" style="15" customWidth="1"/>
    <col min="13" max="13" width="10.00390625" style="15" customWidth="1"/>
    <col min="14" max="14" width="8.8515625" style="15" customWidth="1"/>
    <col min="15" max="15" width="8.57421875" style="15" customWidth="1"/>
    <col min="16" max="16" width="9.140625" style="15" customWidth="1"/>
    <col min="17" max="17" width="8.421875" style="15" customWidth="1"/>
    <col min="18" max="18" width="9.421875" style="15" customWidth="1"/>
    <col min="19" max="19" width="8.421875" style="15" customWidth="1"/>
    <col min="20" max="22" width="10.8515625" style="15" bestFit="1" customWidth="1"/>
    <col min="23" max="23" width="10.7109375" style="15" bestFit="1" customWidth="1"/>
    <col min="24" max="24" width="10.8515625" style="15" bestFit="1" customWidth="1"/>
    <col min="25" max="16384" width="9.140625" style="15" customWidth="1"/>
  </cols>
  <sheetData>
    <row r="1" spans="1:22" ht="15">
      <c r="A1" s="47" t="s">
        <v>710</v>
      </c>
      <c r="B1" s="52"/>
      <c r="C1" s="52"/>
      <c r="D1" s="52"/>
      <c r="E1" s="52"/>
      <c r="F1" s="52"/>
      <c r="G1" s="52"/>
      <c r="H1" s="52"/>
      <c r="I1" s="46"/>
      <c r="J1" s="46"/>
      <c r="K1" s="46"/>
      <c r="L1" s="46"/>
      <c r="M1" s="46"/>
      <c r="N1" s="46"/>
      <c r="O1" s="31"/>
      <c r="P1" s="31"/>
      <c r="Q1" s="31"/>
      <c r="R1" s="31"/>
      <c r="S1" s="31"/>
      <c r="T1" s="31"/>
      <c r="U1" s="12"/>
      <c r="V1" s="12"/>
    </row>
    <row r="2" s="125" customFormat="1" ht="15" customHeight="1"/>
    <row r="3" s="125" customFormat="1" ht="15" customHeight="1">
      <c r="A3" s="126" t="s">
        <v>927</v>
      </c>
    </row>
    <row r="4" spans="16:24" s="125" customFormat="1" ht="15" customHeight="1" thickBot="1">
      <c r="P4" s="46"/>
      <c r="X4" s="358" t="s">
        <v>363</v>
      </c>
    </row>
    <row r="5" spans="1:38" ht="28.5" customHeight="1" thickBot="1">
      <c r="A5" s="1242" t="s">
        <v>339</v>
      </c>
      <c r="B5" s="1230" t="s">
        <v>371</v>
      </c>
      <c r="C5" s="1231"/>
      <c r="D5" s="1232"/>
      <c r="E5" s="1227" t="s">
        <v>480</v>
      </c>
      <c r="F5" s="1228"/>
      <c r="G5" s="1228"/>
      <c r="H5" s="1228"/>
      <c r="I5" s="1228"/>
      <c r="J5" s="1228"/>
      <c r="K5" s="1228"/>
      <c r="L5" s="1228"/>
      <c r="M5" s="1228"/>
      <c r="N5" s="1228"/>
      <c r="O5" s="1228"/>
      <c r="P5" s="1228"/>
      <c r="Q5" s="1228"/>
      <c r="R5" s="1228"/>
      <c r="S5" s="1228"/>
      <c r="T5" s="1228"/>
      <c r="U5" s="1228"/>
      <c r="V5" s="1228"/>
      <c r="W5" s="1228"/>
      <c r="X5" s="1229"/>
      <c r="Y5" s="125"/>
      <c r="Z5" s="125"/>
      <c r="AA5" s="125"/>
      <c r="AB5" s="125"/>
      <c r="AC5" s="125"/>
      <c r="AD5" s="125"/>
      <c r="AE5" s="125"/>
      <c r="AF5" s="125"/>
      <c r="AG5" s="125"/>
      <c r="AH5" s="125"/>
      <c r="AI5" s="125"/>
      <c r="AJ5" s="31"/>
      <c r="AK5" s="12"/>
      <c r="AL5" s="12"/>
    </row>
    <row r="6" spans="1:40" ht="19.5" customHeight="1">
      <c r="A6" s="1243"/>
      <c r="B6" s="1233"/>
      <c r="C6" s="1234"/>
      <c r="D6" s="1235"/>
      <c r="E6" s="1239" t="s">
        <v>469</v>
      </c>
      <c r="F6" s="1240"/>
      <c r="G6" s="1240"/>
      <c r="H6" s="1241"/>
      <c r="I6" s="1239" t="s">
        <v>473</v>
      </c>
      <c r="J6" s="1240"/>
      <c r="K6" s="1240"/>
      <c r="L6" s="1241"/>
      <c r="M6" s="1239" t="s">
        <v>466</v>
      </c>
      <c r="N6" s="1240"/>
      <c r="O6" s="1240"/>
      <c r="P6" s="1241"/>
      <c r="Q6" s="1223" t="s">
        <v>464</v>
      </c>
      <c r="R6" s="1224"/>
      <c r="S6" s="1223" t="s">
        <v>364</v>
      </c>
      <c r="T6" s="1224"/>
      <c r="U6" s="1223" t="s">
        <v>467</v>
      </c>
      <c r="V6" s="1224"/>
      <c r="W6" s="1255" t="s">
        <v>463</v>
      </c>
      <c r="X6" s="1256"/>
      <c r="Y6" s="125"/>
      <c r="Z6" s="125"/>
      <c r="AA6" s="125"/>
      <c r="AB6" s="125"/>
      <c r="AC6" s="125"/>
      <c r="AD6" s="125"/>
      <c r="AE6" s="125"/>
      <c r="AF6" s="125"/>
      <c r="AG6" s="125"/>
      <c r="AH6" s="125"/>
      <c r="AI6" s="125"/>
      <c r="AJ6" s="125"/>
      <c r="AK6" s="125"/>
      <c r="AL6" s="31"/>
      <c r="AM6" s="12"/>
      <c r="AN6" s="12"/>
    </row>
    <row r="7" spans="1:39" ht="19.5" customHeight="1">
      <c r="A7" s="1243"/>
      <c r="B7" s="1233"/>
      <c r="C7" s="1234"/>
      <c r="D7" s="1235"/>
      <c r="E7" s="1198" t="s">
        <v>465</v>
      </c>
      <c r="F7" s="1199"/>
      <c r="G7" s="1217" t="s">
        <v>472</v>
      </c>
      <c r="H7" s="1218"/>
      <c r="I7" s="1198" t="s">
        <v>599</v>
      </c>
      <c r="J7" s="1199"/>
      <c r="K7" s="1217" t="s">
        <v>474</v>
      </c>
      <c r="L7" s="1218"/>
      <c r="M7" s="1198" t="s">
        <v>929</v>
      </c>
      <c r="N7" s="1199"/>
      <c r="O7" s="1217" t="s">
        <v>476</v>
      </c>
      <c r="P7" s="1218"/>
      <c r="Q7" s="1225"/>
      <c r="R7" s="1226"/>
      <c r="S7" s="1225"/>
      <c r="T7" s="1226"/>
      <c r="U7" s="1225"/>
      <c r="V7" s="1226"/>
      <c r="W7" s="1257"/>
      <c r="X7" s="1258"/>
      <c r="Y7" s="125"/>
      <c r="Z7" s="125"/>
      <c r="AA7" s="125"/>
      <c r="AB7" s="125"/>
      <c r="AC7" s="125"/>
      <c r="AD7" s="125"/>
      <c r="AE7" s="125"/>
      <c r="AF7" s="125"/>
      <c r="AG7" s="125"/>
      <c r="AH7" s="125"/>
      <c r="AI7" s="125"/>
      <c r="AJ7" s="125"/>
      <c r="AK7" s="31"/>
      <c r="AL7" s="12"/>
      <c r="AM7" s="12"/>
    </row>
    <row r="8" spans="1:39" ht="19.5" customHeight="1" thickBot="1">
      <c r="A8" s="1243"/>
      <c r="B8" s="1233"/>
      <c r="C8" s="1234"/>
      <c r="D8" s="1235"/>
      <c r="E8" s="44" t="s">
        <v>370</v>
      </c>
      <c r="F8" s="123" t="s">
        <v>586</v>
      </c>
      <c r="G8" s="118" t="s">
        <v>370</v>
      </c>
      <c r="H8" s="120" t="s">
        <v>586</v>
      </c>
      <c r="I8" s="44" t="s">
        <v>370</v>
      </c>
      <c r="J8" s="118" t="s">
        <v>586</v>
      </c>
      <c r="K8" s="118" t="s">
        <v>370</v>
      </c>
      <c r="L8" s="120" t="s">
        <v>586</v>
      </c>
      <c r="M8" s="44" t="s">
        <v>370</v>
      </c>
      <c r="N8" s="118" t="s">
        <v>586</v>
      </c>
      <c r="O8" s="118" t="s">
        <v>370</v>
      </c>
      <c r="P8" s="120" t="s">
        <v>586</v>
      </c>
      <c r="Q8" s="44" t="s">
        <v>370</v>
      </c>
      <c r="R8" s="120" t="s">
        <v>586</v>
      </c>
      <c r="S8" s="44" t="s">
        <v>370</v>
      </c>
      <c r="T8" s="120" t="s">
        <v>586</v>
      </c>
      <c r="U8" s="44" t="s">
        <v>370</v>
      </c>
      <c r="V8" s="120" t="s">
        <v>586</v>
      </c>
      <c r="W8" s="355" t="s">
        <v>729</v>
      </c>
      <c r="X8" s="356" t="s">
        <v>586</v>
      </c>
      <c r="Y8" s="125"/>
      <c r="Z8" s="125"/>
      <c r="AA8" s="125"/>
      <c r="AB8" s="125"/>
      <c r="AC8" s="125"/>
      <c r="AD8" s="125"/>
      <c r="AE8" s="125"/>
      <c r="AF8" s="125"/>
      <c r="AG8" s="125"/>
      <c r="AH8" s="125"/>
      <c r="AI8" s="125"/>
      <c r="AJ8" s="125"/>
      <c r="AK8" s="31"/>
      <c r="AL8" s="12"/>
      <c r="AM8" s="12"/>
    </row>
    <row r="9" spans="1:39" s="28" customFormat="1" ht="18.75" customHeight="1" thickBot="1">
      <c r="A9" s="1244"/>
      <c r="B9" s="1236"/>
      <c r="C9" s="1237"/>
      <c r="D9" s="1238"/>
      <c r="E9" s="44">
        <v>1</v>
      </c>
      <c r="F9" s="123">
        <v>2</v>
      </c>
      <c r="G9" s="118">
        <v>3</v>
      </c>
      <c r="H9" s="120">
        <v>4</v>
      </c>
      <c r="I9" s="44">
        <v>5</v>
      </c>
      <c r="J9" s="118">
        <v>6</v>
      </c>
      <c r="K9" s="118">
        <v>7</v>
      </c>
      <c r="L9" s="120">
        <v>8</v>
      </c>
      <c r="M9" s="44">
        <v>9</v>
      </c>
      <c r="N9" s="118">
        <v>10</v>
      </c>
      <c r="O9" s="118">
        <v>11</v>
      </c>
      <c r="P9" s="120">
        <v>12</v>
      </c>
      <c r="Q9" s="44">
        <v>13</v>
      </c>
      <c r="R9" s="120">
        <v>14</v>
      </c>
      <c r="S9" s="44">
        <v>15</v>
      </c>
      <c r="T9" s="120">
        <v>16</v>
      </c>
      <c r="U9" s="44">
        <v>17</v>
      </c>
      <c r="V9" s="120">
        <v>18</v>
      </c>
      <c r="W9" s="355">
        <v>19</v>
      </c>
      <c r="X9" s="356">
        <v>20</v>
      </c>
      <c r="Y9" s="128"/>
      <c r="Z9" s="128"/>
      <c r="AA9" s="128"/>
      <c r="AB9" s="128"/>
      <c r="AC9" s="128"/>
      <c r="AD9" s="128"/>
      <c r="AE9" s="128"/>
      <c r="AF9" s="128"/>
      <c r="AG9" s="128"/>
      <c r="AH9" s="128"/>
      <c r="AI9" s="128"/>
      <c r="AJ9" s="128"/>
      <c r="AK9" s="275"/>
      <c r="AL9" s="27"/>
      <c r="AM9" s="27"/>
    </row>
    <row r="10" spans="1:33" ht="15" customHeight="1">
      <c r="A10" s="110">
        <v>1</v>
      </c>
      <c r="B10" s="1207" t="s">
        <v>475</v>
      </c>
      <c r="C10" s="1251" t="s">
        <v>462</v>
      </c>
      <c r="D10" s="1252"/>
      <c r="E10" s="860"/>
      <c r="F10" s="861"/>
      <c r="G10" s="862"/>
      <c r="H10" s="863"/>
      <c r="I10" s="860"/>
      <c r="J10" s="862"/>
      <c r="K10" s="862"/>
      <c r="L10" s="863"/>
      <c r="M10" s="860"/>
      <c r="N10" s="862"/>
      <c r="O10" s="862"/>
      <c r="P10" s="863"/>
      <c r="Q10" s="860"/>
      <c r="R10" s="863"/>
      <c r="S10" s="860"/>
      <c r="T10" s="863"/>
      <c r="U10" s="864"/>
      <c r="V10" s="865"/>
      <c r="W10" s="866"/>
      <c r="X10" s="867"/>
      <c r="Y10" s="125"/>
      <c r="Z10" s="125"/>
      <c r="AA10" s="125"/>
      <c r="AB10" s="125"/>
      <c r="AC10" s="125"/>
      <c r="AD10" s="125"/>
      <c r="AE10" s="31"/>
      <c r="AF10" s="12"/>
      <c r="AG10" s="12"/>
    </row>
    <row r="11" spans="1:33" ht="15" customHeight="1">
      <c r="A11" s="110">
        <v>2</v>
      </c>
      <c r="B11" s="1219"/>
      <c r="C11" s="1261" t="s">
        <v>373</v>
      </c>
      <c r="D11" s="1262"/>
      <c r="E11" s="868"/>
      <c r="F11" s="869"/>
      <c r="G11" s="870"/>
      <c r="H11" s="871"/>
      <c r="I11" s="868"/>
      <c r="J11" s="870"/>
      <c r="K11" s="870"/>
      <c r="L11" s="871"/>
      <c r="M11" s="868"/>
      <c r="N11" s="870"/>
      <c r="O11" s="870"/>
      <c r="P11" s="871"/>
      <c r="Q11" s="868"/>
      <c r="R11" s="871"/>
      <c r="S11" s="868"/>
      <c r="T11" s="871"/>
      <c r="U11" s="872"/>
      <c r="V11" s="873"/>
      <c r="W11" s="874"/>
      <c r="X11" s="875"/>
      <c r="Y11" s="125"/>
      <c r="Z11" s="125"/>
      <c r="AA11" s="125"/>
      <c r="AB11" s="125"/>
      <c r="AC11" s="125"/>
      <c r="AD11" s="125"/>
      <c r="AE11" s="31"/>
      <c r="AF11" s="12"/>
      <c r="AG11" s="12"/>
    </row>
    <row r="12" spans="1:33" ht="15" customHeight="1">
      <c r="A12" s="112">
        <v>3</v>
      </c>
      <c r="B12" s="1219"/>
      <c r="C12" s="1253" t="s">
        <v>343</v>
      </c>
      <c r="D12" s="1254"/>
      <c r="E12" s="868"/>
      <c r="F12" s="869"/>
      <c r="G12" s="870"/>
      <c r="H12" s="871"/>
      <c r="I12" s="868"/>
      <c r="J12" s="870"/>
      <c r="K12" s="870"/>
      <c r="L12" s="871"/>
      <c r="M12" s="868"/>
      <c r="N12" s="870"/>
      <c r="O12" s="870"/>
      <c r="P12" s="871"/>
      <c r="Q12" s="868"/>
      <c r="R12" s="871"/>
      <c r="S12" s="868"/>
      <c r="T12" s="871"/>
      <c r="U12" s="872"/>
      <c r="V12" s="873"/>
      <c r="W12" s="874"/>
      <c r="X12" s="875"/>
      <c r="Y12" s="125"/>
      <c r="Z12" s="125"/>
      <c r="AA12" s="125"/>
      <c r="AB12" s="125"/>
      <c r="AC12" s="125"/>
      <c r="AD12" s="125"/>
      <c r="AE12" s="31"/>
      <c r="AF12" s="12"/>
      <c r="AG12" s="12"/>
    </row>
    <row r="13" spans="1:33" ht="15" customHeight="1">
      <c r="A13" s="112">
        <v>4</v>
      </c>
      <c r="B13" s="1263" t="s">
        <v>372</v>
      </c>
      <c r="C13" s="1264"/>
      <c r="D13" s="1265"/>
      <c r="E13" s="868"/>
      <c r="F13" s="869"/>
      <c r="G13" s="870"/>
      <c r="H13" s="871"/>
      <c r="I13" s="868"/>
      <c r="J13" s="870"/>
      <c r="K13" s="870"/>
      <c r="L13" s="871"/>
      <c r="M13" s="868"/>
      <c r="N13" s="870"/>
      <c r="O13" s="870"/>
      <c r="P13" s="871"/>
      <c r="Q13" s="868"/>
      <c r="R13" s="871"/>
      <c r="S13" s="868"/>
      <c r="T13" s="871"/>
      <c r="U13" s="872"/>
      <c r="V13" s="873"/>
      <c r="W13" s="874"/>
      <c r="X13" s="875"/>
      <c r="Y13" s="125"/>
      <c r="Z13" s="125"/>
      <c r="AA13" s="125"/>
      <c r="AB13" s="125"/>
      <c r="AC13" s="125"/>
      <c r="AD13" s="125"/>
      <c r="AE13" s="31"/>
      <c r="AF13" s="12"/>
      <c r="AG13" s="12"/>
    </row>
    <row r="14" spans="1:31" ht="15" customHeight="1" thickBot="1">
      <c r="A14" s="115">
        <v>5</v>
      </c>
      <c r="B14" s="1220" t="s">
        <v>470</v>
      </c>
      <c r="C14" s="1221"/>
      <c r="D14" s="1222"/>
      <c r="E14" s="876"/>
      <c r="F14" s="877"/>
      <c r="G14" s="878"/>
      <c r="H14" s="879"/>
      <c r="I14" s="876"/>
      <c r="J14" s="878"/>
      <c r="K14" s="878"/>
      <c r="L14" s="879"/>
      <c r="M14" s="876"/>
      <c r="N14" s="878"/>
      <c r="O14" s="878"/>
      <c r="P14" s="879"/>
      <c r="Q14" s="880"/>
      <c r="R14" s="881"/>
      <c r="S14" s="882"/>
      <c r="T14" s="883"/>
      <c r="U14" s="884"/>
      <c r="V14" s="881"/>
      <c r="W14" s="885"/>
      <c r="X14" s="886"/>
      <c r="Y14" s="125"/>
      <c r="Z14" s="125"/>
      <c r="AA14" s="125"/>
      <c r="AB14" s="125"/>
      <c r="AC14" s="31"/>
      <c r="AD14" s="12"/>
      <c r="AE14" s="12"/>
    </row>
    <row r="15" spans="1:31" s="45" customFormat="1" ht="15" customHeight="1" thickBot="1">
      <c r="A15" s="116">
        <v>6</v>
      </c>
      <c r="B15" s="1209" t="s">
        <v>463</v>
      </c>
      <c r="C15" s="1210"/>
      <c r="D15" s="1211"/>
      <c r="E15" s="887">
        <f>SUM(E10:E14)</f>
        <v>0</v>
      </c>
      <c r="F15" s="888">
        <f aca="true" t="shared" si="0" ref="F15:X15">SUM(F10:F14)</f>
        <v>0</v>
      </c>
      <c r="G15" s="889">
        <f t="shared" si="0"/>
        <v>0</v>
      </c>
      <c r="H15" s="890">
        <f t="shared" si="0"/>
        <v>0</v>
      </c>
      <c r="I15" s="887">
        <f t="shared" si="0"/>
        <v>0</v>
      </c>
      <c r="J15" s="889">
        <f t="shared" si="0"/>
        <v>0</v>
      </c>
      <c r="K15" s="889">
        <f t="shared" si="0"/>
        <v>0</v>
      </c>
      <c r="L15" s="890">
        <f t="shared" si="0"/>
        <v>0</v>
      </c>
      <c r="M15" s="887">
        <f t="shared" si="0"/>
        <v>0</v>
      </c>
      <c r="N15" s="889">
        <f t="shared" si="0"/>
        <v>0</v>
      </c>
      <c r="O15" s="889">
        <f t="shared" si="0"/>
        <v>0</v>
      </c>
      <c r="P15" s="890">
        <f t="shared" si="0"/>
        <v>0</v>
      </c>
      <c r="Q15" s="891">
        <f t="shared" si="0"/>
        <v>0</v>
      </c>
      <c r="R15" s="892">
        <f t="shared" si="0"/>
        <v>0</v>
      </c>
      <c r="S15" s="893">
        <f t="shared" si="0"/>
        <v>0</v>
      </c>
      <c r="T15" s="894">
        <f t="shared" si="0"/>
        <v>0</v>
      </c>
      <c r="U15" s="895">
        <f t="shared" si="0"/>
        <v>0</v>
      </c>
      <c r="V15" s="892">
        <f t="shared" si="0"/>
        <v>0</v>
      </c>
      <c r="W15" s="896">
        <f t="shared" si="0"/>
        <v>0</v>
      </c>
      <c r="X15" s="897">
        <f t="shared" si="0"/>
        <v>0</v>
      </c>
      <c r="Y15" s="127"/>
      <c r="Z15" s="127"/>
      <c r="AA15" s="127"/>
      <c r="AB15" s="127"/>
      <c r="AC15" s="114"/>
      <c r="AD15" s="24"/>
      <c r="AE15" s="24"/>
    </row>
    <row r="16" s="125" customFormat="1" ht="15" customHeight="1"/>
    <row r="17" spans="1:22" ht="14.25" customHeight="1">
      <c r="A17" s="126" t="s">
        <v>928</v>
      </c>
      <c r="B17" s="111"/>
      <c r="C17" s="111"/>
      <c r="D17" s="111"/>
      <c r="E17" s="111"/>
      <c r="F17" s="111"/>
      <c r="G17" s="111"/>
      <c r="H17" s="111"/>
      <c r="I17" s="111"/>
      <c r="J17" s="111"/>
      <c r="K17" s="111"/>
      <c r="L17" s="111"/>
      <c r="M17" s="111"/>
      <c r="N17" s="111"/>
      <c r="O17" s="111"/>
      <c r="P17" s="111"/>
      <c r="Q17" s="111"/>
      <c r="R17" s="111"/>
      <c r="S17" s="111"/>
      <c r="T17" s="12"/>
      <c r="U17" s="12"/>
      <c r="V17" s="12"/>
    </row>
    <row r="18" spans="1:22" ht="14.25" customHeight="1" thickBot="1">
      <c r="A18" s="126"/>
      <c r="B18" s="111"/>
      <c r="C18" s="111"/>
      <c r="D18" s="111"/>
      <c r="E18" s="111"/>
      <c r="F18" s="111"/>
      <c r="G18" s="111"/>
      <c r="H18" s="111"/>
      <c r="I18" s="111"/>
      <c r="J18" s="111"/>
      <c r="K18" s="111"/>
      <c r="L18" s="111"/>
      <c r="M18" s="357" t="s">
        <v>363</v>
      </c>
      <c r="N18" s="125"/>
      <c r="O18" s="125"/>
      <c r="P18" s="125"/>
      <c r="Q18" s="125"/>
      <c r="R18" s="125"/>
      <c r="S18" s="125"/>
      <c r="T18" s="125"/>
      <c r="U18" s="12"/>
      <c r="V18" s="12"/>
    </row>
    <row r="19" spans="1:22" ht="28.5" customHeight="1">
      <c r="A19" s="1248" t="s">
        <v>339</v>
      </c>
      <c r="B19" s="1245" t="s">
        <v>371</v>
      </c>
      <c r="C19" s="1245"/>
      <c r="D19" s="1245"/>
      <c r="E19" s="1208" t="s">
        <v>477</v>
      </c>
      <c r="F19" s="1202"/>
      <c r="G19" s="1203"/>
      <c r="H19" s="1239" t="s">
        <v>479</v>
      </c>
      <c r="I19" s="1240"/>
      <c r="J19" s="1241"/>
      <c r="K19" s="1202" t="s">
        <v>463</v>
      </c>
      <c r="L19" s="1202"/>
      <c r="M19" s="1203"/>
      <c r="N19" s="125"/>
      <c r="O19" s="125"/>
      <c r="P19" s="125"/>
      <c r="Q19" s="125"/>
      <c r="R19" s="125"/>
      <c r="S19" s="125"/>
      <c r="T19" s="125"/>
      <c r="U19" s="12"/>
      <c r="V19" s="12"/>
    </row>
    <row r="20" spans="1:31" ht="44.25" customHeight="1">
      <c r="A20" s="1249"/>
      <c r="B20" s="1246"/>
      <c r="C20" s="1246"/>
      <c r="D20" s="1246"/>
      <c r="E20" s="660" t="s">
        <v>600</v>
      </c>
      <c r="F20" s="661" t="s">
        <v>478</v>
      </c>
      <c r="G20" s="662" t="s">
        <v>948</v>
      </c>
      <c r="H20" s="660" t="s">
        <v>468</v>
      </c>
      <c r="I20" s="661" t="s">
        <v>478</v>
      </c>
      <c r="J20" s="662" t="s">
        <v>948</v>
      </c>
      <c r="K20" s="658" t="s">
        <v>468</v>
      </c>
      <c r="L20" s="663" t="s">
        <v>478</v>
      </c>
      <c r="M20" s="662" t="s">
        <v>948</v>
      </c>
      <c r="N20" s="125"/>
      <c r="O20" s="125"/>
      <c r="P20" s="125"/>
      <c r="Q20" s="125"/>
      <c r="R20" s="125"/>
      <c r="S20" s="125"/>
      <c r="T20" s="125"/>
      <c r="U20" s="125"/>
      <c r="V20" s="125"/>
      <c r="W20" s="125"/>
      <c r="X20" s="125"/>
      <c r="Y20" s="125"/>
      <c r="Z20" s="125"/>
      <c r="AA20" s="125"/>
      <c r="AB20" s="125"/>
      <c r="AC20" s="125"/>
      <c r="AD20" s="125"/>
      <c r="AE20" s="125"/>
    </row>
    <row r="21" spans="1:31" s="28" customFormat="1" ht="25.5" customHeight="1" thickBot="1">
      <c r="A21" s="1250"/>
      <c r="B21" s="1247"/>
      <c r="C21" s="1247"/>
      <c r="D21" s="1247"/>
      <c r="E21" s="44">
        <v>1</v>
      </c>
      <c r="F21" s="118">
        <v>2</v>
      </c>
      <c r="G21" s="120" t="s">
        <v>947</v>
      </c>
      <c r="H21" s="44">
        <v>4</v>
      </c>
      <c r="I21" s="118">
        <v>5</v>
      </c>
      <c r="J21" s="120" t="s">
        <v>949</v>
      </c>
      <c r="K21" s="123">
        <v>7</v>
      </c>
      <c r="L21" s="119">
        <v>8</v>
      </c>
      <c r="M21" s="120" t="s">
        <v>950</v>
      </c>
      <c r="N21" s="128"/>
      <c r="O21" s="125"/>
      <c r="P21" s="125"/>
      <c r="Q21" s="125"/>
      <c r="R21" s="125"/>
      <c r="S21" s="128"/>
      <c r="T21" s="128"/>
      <c r="U21" s="128"/>
      <c r="V21" s="128"/>
      <c r="W21" s="128"/>
      <c r="X21" s="128"/>
      <c r="Y21" s="128"/>
      <c r="Z21" s="128"/>
      <c r="AA21" s="128"/>
      <c r="AB21" s="128"/>
      <c r="AC21" s="128"/>
      <c r="AD21" s="128"/>
      <c r="AE21" s="128"/>
    </row>
    <row r="22" spans="1:31" ht="13.5" customHeight="1">
      <c r="A22" s="113">
        <v>1</v>
      </c>
      <c r="B22" s="1205" t="s">
        <v>471</v>
      </c>
      <c r="C22" s="1259" t="s">
        <v>602</v>
      </c>
      <c r="D22" s="117" t="s">
        <v>951</v>
      </c>
      <c r="E22" s="860"/>
      <c r="F22" s="862"/>
      <c r="G22" s="664">
        <f>_xlfn.IFERROR(F22/E22/12*1000,0)</f>
        <v>0</v>
      </c>
      <c r="H22" s="860"/>
      <c r="I22" s="862"/>
      <c r="J22" s="664">
        <f aca="true" t="shared" si="1" ref="J22:J33">_xlfn.IFERROR(I22/H22/12*1000,0)</f>
        <v>0</v>
      </c>
      <c r="K22" s="861">
        <f>E22+H22</f>
        <v>0</v>
      </c>
      <c r="L22" s="862">
        <f>F22+I22</f>
        <v>0</v>
      </c>
      <c r="M22" s="664">
        <f aca="true" t="shared" si="2" ref="M22:M33">_xlfn.IFERROR(L22/K22/12*1000,0)</f>
        <v>0</v>
      </c>
      <c r="N22" s="125"/>
      <c r="O22" s="125"/>
      <c r="P22" s="125"/>
      <c r="Q22" s="125"/>
      <c r="R22" s="125"/>
      <c r="S22" s="125"/>
      <c r="T22" s="125"/>
      <c r="U22" s="125"/>
      <c r="V22" s="125"/>
      <c r="W22" s="125"/>
      <c r="X22" s="125"/>
      <c r="Y22" s="125"/>
      <c r="Z22" s="125"/>
      <c r="AA22" s="125"/>
      <c r="AB22" s="125"/>
      <c r="AC22" s="125"/>
      <c r="AD22" s="125"/>
      <c r="AE22" s="125"/>
    </row>
    <row r="23" spans="1:31" ht="13.5" customHeight="1">
      <c r="A23" s="659">
        <v>2</v>
      </c>
      <c r="B23" s="1206"/>
      <c r="C23" s="1259"/>
      <c r="D23" s="117" t="s">
        <v>457</v>
      </c>
      <c r="E23" s="860"/>
      <c r="F23" s="862"/>
      <c r="G23" s="664">
        <f aca="true" t="shared" si="3" ref="G23:G33">_xlfn.IFERROR(F23/E23/12*1000,0)</f>
        <v>0</v>
      </c>
      <c r="H23" s="860"/>
      <c r="I23" s="862"/>
      <c r="J23" s="664">
        <f t="shared" si="1"/>
        <v>0</v>
      </c>
      <c r="K23" s="861">
        <f>E23+H23</f>
        <v>0</v>
      </c>
      <c r="L23" s="862">
        <f>F23+I23</f>
        <v>0</v>
      </c>
      <c r="M23" s="664">
        <f t="shared" si="2"/>
        <v>0</v>
      </c>
      <c r="N23" s="125"/>
      <c r="O23" s="125"/>
      <c r="P23" s="125"/>
      <c r="Q23" s="125"/>
      <c r="R23" s="125"/>
      <c r="S23" s="125"/>
      <c r="T23" s="125"/>
      <c r="U23" s="125"/>
      <c r="V23" s="125"/>
      <c r="W23" s="125"/>
      <c r="X23" s="125"/>
      <c r="Y23" s="125"/>
      <c r="Z23" s="125"/>
      <c r="AA23" s="125"/>
      <c r="AB23" s="125"/>
      <c r="AC23" s="125"/>
      <c r="AD23" s="125"/>
      <c r="AE23" s="125"/>
    </row>
    <row r="24" spans="1:31" ht="14.25" customHeight="1">
      <c r="A24" s="53">
        <v>3</v>
      </c>
      <c r="B24" s="1206"/>
      <c r="C24" s="1259"/>
      <c r="D24" s="109" t="s">
        <v>458</v>
      </c>
      <c r="E24" s="868"/>
      <c r="F24" s="870"/>
      <c r="G24" s="665">
        <f t="shared" si="3"/>
        <v>0</v>
      </c>
      <c r="H24" s="868"/>
      <c r="I24" s="870"/>
      <c r="J24" s="665">
        <f t="shared" si="1"/>
        <v>0</v>
      </c>
      <c r="K24" s="869">
        <f aca="true" t="shared" si="4" ref="K24:K32">E24+H24</f>
        <v>0</v>
      </c>
      <c r="L24" s="870">
        <f aca="true" t="shared" si="5" ref="L24:L32">F24+I24</f>
        <v>0</v>
      </c>
      <c r="M24" s="665">
        <f t="shared" si="2"/>
        <v>0</v>
      </c>
      <c r="N24" s="125"/>
      <c r="O24" s="125"/>
      <c r="P24" s="125"/>
      <c r="Q24" s="125"/>
      <c r="R24" s="125"/>
      <c r="S24" s="125"/>
      <c r="T24" s="125"/>
      <c r="U24" s="125"/>
      <c r="V24" s="125"/>
      <c r="W24" s="125"/>
      <c r="X24" s="125"/>
      <c r="Y24" s="125"/>
      <c r="Z24" s="125"/>
      <c r="AA24" s="125"/>
      <c r="AB24" s="125"/>
      <c r="AC24" s="125"/>
      <c r="AD24" s="125"/>
      <c r="AE24" s="125"/>
    </row>
    <row r="25" spans="1:31" ht="15" customHeight="1">
      <c r="A25" s="53">
        <v>4</v>
      </c>
      <c r="B25" s="1206"/>
      <c r="C25" s="1259"/>
      <c r="D25" s="109" t="s">
        <v>459</v>
      </c>
      <c r="E25" s="868"/>
      <c r="F25" s="870"/>
      <c r="G25" s="665">
        <f t="shared" si="3"/>
        <v>0</v>
      </c>
      <c r="H25" s="868"/>
      <c r="I25" s="870"/>
      <c r="J25" s="665">
        <f t="shared" si="1"/>
        <v>0</v>
      </c>
      <c r="K25" s="869">
        <f t="shared" si="4"/>
        <v>0</v>
      </c>
      <c r="L25" s="870">
        <f t="shared" si="5"/>
        <v>0</v>
      </c>
      <c r="M25" s="665">
        <f t="shared" si="2"/>
        <v>0</v>
      </c>
      <c r="N25" s="125"/>
      <c r="O25" s="125"/>
      <c r="P25" s="125"/>
      <c r="Q25" s="125"/>
      <c r="R25" s="125"/>
      <c r="S25" s="125"/>
      <c r="T25" s="125"/>
      <c r="U25" s="125"/>
      <c r="V25" s="125"/>
      <c r="W25" s="125"/>
      <c r="X25" s="125"/>
      <c r="Y25" s="125"/>
      <c r="Z25" s="125"/>
      <c r="AA25" s="125"/>
      <c r="AB25" s="125"/>
      <c r="AC25" s="125"/>
      <c r="AD25" s="125"/>
      <c r="AE25" s="125"/>
    </row>
    <row r="26" spans="1:31" ht="15" customHeight="1">
      <c r="A26" s="53">
        <v>5</v>
      </c>
      <c r="B26" s="1206"/>
      <c r="C26" s="1259"/>
      <c r="D26" s="109" t="s">
        <v>460</v>
      </c>
      <c r="E26" s="868"/>
      <c r="F26" s="870"/>
      <c r="G26" s="665">
        <f t="shared" si="3"/>
        <v>0</v>
      </c>
      <c r="H26" s="868"/>
      <c r="I26" s="870"/>
      <c r="J26" s="665">
        <f t="shared" si="1"/>
        <v>0</v>
      </c>
      <c r="K26" s="869">
        <f t="shared" si="4"/>
        <v>0</v>
      </c>
      <c r="L26" s="870">
        <f t="shared" si="5"/>
        <v>0</v>
      </c>
      <c r="M26" s="665">
        <f t="shared" si="2"/>
        <v>0</v>
      </c>
      <c r="N26" s="125"/>
      <c r="O26" s="125"/>
      <c r="P26" s="125"/>
      <c r="Q26" s="125"/>
      <c r="R26" s="125"/>
      <c r="S26" s="125"/>
      <c r="T26" s="125"/>
      <c r="U26" s="125"/>
      <c r="V26" s="125"/>
      <c r="W26" s="125"/>
      <c r="X26" s="125"/>
      <c r="Y26" s="125"/>
      <c r="Z26" s="125"/>
      <c r="AA26" s="125"/>
      <c r="AB26" s="125"/>
      <c r="AC26" s="125"/>
      <c r="AD26" s="125"/>
      <c r="AE26" s="125"/>
    </row>
    <row r="27" spans="1:31" ht="15" customHeight="1">
      <c r="A27" s="53">
        <v>6</v>
      </c>
      <c r="B27" s="1206"/>
      <c r="C27" s="1259"/>
      <c r="D27" s="109" t="s">
        <v>461</v>
      </c>
      <c r="E27" s="868"/>
      <c r="F27" s="870"/>
      <c r="G27" s="665">
        <f t="shared" si="3"/>
        <v>0</v>
      </c>
      <c r="H27" s="868"/>
      <c r="I27" s="870"/>
      <c r="J27" s="665">
        <f t="shared" si="1"/>
        <v>0</v>
      </c>
      <c r="K27" s="869">
        <f t="shared" si="4"/>
        <v>0</v>
      </c>
      <c r="L27" s="870">
        <f t="shared" si="5"/>
        <v>0</v>
      </c>
      <c r="M27" s="665">
        <f t="shared" si="2"/>
        <v>0</v>
      </c>
      <c r="N27" s="125"/>
      <c r="O27" s="125"/>
      <c r="P27" s="125"/>
      <c r="Q27" s="125"/>
      <c r="R27" s="125"/>
      <c r="S27" s="125"/>
      <c r="T27" s="125"/>
      <c r="U27" s="125"/>
      <c r="V27" s="125"/>
      <c r="W27" s="125"/>
      <c r="X27" s="125"/>
      <c r="Y27" s="125"/>
      <c r="Z27" s="125"/>
      <c r="AA27" s="125"/>
      <c r="AB27" s="125"/>
      <c r="AC27" s="125"/>
      <c r="AD27" s="125"/>
      <c r="AE27" s="125"/>
    </row>
    <row r="28" spans="1:31" ht="15" customHeight="1">
      <c r="A28" s="53">
        <v>7</v>
      </c>
      <c r="B28" s="1206"/>
      <c r="C28" s="1260"/>
      <c r="D28" s="137" t="s">
        <v>463</v>
      </c>
      <c r="E28" s="868"/>
      <c r="F28" s="870"/>
      <c r="G28" s="665">
        <f t="shared" si="3"/>
        <v>0</v>
      </c>
      <c r="H28" s="868"/>
      <c r="I28" s="870"/>
      <c r="J28" s="665">
        <f t="shared" si="1"/>
        <v>0</v>
      </c>
      <c r="K28" s="869">
        <f t="shared" si="4"/>
        <v>0</v>
      </c>
      <c r="L28" s="870">
        <f t="shared" si="5"/>
        <v>0</v>
      </c>
      <c r="M28" s="665">
        <f t="shared" si="2"/>
        <v>0</v>
      </c>
      <c r="N28" s="125"/>
      <c r="O28" s="125"/>
      <c r="P28" s="125"/>
      <c r="Q28" s="125"/>
      <c r="R28" s="125"/>
      <c r="S28" s="125"/>
      <c r="T28" s="125"/>
      <c r="U28" s="125"/>
      <c r="V28" s="125"/>
      <c r="W28" s="125"/>
      <c r="X28" s="125"/>
      <c r="Y28" s="125"/>
      <c r="Z28" s="125"/>
      <c r="AA28" s="125"/>
      <c r="AB28" s="125"/>
      <c r="AC28" s="125"/>
      <c r="AD28" s="125"/>
      <c r="AE28" s="125"/>
    </row>
    <row r="29" spans="1:31" ht="15" customHeight="1">
      <c r="A29" s="53">
        <v>8</v>
      </c>
      <c r="B29" s="1206"/>
      <c r="C29" s="1214" t="s">
        <v>603</v>
      </c>
      <c r="D29" s="1215"/>
      <c r="E29" s="868"/>
      <c r="F29" s="870"/>
      <c r="G29" s="665">
        <f t="shared" si="3"/>
        <v>0</v>
      </c>
      <c r="H29" s="868"/>
      <c r="I29" s="870"/>
      <c r="J29" s="665">
        <f t="shared" si="1"/>
        <v>0</v>
      </c>
      <c r="K29" s="869">
        <f t="shared" si="4"/>
        <v>0</v>
      </c>
      <c r="L29" s="870">
        <f t="shared" si="5"/>
        <v>0</v>
      </c>
      <c r="M29" s="665">
        <f t="shared" si="2"/>
        <v>0</v>
      </c>
      <c r="N29" s="125"/>
      <c r="O29" s="125"/>
      <c r="P29" s="125"/>
      <c r="Q29" s="125"/>
      <c r="R29" s="125"/>
      <c r="S29" s="125"/>
      <c r="T29" s="125"/>
      <c r="U29" s="125"/>
      <c r="V29" s="125"/>
      <c r="W29" s="125"/>
      <c r="X29" s="125"/>
      <c r="Y29" s="125"/>
      <c r="Z29" s="125"/>
      <c r="AA29" s="125"/>
      <c r="AB29" s="125"/>
      <c r="AC29" s="125"/>
      <c r="AD29" s="125"/>
      <c r="AE29" s="125"/>
    </row>
    <row r="30" spans="1:31" ht="15" customHeight="1">
      <c r="A30" s="53">
        <v>9</v>
      </c>
      <c r="B30" s="1207"/>
      <c r="C30" s="1212" t="s">
        <v>604</v>
      </c>
      <c r="D30" s="1213"/>
      <c r="E30" s="868"/>
      <c r="F30" s="870"/>
      <c r="G30" s="665">
        <f t="shared" si="3"/>
        <v>0</v>
      </c>
      <c r="H30" s="868"/>
      <c r="I30" s="870"/>
      <c r="J30" s="665">
        <f t="shared" si="1"/>
        <v>0</v>
      </c>
      <c r="K30" s="869">
        <f t="shared" si="4"/>
        <v>0</v>
      </c>
      <c r="L30" s="870">
        <f t="shared" si="5"/>
        <v>0</v>
      </c>
      <c r="M30" s="665">
        <f t="shared" si="2"/>
        <v>0</v>
      </c>
      <c r="N30" s="125"/>
      <c r="O30" s="125"/>
      <c r="P30" s="125"/>
      <c r="Q30" s="125"/>
      <c r="R30" s="125"/>
      <c r="S30" s="125"/>
      <c r="T30" s="125"/>
      <c r="U30" s="125"/>
      <c r="V30" s="125"/>
      <c r="W30" s="125"/>
      <c r="X30" s="125"/>
      <c r="Y30" s="125"/>
      <c r="Z30" s="125"/>
      <c r="AA30" s="125"/>
      <c r="AB30" s="125"/>
      <c r="AC30" s="125"/>
      <c r="AD30" s="125"/>
      <c r="AE30" s="125"/>
    </row>
    <row r="31" spans="1:31" ht="15" customHeight="1">
      <c r="A31" s="53">
        <v>10</v>
      </c>
      <c r="B31" s="1201" t="s">
        <v>372</v>
      </c>
      <c r="C31" s="1201"/>
      <c r="D31" s="1201"/>
      <c r="E31" s="868"/>
      <c r="F31" s="870"/>
      <c r="G31" s="665">
        <f t="shared" si="3"/>
        <v>0</v>
      </c>
      <c r="H31" s="868"/>
      <c r="I31" s="870"/>
      <c r="J31" s="665">
        <f t="shared" si="1"/>
        <v>0</v>
      </c>
      <c r="K31" s="869">
        <f t="shared" si="4"/>
        <v>0</v>
      </c>
      <c r="L31" s="870">
        <f t="shared" si="5"/>
        <v>0</v>
      </c>
      <c r="M31" s="665">
        <f t="shared" si="2"/>
        <v>0</v>
      </c>
      <c r="N31" s="125"/>
      <c r="O31" s="125"/>
      <c r="P31" s="125"/>
      <c r="Q31" s="125"/>
      <c r="R31" s="125"/>
      <c r="S31" s="125"/>
      <c r="T31" s="125"/>
      <c r="U31" s="125"/>
      <c r="V31" s="125"/>
      <c r="W31" s="125"/>
      <c r="X31" s="125"/>
      <c r="Y31" s="125"/>
      <c r="Z31" s="125"/>
      <c r="AA31" s="125"/>
      <c r="AB31" s="125"/>
      <c r="AC31" s="125"/>
      <c r="AD31" s="125"/>
      <c r="AE31" s="125"/>
    </row>
    <row r="32" spans="1:31" ht="15" customHeight="1" thickBot="1">
      <c r="A32" s="122">
        <v>11</v>
      </c>
      <c r="B32" s="1204" t="s">
        <v>470</v>
      </c>
      <c r="C32" s="1204"/>
      <c r="D32" s="1204"/>
      <c r="E32" s="898"/>
      <c r="F32" s="899"/>
      <c r="G32" s="666">
        <f t="shared" si="3"/>
        <v>0</v>
      </c>
      <c r="H32" s="898"/>
      <c r="I32" s="899"/>
      <c r="J32" s="666">
        <f t="shared" si="1"/>
        <v>0</v>
      </c>
      <c r="K32" s="902">
        <f t="shared" si="4"/>
        <v>0</v>
      </c>
      <c r="L32" s="899">
        <f t="shared" si="5"/>
        <v>0</v>
      </c>
      <c r="M32" s="666">
        <f t="shared" si="2"/>
        <v>0</v>
      </c>
      <c r="N32" s="125"/>
      <c r="O32" s="125"/>
      <c r="P32" s="125"/>
      <c r="Q32" s="125"/>
      <c r="R32" s="125"/>
      <c r="S32" s="125"/>
      <c r="T32" s="125"/>
      <c r="U32" s="125"/>
      <c r="V32" s="125"/>
      <c r="W32" s="125"/>
      <c r="X32" s="125"/>
      <c r="Y32" s="125"/>
      <c r="Z32" s="125"/>
      <c r="AA32" s="125"/>
      <c r="AB32" s="125"/>
      <c r="AC32" s="125"/>
      <c r="AD32" s="125"/>
      <c r="AE32" s="125"/>
    </row>
    <row r="33" spans="1:31" s="45" customFormat="1" ht="15" customHeight="1" thickBot="1">
      <c r="A33" s="121">
        <v>12</v>
      </c>
      <c r="B33" s="1200" t="s">
        <v>463</v>
      </c>
      <c r="C33" s="1200"/>
      <c r="D33" s="1200"/>
      <c r="E33" s="900">
        <f>E28+E29+E30+E31+E32</f>
        <v>0</v>
      </c>
      <c r="F33" s="901">
        <f aca="true" t="shared" si="6" ref="F33:L33">F28+F29+F30+F31+F32</f>
        <v>0</v>
      </c>
      <c r="G33" s="667">
        <f t="shared" si="3"/>
        <v>0</v>
      </c>
      <c r="H33" s="900">
        <f t="shared" si="6"/>
        <v>0</v>
      </c>
      <c r="I33" s="901">
        <f t="shared" si="6"/>
        <v>0</v>
      </c>
      <c r="J33" s="667">
        <f t="shared" si="1"/>
        <v>0</v>
      </c>
      <c r="K33" s="903">
        <f t="shared" si="6"/>
        <v>0</v>
      </c>
      <c r="L33" s="901">
        <f t="shared" si="6"/>
        <v>0</v>
      </c>
      <c r="M33" s="667">
        <f t="shared" si="2"/>
        <v>0</v>
      </c>
      <c r="N33" s="125"/>
      <c r="O33" s="125"/>
      <c r="P33" s="125"/>
      <c r="Q33" s="125"/>
      <c r="R33" s="125"/>
      <c r="S33" s="125"/>
      <c r="T33" s="125"/>
      <c r="U33" s="127"/>
      <c r="V33" s="127"/>
      <c r="W33" s="127"/>
      <c r="X33" s="127"/>
      <c r="Y33" s="127"/>
      <c r="Z33" s="127"/>
      <c r="AA33" s="127"/>
      <c r="AB33" s="127"/>
      <c r="AC33" s="127"/>
      <c r="AD33" s="127"/>
      <c r="AE33" s="127"/>
    </row>
    <row r="34" s="125" customFormat="1" ht="15" customHeight="1"/>
    <row r="35" s="129" customFormat="1" ht="12.75" customHeight="1">
      <c r="A35" s="129" t="s">
        <v>481</v>
      </c>
    </row>
    <row r="36" spans="1:13" s="129" customFormat="1" ht="42" customHeight="1">
      <c r="A36" s="1084" t="s">
        <v>693</v>
      </c>
      <c r="B36" s="1085"/>
      <c r="C36" s="1085"/>
      <c r="D36" s="1085"/>
      <c r="E36" s="1085"/>
      <c r="F36" s="1085"/>
      <c r="G36" s="1085"/>
      <c r="H36" s="1085"/>
      <c r="I36" s="1085"/>
      <c r="J36" s="1085"/>
      <c r="K36" s="1085"/>
      <c r="L36" s="1085"/>
      <c r="M36" s="1085"/>
    </row>
    <row r="37" spans="1:13" s="129" customFormat="1" ht="15.75" customHeight="1">
      <c r="A37" s="1084" t="s">
        <v>664</v>
      </c>
      <c r="B37" s="1085"/>
      <c r="C37" s="1085"/>
      <c r="D37" s="1085"/>
      <c r="E37" s="1085"/>
      <c r="F37" s="1085"/>
      <c r="G37" s="1085"/>
      <c r="H37" s="1085"/>
      <c r="I37" s="1085"/>
      <c r="J37" s="1085"/>
      <c r="K37" s="1085"/>
      <c r="L37" s="1085"/>
      <c r="M37" s="1085"/>
    </row>
    <row r="38" spans="1:13" s="129" customFormat="1" ht="43.5" customHeight="1">
      <c r="A38" s="1084" t="s">
        <v>601</v>
      </c>
      <c r="B38" s="1085"/>
      <c r="C38" s="1085"/>
      <c r="D38" s="1085"/>
      <c r="E38" s="1085"/>
      <c r="F38" s="1085"/>
      <c r="G38" s="1085"/>
      <c r="H38" s="1085"/>
      <c r="I38" s="1085"/>
      <c r="J38" s="1085"/>
      <c r="K38" s="1085"/>
      <c r="L38" s="1085"/>
      <c r="M38" s="1085"/>
    </row>
    <row r="39" spans="1:13" s="129" customFormat="1" ht="105.75" customHeight="1">
      <c r="A39" s="1084" t="s">
        <v>751</v>
      </c>
      <c r="B39" s="1085"/>
      <c r="C39" s="1085"/>
      <c r="D39" s="1085"/>
      <c r="E39" s="1085"/>
      <c r="F39" s="1085"/>
      <c r="G39" s="1085"/>
      <c r="H39" s="1085"/>
      <c r="I39" s="1085"/>
      <c r="J39" s="1085"/>
      <c r="K39" s="1085"/>
      <c r="L39" s="1085"/>
      <c r="M39" s="1085"/>
    </row>
    <row r="40" spans="1:13" s="129" customFormat="1" ht="15.75" customHeight="1">
      <c r="A40" s="1084" t="s">
        <v>605</v>
      </c>
      <c r="B40" s="1085"/>
      <c r="C40" s="1085"/>
      <c r="D40" s="1085"/>
      <c r="E40" s="1085"/>
      <c r="F40" s="1085"/>
      <c r="G40" s="1085"/>
      <c r="H40" s="1085"/>
      <c r="I40" s="1085"/>
      <c r="J40" s="1085"/>
      <c r="K40" s="1085"/>
      <c r="L40" s="1085"/>
      <c r="M40" s="1085"/>
    </row>
    <row r="41" spans="1:13" s="129" customFormat="1" ht="29.25" customHeight="1">
      <c r="A41" s="1084" t="s">
        <v>750</v>
      </c>
      <c r="B41" s="1085"/>
      <c r="C41" s="1085"/>
      <c r="D41" s="1085"/>
      <c r="E41" s="1085"/>
      <c r="F41" s="1085"/>
      <c r="G41" s="1085"/>
      <c r="H41" s="1085"/>
      <c r="I41" s="1085"/>
      <c r="J41" s="1085"/>
      <c r="K41" s="1085"/>
      <c r="L41" s="1085"/>
      <c r="M41" s="1085"/>
    </row>
    <row r="42" spans="1:13" s="129" customFormat="1" ht="16.5" customHeight="1">
      <c r="A42" s="1084" t="s">
        <v>956</v>
      </c>
      <c r="B42" s="1085"/>
      <c r="C42" s="1085"/>
      <c r="D42" s="1085"/>
      <c r="E42" s="1085"/>
      <c r="F42" s="1085"/>
      <c r="G42" s="1085"/>
      <c r="H42" s="1085"/>
      <c r="I42" s="1085"/>
      <c r="J42" s="1085"/>
      <c r="K42" s="1085"/>
      <c r="L42" s="1085"/>
      <c r="M42" s="1085"/>
    </row>
    <row r="43" spans="1:13" s="129" customFormat="1" ht="27" customHeight="1">
      <c r="A43" s="1084" t="s">
        <v>957</v>
      </c>
      <c r="B43" s="1085"/>
      <c r="C43" s="1085"/>
      <c r="D43" s="1085"/>
      <c r="E43" s="1085"/>
      <c r="F43" s="1085"/>
      <c r="G43" s="1085"/>
      <c r="H43" s="1085"/>
      <c r="I43" s="1085"/>
      <c r="J43" s="1085"/>
      <c r="K43" s="1085"/>
      <c r="L43" s="1085"/>
      <c r="M43" s="1085"/>
    </row>
    <row r="44" s="125" customFormat="1" ht="15" customHeight="1"/>
    <row r="45" s="125" customFormat="1" ht="14.25"/>
    <row r="46" s="125" customFormat="1" ht="12.75" customHeight="1"/>
    <row r="47" s="125" customFormat="1" ht="15.75" customHeight="1"/>
    <row r="48" s="125" customFormat="1" ht="24.75" customHeight="1"/>
    <row r="49" s="125" customFormat="1" ht="24" customHeight="1"/>
    <row r="50" s="125" customFormat="1" ht="37.5" customHeight="1"/>
    <row r="51" s="125" customFormat="1" ht="15.75" customHeight="1"/>
    <row r="52" s="125" customFormat="1" ht="15.75" customHeight="1"/>
    <row r="53" s="125" customFormat="1" ht="15" customHeight="1"/>
    <row r="54" s="125" customFormat="1" ht="14.25" customHeight="1"/>
    <row r="55" s="125" customFormat="1" ht="16.5" customHeight="1"/>
    <row r="56" s="125" customFormat="1" ht="18.75" customHeight="1"/>
    <row r="57" spans="1:22" ht="12.75">
      <c r="A57" s="50"/>
      <c r="B57" s="54"/>
      <c r="C57" s="54"/>
      <c r="D57" s="54"/>
      <c r="E57" s="54"/>
      <c r="F57" s="54"/>
      <c r="G57" s="54"/>
      <c r="H57" s="54"/>
      <c r="I57" s="29"/>
      <c r="J57" s="29"/>
      <c r="K57" s="29"/>
      <c r="L57" s="29"/>
      <c r="M57" s="29"/>
      <c r="N57" s="29"/>
      <c r="O57" s="12"/>
      <c r="P57" s="12"/>
      <c r="Q57" s="12"/>
      <c r="R57" s="12"/>
      <c r="S57" s="12"/>
      <c r="T57" s="12"/>
      <c r="U57" s="12"/>
      <c r="V57" s="12"/>
    </row>
    <row r="58" spans="1:22" ht="15.75" customHeight="1">
      <c r="A58" s="1216"/>
      <c r="B58" s="1216"/>
      <c r="C58" s="1216"/>
      <c r="D58" s="1216"/>
      <c r="E58" s="1216"/>
      <c r="F58" s="1216"/>
      <c r="G58" s="1216"/>
      <c r="H58" s="1216"/>
      <c r="I58" s="1216"/>
      <c r="J58" s="1216"/>
      <c r="K58" s="1216"/>
      <c r="L58" s="1216"/>
      <c r="M58" s="1216"/>
      <c r="N58" s="1216"/>
      <c r="O58" s="1216"/>
      <c r="P58" s="1216"/>
      <c r="Q58" s="1216"/>
      <c r="R58" s="1216"/>
      <c r="S58" s="1216"/>
      <c r="T58" s="12"/>
      <c r="U58" s="12"/>
      <c r="V58" s="12"/>
    </row>
    <row r="59" spans="1:14" ht="15">
      <c r="A59" s="55"/>
      <c r="B59" s="56"/>
      <c r="C59" s="56"/>
      <c r="D59" s="56"/>
      <c r="E59" s="56"/>
      <c r="F59" s="56"/>
      <c r="G59" s="56"/>
      <c r="H59" s="56"/>
      <c r="I59" s="31"/>
      <c r="J59" s="31"/>
      <c r="K59" s="31"/>
      <c r="L59" s="31"/>
      <c r="M59" s="31"/>
      <c r="N59" s="31"/>
    </row>
    <row r="60" spans="1:14" ht="12.75">
      <c r="A60" s="31"/>
      <c r="B60" s="56"/>
      <c r="C60" s="56"/>
      <c r="D60" s="56"/>
      <c r="E60" s="56"/>
      <c r="F60" s="56"/>
      <c r="G60" s="56"/>
      <c r="H60" s="56"/>
      <c r="I60" s="31"/>
      <c r="J60" s="31"/>
      <c r="K60" s="31"/>
      <c r="L60" s="31"/>
      <c r="M60" s="31"/>
      <c r="N60" s="31"/>
    </row>
    <row r="61" spans="1:14" ht="12.75">
      <c r="A61" s="57"/>
      <c r="B61" s="58"/>
      <c r="C61" s="58"/>
      <c r="D61" s="58"/>
      <c r="E61" s="58"/>
      <c r="F61" s="58"/>
      <c r="G61" s="58"/>
      <c r="H61" s="58"/>
      <c r="I61" s="57"/>
      <c r="J61" s="57"/>
      <c r="K61" s="57"/>
      <c r="L61" s="57"/>
      <c r="M61" s="57"/>
      <c r="N61" s="57"/>
    </row>
    <row r="62" spans="1:14" ht="12.75">
      <c r="A62" s="57"/>
      <c r="B62" s="58"/>
      <c r="C62" s="58"/>
      <c r="D62" s="58"/>
      <c r="E62" s="58"/>
      <c r="F62" s="58"/>
      <c r="G62" s="58"/>
      <c r="H62" s="58"/>
      <c r="I62" s="57"/>
      <c r="J62" s="57"/>
      <c r="K62" s="57"/>
      <c r="L62" s="57"/>
      <c r="M62" s="57"/>
      <c r="N62" s="57"/>
    </row>
    <row r="63" spans="1:14" ht="12.75">
      <c r="A63" s="57"/>
      <c r="B63" s="58"/>
      <c r="C63" s="58"/>
      <c r="D63" s="58"/>
      <c r="E63" s="58"/>
      <c r="F63" s="58"/>
      <c r="G63" s="58"/>
      <c r="H63" s="58"/>
      <c r="I63" s="57"/>
      <c r="J63" s="57"/>
      <c r="K63" s="57"/>
      <c r="L63" s="57"/>
      <c r="M63" s="57"/>
      <c r="N63" s="57"/>
    </row>
    <row r="64" spans="1:14" ht="12.75">
      <c r="A64" s="57"/>
      <c r="B64" s="58"/>
      <c r="C64" s="58"/>
      <c r="D64" s="58"/>
      <c r="E64" s="58"/>
      <c r="F64" s="58"/>
      <c r="G64" s="58"/>
      <c r="H64" s="58"/>
      <c r="I64" s="57"/>
      <c r="J64" s="57"/>
      <c r="K64" s="57"/>
      <c r="L64" s="57"/>
      <c r="M64" s="57"/>
      <c r="N64" s="57"/>
    </row>
    <row r="65" spans="1:14" ht="12.75">
      <c r="A65" s="57"/>
      <c r="B65" s="58"/>
      <c r="C65" s="58"/>
      <c r="D65" s="58"/>
      <c r="E65" s="58"/>
      <c r="F65" s="58"/>
      <c r="G65" s="58"/>
      <c r="H65" s="58"/>
      <c r="I65" s="57"/>
      <c r="J65" s="57"/>
      <c r="K65" s="57"/>
      <c r="L65" s="57"/>
      <c r="M65" s="57"/>
      <c r="N65" s="57"/>
    </row>
    <row r="66" spans="1:14" ht="12.75">
      <c r="A66" s="57"/>
      <c r="B66" s="58"/>
      <c r="C66" s="58"/>
      <c r="D66" s="58"/>
      <c r="E66" s="58"/>
      <c r="F66" s="58"/>
      <c r="G66" s="58"/>
      <c r="H66" s="58"/>
      <c r="I66" s="57"/>
      <c r="J66" s="57"/>
      <c r="K66" s="57"/>
      <c r="L66" s="57"/>
      <c r="M66" s="57"/>
      <c r="N66" s="57"/>
    </row>
    <row r="67" spans="1:14" ht="12.75">
      <c r="A67" s="57"/>
      <c r="B67" s="58"/>
      <c r="C67" s="58"/>
      <c r="D67" s="58"/>
      <c r="E67" s="58"/>
      <c r="F67" s="58"/>
      <c r="G67" s="58"/>
      <c r="H67" s="58"/>
      <c r="I67" s="57"/>
      <c r="J67" s="57"/>
      <c r="K67" s="57"/>
      <c r="L67" s="57"/>
      <c r="M67" s="57"/>
      <c r="N67" s="57"/>
    </row>
    <row r="68" spans="1:14" ht="12.75">
      <c r="A68" s="57"/>
      <c r="B68" s="58"/>
      <c r="C68" s="58"/>
      <c r="D68" s="58"/>
      <c r="E68" s="58"/>
      <c r="F68" s="58"/>
      <c r="G68" s="58"/>
      <c r="H68" s="58"/>
      <c r="I68" s="57"/>
      <c r="J68" s="57"/>
      <c r="K68" s="57"/>
      <c r="L68" s="57"/>
      <c r="M68" s="57"/>
      <c r="N68" s="57"/>
    </row>
    <row r="69" spans="1:14" ht="12.75">
      <c r="A69" s="57"/>
      <c r="B69" s="58"/>
      <c r="C69" s="58"/>
      <c r="D69" s="58"/>
      <c r="E69" s="58"/>
      <c r="F69" s="58"/>
      <c r="G69" s="58"/>
      <c r="H69" s="58"/>
      <c r="I69" s="57"/>
      <c r="J69" s="57"/>
      <c r="K69" s="57"/>
      <c r="L69" s="57"/>
      <c r="M69" s="57"/>
      <c r="N69" s="57"/>
    </row>
  </sheetData>
  <sheetProtection/>
  <mergeCells count="44">
    <mergeCell ref="A42:M42"/>
    <mergeCell ref="C12:D12"/>
    <mergeCell ref="W6:X7"/>
    <mergeCell ref="C22:C28"/>
    <mergeCell ref="C11:D11"/>
    <mergeCell ref="G7:H7"/>
    <mergeCell ref="B13:D13"/>
    <mergeCell ref="U6:V7"/>
    <mergeCell ref="M6:P6"/>
    <mergeCell ref="A37:M37"/>
    <mergeCell ref="E5:X5"/>
    <mergeCell ref="B5:D9"/>
    <mergeCell ref="I6:L6"/>
    <mergeCell ref="A5:A9"/>
    <mergeCell ref="B19:D21"/>
    <mergeCell ref="A19:A21"/>
    <mergeCell ref="S6:T7"/>
    <mergeCell ref="C10:D10"/>
    <mergeCell ref="E6:H6"/>
    <mergeCell ref="H19:J19"/>
    <mergeCell ref="A58:S58"/>
    <mergeCell ref="K7:L7"/>
    <mergeCell ref="A39:M39"/>
    <mergeCell ref="B10:B12"/>
    <mergeCell ref="M7:N7"/>
    <mergeCell ref="B14:D14"/>
    <mergeCell ref="O7:P7"/>
    <mergeCell ref="E7:F7"/>
    <mergeCell ref="Q6:R7"/>
    <mergeCell ref="A43:M43"/>
    <mergeCell ref="A40:M40"/>
    <mergeCell ref="A41:M41"/>
    <mergeCell ref="A36:M36"/>
    <mergeCell ref="C30:D30"/>
    <mergeCell ref="C29:D29"/>
    <mergeCell ref="A38:M38"/>
    <mergeCell ref="I7:J7"/>
    <mergeCell ref="B33:D33"/>
    <mergeCell ref="B31:D31"/>
    <mergeCell ref="K19:M19"/>
    <mergeCell ref="B32:D32"/>
    <mergeCell ref="B22:B30"/>
    <mergeCell ref="E19:G19"/>
    <mergeCell ref="B15:D15"/>
  </mergeCells>
  <printOptions horizontalCentered="1"/>
  <pageMargins left="0.2362204724409449" right="0.2755905511811024" top="0.984251968503937" bottom="0.984251968503937" header="0.5118110236220472" footer="0.5118110236220472"/>
  <pageSetup cellComments="asDisplayed" fitToHeight="1" fitToWidth="1" horizontalDpi="600" verticalDpi="600" orientation="landscape" paperSize="9" scale="56" r:id="rId1"/>
  <ignoredErrors>
    <ignoredError sqref="K24:L32 E33:F33 E15:X15 K22:L22 H33:I33 K33:L33 G22:G32 J22:J32 M22:M33 K23:L23" unlockedFormula="1"/>
    <ignoredError sqref="G33 J33" formula="1"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F31" sqref="F31"/>
    </sheetView>
  </sheetViews>
  <sheetFormatPr defaultColWidth="9.140625" defaultRowHeight="15"/>
  <cols>
    <col min="1" max="1" width="3.421875" style="15" customWidth="1"/>
    <col min="2" max="2" width="9.00390625" style="15" customWidth="1"/>
    <col min="3" max="3" width="48.00390625" style="15" customWidth="1"/>
    <col min="4" max="4" width="12.00390625" style="15" customWidth="1"/>
    <col min="5" max="6" width="9.140625" style="15" customWidth="1"/>
    <col min="7" max="8" width="10.140625" style="15" customWidth="1"/>
    <col min="9" max="9" width="10.57421875" style="15" customWidth="1"/>
    <col min="10" max="10" width="1.421875" style="15" customWidth="1"/>
    <col min="11" max="16384" width="9.140625" style="15" customWidth="1"/>
  </cols>
  <sheetData>
    <row r="1" spans="1:10" ht="15">
      <c r="A1" s="47" t="s">
        <v>717</v>
      </c>
      <c r="B1" s="46"/>
      <c r="C1" s="46"/>
      <c r="D1" s="12"/>
      <c r="E1" s="12"/>
      <c r="F1" s="12"/>
      <c r="G1" s="133"/>
      <c r="H1" s="133"/>
      <c r="I1" s="12"/>
      <c r="J1" s="12"/>
    </row>
    <row r="2" spans="1:10" s="28" customFormat="1" ht="13.5" thickBot="1">
      <c r="A2" s="27"/>
      <c r="B2" s="27"/>
      <c r="C2" s="27"/>
      <c r="D2" s="27"/>
      <c r="E2" s="27"/>
      <c r="F2" s="27"/>
      <c r="H2" s="27"/>
      <c r="I2" s="13" t="s">
        <v>363</v>
      </c>
      <c r="J2" s="27"/>
    </row>
    <row r="3" spans="1:10" s="28" customFormat="1" ht="17.25" customHeight="1">
      <c r="A3" s="1289" t="s">
        <v>339</v>
      </c>
      <c r="B3" s="1276" t="s">
        <v>528</v>
      </c>
      <c r="C3" s="1277"/>
      <c r="D3" s="1153" t="s">
        <v>535</v>
      </c>
      <c r="E3" s="1154"/>
      <c r="F3" s="1154"/>
      <c r="G3" s="1288"/>
      <c r="H3" s="1274" t="s">
        <v>514</v>
      </c>
      <c r="I3" s="1275"/>
      <c r="J3" s="27"/>
    </row>
    <row r="4" spans="1:12" s="28" customFormat="1" ht="15" customHeight="1">
      <c r="A4" s="1290"/>
      <c r="B4" s="1278"/>
      <c r="C4" s="1279"/>
      <c r="D4" s="1259" t="s">
        <v>511</v>
      </c>
      <c r="E4" s="1259" t="s">
        <v>512</v>
      </c>
      <c r="F4" s="1286" t="s">
        <v>513</v>
      </c>
      <c r="G4" s="1284" t="s">
        <v>463</v>
      </c>
      <c r="H4" s="1272" t="s">
        <v>515</v>
      </c>
      <c r="I4" s="1270" t="s">
        <v>516</v>
      </c>
      <c r="J4" s="27"/>
      <c r="L4" s="132"/>
    </row>
    <row r="5" spans="1:10" ht="14.25" customHeight="1">
      <c r="A5" s="1290"/>
      <c r="B5" s="1278"/>
      <c r="C5" s="1279"/>
      <c r="D5" s="1260"/>
      <c r="E5" s="1260"/>
      <c r="F5" s="1287"/>
      <c r="G5" s="1285"/>
      <c r="H5" s="1273"/>
      <c r="I5" s="1271"/>
      <c r="J5" s="12"/>
    </row>
    <row r="6" spans="1:10" s="218" customFormat="1" ht="10.5" customHeight="1" thickBot="1">
      <c r="A6" s="1291"/>
      <c r="B6" s="1280"/>
      <c r="C6" s="1281"/>
      <c r="D6" s="214" t="s">
        <v>413</v>
      </c>
      <c r="E6" s="214" t="s">
        <v>414</v>
      </c>
      <c r="F6" s="215" t="s">
        <v>415</v>
      </c>
      <c r="G6" s="216" t="s">
        <v>649</v>
      </c>
      <c r="H6" s="219" t="s">
        <v>417</v>
      </c>
      <c r="I6" s="399" t="s">
        <v>418</v>
      </c>
      <c r="J6" s="217"/>
    </row>
    <row r="7" spans="1:10" ht="12.75">
      <c r="A7" s="204">
        <v>1</v>
      </c>
      <c r="B7" s="464" t="s">
        <v>507</v>
      </c>
      <c r="C7" s="465"/>
      <c r="D7" s="400">
        <f aca="true" t="shared" si="0" ref="D7:I7">SUM(D8+D9+D11+D12+D13+D15+D17+D19+D20)</f>
        <v>0</v>
      </c>
      <c r="E7" s="401">
        <f t="shared" si="0"/>
        <v>0</v>
      </c>
      <c r="F7" s="401">
        <f t="shared" si="0"/>
        <v>0</v>
      </c>
      <c r="G7" s="402">
        <f t="shared" si="0"/>
        <v>0</v>
      </c>
      <c r="H7" s="401">
        <f t="shared" si="0"/>
        <v>0</v>
      </c>
      <c r="I7" s="403">
        <f t="shared" si="0"/>
        <v>0</v>
      </c>
      <c r="J7" s="404"/>
    </row>
    <row r="8" spans="1:13" ht="12.75" customHeight="1">
      <c r="A8" s="205">
        <v>2</v>
      </c>
      <c r="B8" s="1268" t="s">
        <v>423</v>
      </c>
      <c r="C8" s="1269"/>
      <c r="D8" s="553"/>
      <c r="E8" s="554"/>
      <c r="F8" s="554"/>
      <c r="G8" s="555">
        <f aca="true" t="shared" si="1" ref="G8:G19">SUM(D8:F8)</f>
        <v>0</v>
      </c>
      <c r="H8" s="554"/>
      <c r="I8" s="556"/>
      <c r="J8" s="405"/>
      <c r="K8" s="30"/>
      <c r="L8" s="30"/>
      <c r="M8" s="30"/>
    </row>
    <row r="9" spans="1:10" ht="24" customHeight="1">
      <c r="A9" s="205">
        <v>3</v>
      </c>
      <c r="B9" s="1268" t="s">
        <v>424</v>
      </c>
      <c r="C9" s="1269"/>
      <c r="D9" s="553"/>
      <c r="E9" s="554"/>
      <c r="F9" s="554"/>
      <c r="G9" s="555">
        <f t="shared" si="1"/>
        <v>0</v>
      </c>
      <c r="H9" s="554"/>
      <c r="I9" s="556"/>
      <c r="J9" s="404"/>
    </row>
    <row r="10" spans="1:10" ht="24" customHeight="1">
      <c r="A10" s="205">
        <v>4</v>
      </c>
      <c r="B10" s="1268" t="s">
        <v>508</v>
      </c>
      <c r="C10" s="1269"/>
      <c r="D10" s="553"/>
      <c r="E10" s="554"/>
      <c r="F10" s="554"/>
      <c r="G10" s="555">
        <f t="shared" si="1"/>
        <v>0</v>
      </c>
      <c r="H10" s="554"/>
      <c r="I10" s="556"/>
      <c r="J10" s="404"/>
    </row>
    <row r="11" spans="1:10" ht="12.75">
      <c r="A11" s="205">
        <v>5</v>
      </c>
      <c r="B11" s="1268" t="s">
        <v>510</v>
      </c>
      <c r="C11" s="1269"/>
      <c r="D11" s="553"/>
      <c r="E11" s="554"/>
      <c r="F11" s="554"/>
      <c r="G11" s="555">
        <f t="shared" si="1"/>
        <v>0</v>
      </c>
      <c r="H11" s="554"/>
      <c r="I11" s="556"/>
      <c r="J11" s="404"/>
    </row>
    <row r="12" spans="1:10" ht="12.75">
      <c r="A12" s="205">
        <v>6</v>
      </c>
      <c r="B12" s="1268" t="s">
        <v>425</v>
      </c>
      <c r="C12" s="1269"/>
      <c r="D12" s="553"/>
      <c r="E12" s="554"/>
      <c r="F12" s="554"/>
      <c r="G12" s="555">
        <f t="shared" si="1"/>
        <v>0</v>
      </c>
      <c r="H12" s="554"/>
      <c r="I12" s="556"/>
      <c r="J12" s="404"/>
    </row>
    <row r="13" spans="1:10" ht="12.75">
      <c r="A13" s="206">
        <v>7</v>
      </c>
      <c r="B13" s="1266" t="s">
        <v>509</v>
      </c>
      <c r="C13" s="1267"/>
      <c r="D13" s="557"/>
      <c r="E13" s="558"/>
      <c r="F13" s="558"/>
      <c r="G13" s="559">
        <f t="shared" si="1"/>
        <v>0</v>
      </c>
      <c r="H13" s="558"/>
      <c r="I13" s="560"/>
      <c r="J13" s="404"/>
    </row>
    <row r="14" spans="1:10" ht="12.75">
      <c r="A14" s="138">
        <v>8</v>
      </c>
      <c r="B14" s="466" t="s">
        <v>365</v>
      </c>
      <c r="C14" s="467" t="s">
        <v>426</v>
      </c>
      <c r="D14" s="561"/>
      <c r="E14" s="502"/>
      <c r="F14" s="502"/>
      <c r="G14" s="562">
        <f t="shared" si="1"/>
        <v>0</v>
      </c>
      <c r="H14" s="502"/>
      <c r="I14" s="520"/>
      <c r="J14" s="404"/>
    </row>
    <row r="15" spans="1:10" ht="12.75">
      <c r="A15" s="207">
        <v>9</v>
      </c>
      <c r="B15" s="1282" t="s">
        <v>427</v>
      </c>
      <c r="C15" s="1283"/>
      <c r="D15" s="563"/>
      <c r="E15" s="564"/>
      <c r="F15" s="564"/>
      <c r="G15" s="565">
        <f t="shared" si="1"/>
        <v>0</v>
      </c>
      <c r="H15" s="564"/>
      <c r="I15" s="566"/>
      <c r="J15" s="406"/>
    </row>
    <row r="16" spans="1:10" ht="12.75">
      <c r="A16" s="138">
        <v>10</v>
      </c>
      <c r="B16" s="466" t="s">
        <v>365</v>
      </c>
      <c r="C16" s="468" t="s">
        <v>506</v>
      </c>
      <c r="D16" s="561"/>
      <c r="E16" s="502"/>
      <c r="F16" s="502"/>
      <c r="G16" s="562">
        <f t="shared" si="1"/>
        <v>0</v>
      </c>
      <c r="H16" s="502"/>
      <c r="I16" s="520"/>
      <c r="J16" s="406"/>
    </row>
    <row r="17" spans="1:10" ht="12.75" customHeight="1">
      <c r="A17" s="207">
        <v>11</v>
      </c>
      <c r="B17" s="1282" t="s">
        <v>428</v>
      </c>
      <c r="C17" s="1283"/>
      <c r="D17" s="563"/>
      <c r="E17" s="564"/>
      <c r="F17" s="564"/>
      <c r="G17" s="559">
        <f t="shared" si="1"/>
        <v>0</v>
      </c>
      <c r="H17" s="564"/>
      <c r="I17" s="566"/>
      <c r="J17" s="406"/>
    </row>
    <row r="18" spans="1:10" ht="12.75">
      <c r="A18" s="138">
        <v>12</v>
      </c>
      <c r="B18" s="466" t="s">
        <v>365</v>
      </c>
      <c r="C18" s="468" t="s">
        <v>506</v>
      </c>
      <c r="D18" s="561"/>
      <c r="E18" s="502"/>
      <c r="F18" s="502"/>
      <c r="G18" s="562">
        <f t="shared" si="1"/>
        <v>0</v>
      </c>
      <c r="H18" s="502"/>
      <c r="I18" s="520"/>
      <c r="J18" s="406"/>
    </row>
    <row r="19" spans="1:10" ht="12.75">
      <c r="A19" s="205">
        <v>13</v>
      </c>
      <c r="B19" s="1268" t="s">
        <v>429</v>
      </c>
      <c r="C19" s="1269"/>
      <c r="D19" s="553"/>
      <c r="E19" s="554"/>
      <c r="F19" s="554"/>
      <c r="G19" s="555">
        <f t="shared" si="1"/>
        <v>0</v>
      </c>
      <c r="H19" s="554"/>
      <c r="I19" s="556"/>
      <c r="J19" s="404"/>
    </row>
    <row r="20" spans="1:10" ht="12.75">
      <c r="A20" s="206">
        <v>14</v>
      </c>
      <c r="B20" s="1266" t="s">
        <v>517</v>
      </c>
      <c r="C20" s="1267"/>
      <c r="D20" s="557"/>
      <c r="E20" s="558"/>
      <c r="F20" s="558"/>
      <c r="G20" s="565">
        <f>SUM(G21:G21)</f>
        <v>0</v>
      </c>
      <c r="H20" s="558"/>
      <c r="I20" s="560"/>
      <c r="J20" s="404"/>
    </row>
    <row r="21" spans="1:10" ht="13.5" thickBot="1">
      <c r="A21" s="203">
        <v>15</v>
      </c>
      <c r="B21" s="469" t="s">
        <v>365</v>
      </c>
      <c r="C21" s="470" t="s">
        <v>506</v>
      </c>
      <c r="D21" s="567"/>
      <c r="E21" s="568"/>
      <c r="F21" s="568"/>
      <c r="G21" s="569">
        <f>SUM(D21:F21)</f>
        <v>0</v>
      </c>
      <c r="H21" s="568"/>
      <c r="I21" s="570"/>
      <c r="J21" s="404"/>
    </row>
    <row r="22" spans="1:10" ht="12.75">
      <c r="A22" s="12"/>
      <c r="B22" s="12"/>
      <c r="C22" s="12"/>
      <c r="D22" s="12"/>
      <c r="E22" s="12"/>
      <c r="F22" s="12"/>
      <c r="G22" s="12"/>
      <c r="H22" s="12"/>
      <c r="I22" s="12"/>
      <c r="J22" s="12"/>
    </row>
    <row r="23" spans="1:10" ht="12.75">
      <c r="A23" s="12" t="s">
        <v>481</v>
      </c>
      <c r="B23" s="12"/>
      <c r="C23" s="12"/>
      <c r="D23" s="12"/>
      <c r="E23" s="12"/>
      <c r="F23" s="12"/>
      <c r="G23" s="12"/>
      <c r="H23" s="12"/>
      <c r="I23" s="12"/>
      <c r="J23" s="12"/>
    </row>
    <row r="24" spans="1:10" ht="12.75">
      <c r="A24" s="16" t="s">
        <v>736</v>
      </c>
      <c r="B24" s="25"/>
      <c r="C24" s="25"/>
      <c r="D24" s="12"/>
      <c r="E24" s="12"/>
      <c r="F24" s="12"/>
      <c r="G24" s="12"/>
      <c r="H24" s="12"/>
      <c r="I24" s="12"/>
      <c r="J24" s="12"/>
    </row>
    <row r="25" spans="1:10" ht="12.75">
      <c r="A25" s="16" t="s">
        <v>737</v>
      </c>
      <c r="B25" s="25"/>
      <c r="C25" s="25"/>
      <c r="D25" s="12"/>
      <c r="E25" s="12"/>
      <c r="F25" s="12"/>
      <c r="G25" s="12"/>
      <c r="H25" s="12"/>
      <c r="I25" s="12"/>
      <c r="J25" s="12"/>
    </row>
    <row r="26" spans="1:10" ht="15" customHeight="1">
      <c r="A26" s="1193"/>
      <c r="B26" s="1193"/>
      <c r="C26" s="1193"/>
      <c r="D26" s="1193"/>
      <c r="E26" s="1193"/>
      <c r="F26" s="1193"/>
      <c r="G26" s="1193"/>
      <c r="H26" s="1193"/>
      <c r="I26" s="1193"/>
      <c r="J26" s="212"/>
    </row>
    <row r="27" spans="1:10" ht="14.25">
      <c r="A27" s="12"/>
      <c r="B27"/>
      <c r="C27"/>
      <c r="D27"/>
      <c r="E27" s="12"/>
      <c r="F27" s="12"/>
      <c r="G27" s="12"/>
      <c r="H27" s="12"/>
      <c r="I27" s="12"/>
      <c r="J27" s="12"/>
    </row>
    <row r="28" spans="1:10" ht="15.75" customHeight="1">
      <c r="A28" s="12"/>
      <c r="B28"/>
      <c r="C28"/>
      <c r="D28"/>
      <c r="E28" s="12"/>
      <c r="F28" s="12"/>
      <c r="G28" s="12"/>
      <c r="H28" s="12"/>
      <c r="I28" s="12"/>
      <c r="J28" s="12"/>
    </row>
    <row r="29" spans="2:4" ht="14.25">
      <c r="B29"/>
      <c r="C29"/>
      <c r="D29"/>
    </row>
    <row r="30" spans="2:4" ht="14.25">
      <c r="B30"/>
      <c r="C30"/>
      <c r="D30"/>
    </row>
    <row r="31" spans="2:4" ht="14.25">
      <c r="B31"/>
      <c r="C31"/>
      <c r="D31"/>
    </row>
    <row r="32" spans="2:4" ht="14.25">
      <c r="B32"/>
      <c r="C32"/>
      <c r="D32"/>
    </row>
    <row r="33" spans="2:4" ht="14.25">
      <c r="B33"/>
      <c r="C33"/>
      <c r="D33"/>
    </row>
    <row r="34" spans="2:4" ht="14.25">
      <c r="B34"/>
      <c r="C34"/>
      <c r="D34"/>
    </row>
    <row r="35" spans="2:4" ht="14.25">
      <c r="B35"/>
      <c r="C35"/>
      <c r="D35"/>
    </row>
    <row r="36" spans="2:4" ht="14.25">
      <c r="B36"/>
      <c r="C36"/>
      <c r="D36"/>
    </row>
    <row r="37" spans="2:4" ht="14.25">
      <c r="B37"/>
      <c r="C37"/>
      <c r="D37"/>
    </row>
    <row r="38" spans="2:4" ht="15">
      <c r="B38"/>
      <c r="C38"/>
      <c r="D38"/>
    </row>
    <row r="39" spans="2:4" ht="15">
      <c r="B39"/>
      <c r="C39"/>
      <c r="D39"/>
    </row>
    <row r="40" spans="2:4" ht="15">
      <c r="B40"/>
      <c r="C40"/>
      <c r="D40"/>
    </row>
    <row r="41" spans="2:4" ht="14.25">
      <c r="B41"/>
      <c r="C41"/>
      <c r="D41"/>
    </row>
    <row r="42" spans="2:4" ht="14.25">
      <c r="B42"/>
      <c r="C42"/>
      <c r="D42"/>
    </row>
    <row r="43" spans="2:4" ht="14.25">
      <c r="B43"/>
      <c r="C43"/>
      <c r="D43"/>
    </row>
  </sheetData>
  <sheetProtection insertColumns="0" insertRows="0" deleteColumns="0" deleteRows="0"/>
  <mergeCells count="21">
    <mergeCell ref="D3:G3"/>
    <mergeCell ref="A3:A6"/>
    <mergeCell ref="B9:C9"/>
    <mergeCell ref="B17:C17"/>
    <mergeCell ref="H3:I3"/>
    <mergeCell ref="B3:C6"/>
    <mergeCell ref="B15:C15"/>
    <mergeCell ref="B12:C12"/>
    <mergeCell ref="B13:C13"/>
    <mergeCell ref="D4:D5"/>
    <mergeCell ref="G4:G5"/>
    <mergeCell ref="B8:C8"/>
    <mergeCell ref="F4:F5"/>
    <mergeCell ref="B11:C11"/>
    <mergeCell ref="B20:C20"/>
    <mergeCell ref="B10:C10"/>
    <mergeCell ref="A26:I26"/>
    <mergeCell ref="B19:C19"/>
    <mergeCell ref="I4:I5"/>
    <mergeCell ref="H4:H5"/>
    <mergeCell ref="E4:E5"/>
  </mergeCells>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75" r:id="rId2"/>
  <ignoredErrors>
    <ignoredError sqref="C16 C18 C21" numberStoredAsText="1"/>
    <ignoredError sqref="G20" formula="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A1:N41"/>
  <sheetViews>
    <sheetView workbookViewId="0" topLeftCell="A1">
      <selection activeCell="S37" sqref="S37"/>
    </sheetView>
  </sheetViews>
  <sheetFormatPr defaultColWidth="9.140625" defaultRowHeight="15"/>
  <cols>
    <col min="1" max="1" width="3.421875" style="17" customWidth="1"/>
    <col min="2" max="2" width="15.421875" style="17" customWidth="1"/>
    <col min="3" max="4" width="10.7109375" style="17" customWidth="1"/>
    <col min="5" max="5" width="11.421875" style="17" customWidth="1"/>
    <col min="6" max="6" width="12.140625" style="17" customWidth="1"/>
    <col min="7" max="14" width="10.7109375" style="17" customWidth="1"/>
    <col min="15" max="15" width="11.8515625" style="17" customWidth="1"/>
    <col min="16" max="16384" width="9.140625" style="17" customWidth="1"/>
  </cols>
  <sheetData>
    <row r="1" spans="1:12" ht="18" customHeight="1">
      <c r="A1" s="21" t="s">
        <v>608</v>
      </c>
      <c r="B1" s="16"/>
      <c r="C1" s="16"/>
      <c r="D1" s="16"/>
      <c r="E1" s="16"/>
      <c r="F1" s="16"/>
      <c r="G1" s="16"/>
      <c r="H1" s="16"/>
      <c r="I1" s="16"/>
      <c r="J1" s="16"/>
      <c r="K1" s="16"/>
      <c r="L1" s="16"/>
    </row>
    <row r="2" spans="1:12" ht="18" customHeight="1">
      <c r="A2" s="21"/>
      <c r="B2" s="16"/>
      <c r="C2" s="16"/>
      <c r="D2" s="16"/>
      <c r="E2" s="16"/>
      <c r="F2" s="16"/>
      <c r="G2" s="16"/>
      <c r="H2" s="16"/>
      <c r="I2" s="16"/>
      <c r="J2" s="16"/>
      <c r="K2" s="16"/>
      <c r="L2" s="16"/>
    </row>
    <row r="3" spans="1:12" ht="18" customHeight="1">
      <c r="A3" s="126" t="s">
        <v>609</v>
      </c>
      <c r="B3" s="16"/>
      <c r="C3" s="16"/>
      <c r="D3" s="16"/>
      <c r="E3" s="16"/>
      <c r="F3" s="16"/>
      <c r="G3" s="16"/>
      <c r="H3" s="16"/>
      <c r="I3" s="16"/>
      <c r="J3" s="16"/>
      <c r="K3" s="16"/>
      <c r="L3" s="16"/>
    </row>
    <row r="4" spans="1:14" ht="12.75" customHeight="1" thickBot="1">
      <c r="A4" s="16"/>
      <c r="B4" s="16"/>
      <c r="C4" s="16"/>
      <c r="D4" s="16"/>
      <c r="E4" s="16"/>
      <c r="F4" s="16"/>
      <c r="G4" s="16"/>
      <c r="H4" s="16"/>
      <c r="I4" s="16"/>
      <c r="J4" s="16"/>
      <c r="K4" s="22"/>
      <c r="L4" s="16"/>
      <c r="N4" s="22" t="s">
        <v>430</v>
      </c>
    </row>
    <row r="5" spans="1:14" ht="16.5" customHeight="1">
      <c r="A5" s="1292" t="s">
        <v>339</v>
      </c>
      <c r="B5" s="1303" t="s">
        <v>915</v>
      </c>
      <c r="C5" s="1299" t="s">
        <v>334</v>
      </c>
      <c r="D5" s="1300"/>
      <c r="E5" s="1306" t="s">
        <v>431</v>
      </c>
      <c r="F5" s="1307"/>
      <c r="G5" s="1307"/>
      <c r="H5" s="1307"/>
      <c r="I5" s="1307"/>
      <c r="J5" s="1307"/>
      <c r="K5" s="1307"/>
      <c r="L5" s="1308"/>
      <c r="M5" s="1299" t="s">
        <v>490</v>
      </c>
      <c r="N5" s="1300"/>
    </row>
    <row r="6" spans="1:14" ht="17.25" customHeight="1">
      <c r="A6" s="1293"/>
      <c r="B6" s="1304"/>
      <c r="C6" s="1297" t="s">
        <v>432</v>
      </c>
      <c r="D6" s="1301" t="s">
        <v>433</v>
      </c>
      <c r="E6" s="1309" t="s">
        <v>432</v>
      </c>
      <c r="F6" s="1310"/>
      <c r="G6" s="1310"/>
      <c r="H6" s="1310"/>
      <c r="I6" s="1311"/>
      <c r="J6" s="1295" t="s">
        <v>433</v>
      </c>
      <c r="K6" s="1295"/>
      <c r="L6" s="1296"/>
      <c r="M6" s="1297" t="s">
        <v>432</v>
      </c>
      <c r="N6" s="1301" t="s">
        <v>433</v>
      </c>
    </row>
    <row r="7" spans="1:14" ht="30.75" customHeight="1">
      <c r="A7" s="1293"/>
      <c r="B7" s="1305"/>
      <c r="C7" s="1298"/>
      <c r="D7" s="1302"/>
      <c r="E7" s="267" t="s">
        <v>434</v>
      </c>
      <c r="F7" s="268" t="s">
        <v>650</v>
      </c>
      <c r="G7" s="269" t="s">
        <v>651</v>
      </c>
      <c r="H7" s="268" t="s">
        <v>437</v>
      </c>
      <c r="I7" s="268" t="s">
        <v>374</v>
      </c>
      <c r="J7" s="268" t="s">
        <v>435</v>
      </c>
      <c r="K7" s="268" t="s">
        <v>342</v>
      </c>
      <c r="L7" s="270" t="s">
        <v>374</v>
      </c>
      <c r="M7" s="1298"/>
      <c r="N7" s="1302"/>
    </row>
    <row r="8" spans="1:14" s="18" customFormat="1" ht="13.5" customHeight="1" thickBot="1">
      <c r="A8" s="1294"/>
      <c r="B8" s="262" t="s">
        <v>413</v>
      </c>
      <c r="C8" s="263" t="s">
        <v>414</v>
      </c>
      <c r="D8" s="262" t="s">
        <v>415</v>
      </c>
      <c r="E8" s="263" t="s">
        <v>416</v>
      </c>
      <c r="F8" s="264" t="s">
        <v>417</v>
      </c>
      <c r="G8" s="265" t="s">
        <v>418</v>
      </c>
      <c r="H8" s="265" t="s">
        <v>419</v>
      </c>
      <c r="I8" s="264" t="s">
        <v>420</v>
      </c>
      <c r="J8" s="264" t="s">
        <v>421</v>
      </c>
      <c r="K8" s="264" t="s">
        <v>422</v>
      </c>
      <c r="L8" s="266" t="s">
        <v>456</v>
      </c>
      <c r="M8" s="263" t="s">
        <v>491</v>
      </c>
      <c r="N8" s="262" t="s">
        <v>492</v>
      </c>
    </row>
    <row r="9" spans="1:14" ht="13.5" customHeight="1">
      <c r="A9" s="260">
        <v>1</v>
      </c>
      <c r="B9" s="255"/>
      <c r="C9" s="158"/>
      <c r="D9" s="159"/>
      <c r="E9" s="160"/>
      <c r="F9" s="161"/>
      <c r="G9" s="162"/>
      <c r="H9" s="162"/>
      <c r="I9" s="161">
        <f>+E9+F9+G9+H9</f>
        <v>0</v>
      </c>
      <c r="J9" s="161"/>
      <c r="K9" s="161"/>
      <c r="L9" s="163">
        <f>J9+K9</f>
        <v>0</v>
      </c>
      <c r="M9" s="158">
        <f>I9-C9</f>
        <v>0</v>
      </c>
      <c r="N9" s="159">
        <f>L9-D9</f>
        <v>0</v>
      </c>
    </row>
    <row r="10" spans="1:14" ht="13.5" customHeight="1">
      <c r="A10" s="259">
        <f>A9+1</f>
        <v>2</v>
      </c>
      <c r="B10" s="256"/>
      <c r="C10" s="164"/>
      <c r="D10" s="165"/>
      <c r="E10" s="166"/>
      <c r="F10" s="167"/>
      <c r="G10" s="168"/>
      <c r="H10" s="168"/>
      <c r="I10" s="167">
        <f>+E10+F10+G10+H10</f>
        <v>0</v>
      </c>
      <c r="J10" s="167"/>
      <c r="K10" s="167"/>
      <c r="L10" s="163">
        <f>J10+K10</f>
        <v>0</v>
      </c>
      <c r="M10" s="158">
        <f>I10-C10</f>
        <v>0</v>
      </c>
      <c r="N10" s="159">
        <f>L10-D10</f>
        <v>0</v>
      </c>
    </row>
    <row r="11" spans="1:14" ht="13.5" customHeight="1">
      <c r="A11" s="259">
        <f>A10+1</f>
        <v>3</v>
      </c>
      <c r="B11" s="256"/>
      <c r="C11" s="164"/>
      <c r="D11" s="165"/>
      <c r="E11" s="166"/>
      <c r="F11" s="167"/>
      <c r="G11" s="168"/>
      <c r="H11" s="168"/>
      <c r="I11" s="167">
        <f>+E11+F11+G11+H11</f>
        <v>0</v>
      </c>
      <c r="J11" s="167"/>
      <c r="K11" s="167"/>
      <c r="L11" s="163">
        <f>J11+K11</f>
        <v>0</v>
      </c>
      <c r="M11" s="158">
        <f>I11-C11</f>
        <v>0</v>
      </c>
      <c r="N11" s="159">
        <f>L11-D11</f>
        <v>0</v>
      </c>
    </row>
    <row r="12" spans="1:14" ht="13.5" customHeight="1">
      <c r="A12" s="259">
        <f>A11+1</f>
        <v>4</v>
      </c>
      <c r="B12" s="256"/>
      <c r="C12" s="164"/>
      <c r="D12" s="165"/>
      <c r="E12" s="166"/>
      <c r="F12" s="167"/>
      <c r="G12" s="168"/>
      <c r="H12" s="168"/>
      <c r="I12" s="167">
        <f>+E12+F12+G12+H12</f>
        <v>0</v>
      </c>
      <c r="J12" s="167"/>
      <c r="K12" s="167"/>
      <c r="L12" s="163">
        <f>J12+K12</f>
        <v>0</v>
      </c>
      <c r="M12" s="158">
        <f>I12-C12</f>
        <v>0</v>
      </c>
      <c r="N12" s="159">
        <f>L12-D12</f>
        <v>0</v>
      </c>
    </row>
    <row r="13" spans="1:14" ht="13.5" customHeight="1" thickBot="1">
      <c r="A13" s="271">
        <f>A12+1</f>
        <v>5</v>
      </c>
      <c r="B13" s="257"/>
      <c r="C13" s="169"/>
      <c r="D13" s="170"/>
      <c r="E13" s="171"/>
      <c r="F13" s="172"/>
      <c r="G13" s="173"/>
      <c r="H13" s="173"/>
      <c r="I13" s="172">
        <f>+E13+F13+G13+H13</f>
        <v>0</v>
      </c>
      <c r="J13" s="172"/>
      <c r="K13" s="172"/>
      <c r="L13" s="163">
        <f>J13+K13</f>
        <v>0</v>
      </c>
      <c r="M13" s="158">
        <f>I13-C13</f>
        <v>0</v>
      </c>
      <c r="N13" s="159">
        <f>L13-D13</f>
        <v>0</v>
      </c>
    </row>
    <row r="14" spans="1:14" ht="12.75" customHeight="1" thickBot="1">
      <c r="A14" s="261">
        <f>A13+1</f>
        <v>6</v>
      </c>
      <c r="B14" s="258" t="s">
        <v>361</v>
      </c>
      <c r="C14" s="174">
        <f aca="true" t="shared" si="0" ref="C14:M14">SUM(C9:C13)</f>
        <v>0</v>
      </c>
      <c r="D14" s="175">
        <f t="shared" si="0"/>
        <v>0</v>
      </c>
      <c r="E14" s="176">
        <f t="shared" si="0"/>
        <v>0</v>
      </c>
      <c r="F14" s="177">
        <f t="shared" si="0"/>
        <v>0</v>
      </c>
      <c r="G14" s="177">
        <f t="shared" si="0"/>
        <v>0</v>
      </c>
      <c r="H14" s="177">
        <f t="shared" si="0"/>
        <v>0</v>
      </c>
      <c r="I14" s="177">
        <f t="shared" si="0"/>
        <v>0</v>
      </c>
      <c r="J14" s="177">
        <f t="shared" si="0"/>
        <v>0</v>
      </c>
      <c r="K14" s="177">
        <f t="shared" si="0"/>
        <v>0</v>
      </c>
      <c r="L14" s="177">
        <f t="shared" si="0"/>
        <v>0</v>
      </c>
      <c r="M14" s="174">
        <f t="shared" si="0"/>
        <v>0</v>
      </c>
      <c r="N14" s="178">
        <f>SUM(N9:N13)</f>
        <v>0</v>
      </c>
    </row>
    <row r="15" spans="1:12" ht="13.5" customHeight="1">
      <c r="A15" s="16"/>
      <c r="B15" s="16"/>
      <c r="C15" s="16"/>
      <c r="D15" s="16"/>
      <c r="E15" s="16"/>
      <c r="F15" s="16"/>
      <c r="G15" s="16"/>
      <c r="H15" s="16"/>
      <c r="I15" s="16"/>
      <c r="J15" s="16"/>
      <c r="K15" s="16"/>
      <c r="L15" s="16"/>
    </row>
    <row r="16" spans="1:12" ht="13.5" customHeight="1">
      <c r="A16" s="12" t="s">
        <v>481</v>
      </c>
      <c r="B16" s="16"/>
      <c r="C16" s="16"/>
      <c r="D16" s="16"/>
      <c r="E16" s="16"/>
      <c r="F16" s="16"/>
      <c r="G16" s="16"/>
      <c r="H16" s="16"/>
      <c r="I16" s="16"/>
      <c r="J16" s="16"/>
      <c r="K16" s="16"/>
      <c r="L16" s="16"/>
    </row>
    <row r="17" spans="1:12" ht="13.5" customHeight="1">
      <c r="A17" s="12" t="s">
        <v>494</v>
      </c>
      <c r="B17" s="16"/>
      <c r="C17" s="16"/>
      <c r="D17" s="16"/>
      <c r="E17" s="16"/>
      <c r="F17" s="16"/>
      <c r="G17" s="16"/>
      <c r="H17" s="16"/>
      <c r="I17" s="16"/>
      <c r="J17" s="16"/>
      <c r="K17" s="16"/>
      <c r="L17" s="16"/>
    </row>
    <row r="18" spans="1:12" ht="13.5" customHeight="1">
      <c r="A18" s="16" t="s">
        <v>652</v>
      </c>
      <c r="B18" s="16"/>
      <c r="C18" s="16"/>
      <c r="D18" s="16"/>
      <c r="E18" s="16"/>
      <c r="F18" s="16"/>
      <c r="G18" s="16"/>
      <c r="H18" s="16"/>
      <c r="I18" s="16"/>
      <c r="J18" s="16"/>
      <c r="K18" s="16"/>
      <c r="L18" s="16"/>
    </row>
    <row r="19" spans="1:12" ht="13.5" customHeight="1">
      <c r="A19" s="16" t="s">
        <v>653</v>
      </c>
      <c r="B19" s="199"/>
      <c r="C19" s="199"/>
      <c r="D19" s="199"/>
      <c r="E19" s="199"/>
      <c r="F19" s="199"/>
      <c r="G19" s="199"/>
      <c r="H19" s="199"/>
      <c r="I19" s="199"/>
      <c r="J19" s="199"/>
      <c r="K19" s="199"/>
      <c r="L19" s="199"/>
    </row>
    <row r="20" spans="1:14" ht="13.5" customHeight="1">
      <c r="A20" s="23"/>
      <c r="B20" s="19"/>
      <c r="C20" s="19"/>
      <c r="D20" s="19"/>
      <c r="E20" s="19"/>
      <c r="F20" s="19"/>
      <c r="G20" s="19"/>
      <c r="H20" s="19"/>
      <c r="I20" s="19"/>
      <c r="J20" s="19"/>
      <c r="K20" s="19"/>
      <c r="L20" s="19"/>
      <c r="N20" s="20"/>
    </row>
    <row r="21" spans="1:12" s="6" customFormat="1" ht="18" customHeight="1">
      <c r="A21" s="126" t="s">
        <v>610</v>
      </c>
      <c r="B21" s="12"/>
      <c r="C21" s="12"/>
      <c r="D21" s="12"/>
      <c r="E21" s="12"/>
      <c r="F21" s="12"/>
      <c r="G21" s="12"/>
      <c r="H21" s="12"/>
      <c r="I21" s="12"/>
      <c r="J21" s="12"/>
      <c r="K21" s="12"/>
      <c r="L21" s="5"/>
    </row>
    <row r="22" spans="1:14" s="6" customFormat="1" ht="13.5" customHeight="1" thickBot="1">
      <c r="A22" s="12"/>
      <c r="B22" s="12"/>
      <c r="C22" s="12"/>
      <c r="D22" s="12"/>
      <c r="E22" s="12"/>
      <c r="F22" s="12"/>
      <c r="G22" s="12"/>
      <c r="H22" s="12"/>
      <c r="I22" s="12"/>
      <c r="J22" s="12"/>
      <c r="L22" s="5"/>
      <c r="N22" s="22" t="s">
        <v>430</v>
      </c>
    </row>
    <row r="23" spans="1:14" s="6" customFormat="1" ht="19.5" customHeight="1">
      <c r="A23" s="1292" t="s">
        <v>339</v>
      </c>
      <c r="B23" s="1313" t="s">
        <v>493</v>
      </c>
      <c r="C23" s="1299" t="s">
        <v>334</v>
      </c>
      <c r="D23" s="1300"/>
      <c r="E23" s="1316" t="s">
        <v>431</v>
      </c>
      <c r="F23" s="1154"/>
      <c r="G23" s="1154"/>
      <c r="H23" s="1154"/>
      <c r="I23" s="1154"/>
      <c r="J23" s="1154"/>
      <c r="K23" s="1154"/>
      <c r="L23" s="1155"/>
      <c r="M23" s="1299" t="s">
        <v>490</v>
      </c>
      <c r="N23" s="1300"/>
    </row>
    <row r="24" spans="1:14" s="6" customFormat="1" ht="19.5" customHeight="1">
      <c r="A24" s="1293"/>
      <c r="B24" s="1314"/>
      <c r="C24" s="1297" t="s">
        <v>432</v>
      </c>
      <c r="D24" s="1301" t="s">
        <v>433</v>
      </c>
      <c r="E24" s="1317" t="s">
        <v>432</v>
      </c>
      <c r="F24" s="1318"/>
      <c r="G24" s="1318"/>
      <c r="H24" s="1318"/>
      <c r="I24" s="1318"/>
      <c r="J24" s="1319" t="s">
        <v>433</v>
      </c>
      <c r="K24" s="1319"/>
      <c r="L24" s="1319"/>
      <c r="M24" s="1297" t="s">
        <v>432</v>
      </c>
      <c r="N24" s="1301" t="s">
        <v>433</v>
      </c>
    </row>
    <row r="25" spans="1:14" s="6" customFormat="1" ht="31.5" customHeight="1">
      <c r="A25" s="1293"/>
      <c r="B25" s="1315"/>
      <c r="C25" s="1298"/>
      <c r="D25" s="1302"/>
      <c r="E25" s="245" t="s">
        <v>434</v>
      </c>
      <c r="F25" s="268" t="s">
        <v>650</v>
      </c>
      <c r="G25" s="269" t="s">
        <v>651</v>
      </c>
      <c r="H25" s="268" t="s">
        <v>437</v>
      </c>
      <c r="I25" s="232" t="s">
        <v>374</v>
      </c>
      <c r="J25" s="232" t="s">
        <v>436</v>
      </c>
      <c r="K25" s="232" t="s">
        <v>342</v>
      </c>
      <c r="L25" s="274" t="s">
        <v>374</v>
      </c>
      <c r="M25" s="1298"/>
      <c r="N25" s="1302"/>
    </row>
    <row r="26" spans="1:14" s="7" customFormat="1" ht="13.5" customHeight="1" thickBot="1">
      <c r="A26" s="1294"/>
      <c r="B26" s="272" t="s">
        <v>413</v>
      </c>
      <c r="C26" s="263" t="s">
        <v>414</v>
      </c>
      <c r="D26" s="262" t="s">
        <v>415</v>
      </c>
      <c r="E26" s="243" t="s">
        <v>416</v>
      </c>
      <c r="F26" s="244" t="s">
        <v>417</v>
      </c>
      <c r="G26" s="273" t="s">
        <v>418</v>
      </c>
      <c r="H26" s="273" t="s">
        <v>419</v>
      </c>
      <c r="I26" s="244" t="s">
        <v>420</v>
      </c>
      <c r="J26" s="244" t="s">
        <v>421</v>
      </c>
      <c r="K26" s="244" t="s">
        <v>422</v>
      </c>
      <c r="L26" s="146" t="s">
        <v>456</v>
      </c>
      <c r="M26" s="263" t="s">
        <v>491</v>
      </c>
      <c r="N26" s="262" t="s">
        <v>492</v>
      </c>
    </row>
    <row r="27" spans="1:14" s="6" customFormat="1" ht="13.5" customHeight="1">
      <c r="A27" s="260">
        <v>1</v>
      </c>
      <c r="B27" s="255"/>
      <c r="C27" s="158"/>
      <c r="D27" s="159"/>
      <c r="E27" s="160"/>
      <c r="F27" s="161"/>
      <c r="G27" s="162"/>
      <c r="H27" s="162"/>
      <c r="I27" s="161">
        <f>+E27+F27+G27+H27</f>
        <v>0</v>
      </c>
      <c r="J27" s="161"/>
      <c r="K27" s="161"/>
      <c r="L27" s="163">
        <f>J27+K27</f>
        <v>0</v>
      </c>
      <c r="M27" s="158">
        <f>I27-C27</f>
        <v>0</v>
      </c>
      <c r="N27" s="159">
        <f>L27-D27</f>
        <v>0</v>
      </c>
    </row>
    <row r="28" spans="1:14" s="6" customFormat="1" ht="13.5" customHeight="1">
      <c r="A28" s="259">
        <f>A27+1</f>
        <v>2</v>
      </c>
      <c r="B28" s="256"/>
      <c r="C28" s="164"/>
      <c r="D28" s="165"/>
      <c r="E28" s="166"/>
      <c r="F28" s="167"/>
      <c r="G28" s="168"/>
      <c r="H28" s="168"/>
      <c r="I28" s="167">
        <f>+E28+F28+G28+H28</f>
        <v>0</v>
      </c>
      <c r="J28" s="167"/>
      <c r="K28" s="167"/>
      <c r="L28" s="163">
        <f>J28+K28</f>
        <v>0</v>
      </c>
      <c r="M28" s="158">
        <f>I28-C28</f>
        <v>0</v>
      </c>
      <c r="N28" s="159">
        <f>L28-D28</f>
        <v>0</v>
      </c>
    </row>
    <row r="29" spans="1:14" s="6" customFormat="1" ht="13.5" customHeight="1">
      <c r="A29" s="259">
        <f>A28+1</f>
        <v>3</v>
      </c>
      <c r="B29" s="256"/>
      <c r="C29" s="164"/>
      <c r="D29" s="165"/>
      <c r="E29" s="166"/>
      <c r="F29" s="167"/>
      <c r="G29" s="168"/>
      <c r="H29" s="168"/>
      <c r="I29" s="167">
        <f>+E29+F29+G29+H29</f>
        <v>0</v>
      </c>
      <c r="J29" s="167"/>
      <c r="K29" s="167"/>
      <c r="L29" s="163">
        <f>J29+K29</f>
        <v>0</v>
      </c>
      <c r="M29" s="158">
        <f>I29-C29</f>
        <v>0</v>
      </c>
      <c r="N29" s="159">
        <f>L29-D29</f>
        <v>0</v>
      </c>
    </row>
    <row r="30" spans="1:14" s="6" customFormat="1" ht="13.5" customHeight="1">
      <c r="A30" s="259">
        <f>A29+1</f>
        <v>4</v>
      </c>
      <c r="B30" s="256"/>
      <c r="C30" s="164"/>
      <c r="D30" s="165"/>
      <c r="E30" s="166"/>
      <c r="F30" s="167"/>
      <c r="G30" s="168"/>
      <c r="H30" s="168"/>
      <c r="I30" s="167">
        <f>+E30+F30+G30+H30</f>
        <v>0</v>
      </c>
      <c r="J30" s="167"/>
      <c r="K30" s="167"/>
      <c r="L30" s="163">
        <f>J30+K30</f>
        <v>0</v>
      </c>
      <c r="M30" s="158">
        <f>I30-C30</f>
        <v>0</v>
      </c>
      <c r="N30" s="159">
        <f>L30-D30</f>
        <v>0</v>
      </c>
    </row>
    <row r="31" spans="1:14" s="6" customFormat="1" ht="13.5" customHeight="1" thickBot="1">
      <c r="A31" s="271">
        <f>A30+1</f>
        <v>5</v>
      </c>
      <c r="B31" s="257"/>
      <c r="C31" s="169"/>
      <c r="D31" s="170"/>
      <c r="E31" s="171"/>
      <c r="F31" s="172"/>
      <c r="G31" s="173"/>
      <c r="H31" s="173"/>
      <c r="I31" s="172">
        <f>+E31+F31+G31+H31</f>
        <v>0</v>
      </c>
      <c r="J31" s="172"/>
      <c r="K31" s="172"/>
      <c r="L31" s="163">
        <f>J31+K31</f>
        <v>0</v>
      </c>
      <c r="M31" s="158">
        <f>I31-C31</f>
        <v>0</v>
      </c>
      <c r="N31" s="159">
        <f>L31-D31</f>
        <v>0</v>
      </c>
    </row>
    <row r="32" spans="1:14" s="6" customFormat="1" ht="12.75" customHeight="1" thickBot="1">
      <c r="A32" s="261">
        <f>A31+1</f>
        <v>6</v>
      </c>
      <c r="B32" s="258" t="s">
        <v>361</v>
      </c>
      <c r="C32" s="174">
        <f>SUM(C27:C31)</f>
        <v>0</v>
      </c>
      <c r="D32" s="175">
        <f>SUM(D27:D31)</f>
        <v>0</v>
      </c>
      <c r="E32" s="176">
        <f aca="true" t="shared" si="1" ref="E32:L32">SUM(E27:E31)</f>
        <v>0</v>
      </c>
      <c r="F32" s="177">
        <f t="shared" si="1"/>
        <v>0</v>
      </c>
      <c r="G32" s="177">
        <f t="shared" si="1"/>
        <v>0</v>
      </c>
      <c r="H32" s="177">
        <f t="shared" si="1"/>
        <v>0</v>
      </c>
      <c r="I32" s="177">
        <f t="shared" si="1"/>
        <v>0</v>
      </c>
      <c r="J32" s="177">
        <f t="shared" si="1"/>
        <v>0</v>
      </c>
      <c r="K32" s="177">
        <f t="shared" si="1"/>
        <v>0</v>
      </c>
      <c r="L32" s="177">
        <f t="shared" si="1"/>
        <v>0</v>
      </c>
      <c r="M32" s="174">
        <f>SUM(M27:M31)</f>
        <v>0</v>
      </c>
      <c r="N32" s="178">
        <f>SUM(N27:N31)</f>
        <v>0</v>
      </c>
    </row>
    <row r="33" spans="1:12" s="6" customFormat="1" ht="12.75">
      <c r="A33" s="12"/>
      <c r="B33" s="12"/>
      <c r="C33" s="12"/>
      <c r="D33" s="12"/>
      <c r="E33" s="12"/>
      <c r="F33" s="12"/>
      <c r="G33" s="12"/>
      <c r="H33" s="12"/>
      <c r="I33" s="12"/>
      <c r="J33" s="12"/>
      <c r="K33" s="12"/>
      <c r="L33" s="5"/>
    </row>
    <row r="34" spans="1:12" s="6" customFormat="1" ht="12.75">
      <c r="A34" s="12" t="s">
        <v>481</v>
      </c>
      <c r="B34" s="12"/>
      <c r="C34" s="12"/>
      <c r="D34" s="12"/>
      <c r="E34" s="12"/>
      <c r="F34" s="12"/>
      <c r="G34" s="12"/>
      <c r="H34" s="12"/>
      <c r="I34" s="12"/>
      <c r="J34" s="12"/>
      <c r="K34" s="12"/>
      <c r="L34" s="5"/>
    </row>
    <row r="35" spans="1:12" s="6" customFormat="1" ht="12.75">
      <c r="A35" s="12" t="s">
        <v>494</v>
      </c>
      <c r="B35" s="12"/>
      <c r="C35" s="12"/>
      <c r="D35" s="12"/>
      <c r="E35" s="12"/>
      <c r="F35" s="12"/>
      <c r="G35" s="12"/>
      <c r="H35" s="12"/>
      <c r="I35" s="12"/>
      <c r="J35" s="12"/>
      <c r="K35" s="12"/>
      <c r="L35" s="5"/>
    </row>
    <row r="36" spans="1:12" s="6" customFormat="1" ht="12.75">
      <c r="A36" s="16" t="s">
        <v>738</v>
      </c>
      <c r="B36" s="12"/>
      <c r="C36" s="12"/>
      <c r="D36" s="12"/>
      <c r="E36" s="12"/>
      <c r="F36" s="12"/>
      <c r="G36" s="12"/>
      <c r="H36" s="12"/>
      <c r="I36" s="12"/>
      <c r="J36" s="12"/>
      <c r="K36" s="12"/>
      <c r="L36" s="5"/>
    </row>
    <row r="37" spans="1:12" s="6" customFormat="1" ht="12.75">
      <c r="A37" s="16" t="s">
        <v>747</v>
      </c>
      <c r="B37" s="12"/>
      <c r="C37" s="12"/>
      <c r="D37" s="12"/>
      <c r="E37" s="12"/>
      <c r="F37" s="12"/>
      <c r="G37" s="12"/>
      <c r="H37" s="12"/>
      <c r="I37" s="12"/>
      <c r="J37" s="12"/>
      <c r="K37" s="12"/>
      <c r="L37" s="5"/>
    </row>
    <row r="38" spans="1:12" s="6" customFormat="1" ht="12.75">
      <c r="A38" s="12"/>
      <c r="B38" s="12"/>
      <c r="C38" s="12"/>
      <c r="D38" s="12"/>
      <c r="E38" s="12"/>
      <c r="F38" s="12"/>
      <c r="G38" s="12"/>
      <c r="H38" s="12"/>
      <c r="I38" s="12"/>
      <c r="J38" s="12"/>
      <c r="K38" s="12"/>
      <c r="L38" s="5"/>
    </row>
    <row r="39" spans="1:14" s="6" customFormat="1" ht="12.75">
      <c r="A39" s="46" t="s">
        <v>519</v>
      </c>
      <c r="B39" s="14"/>
      <c r="C39" s="14"/>
      <c r="D39" s="14"/>
      <c r="E39" s="14"/>
      <c r="F39" s="14"/>
      <c r="G39" s="14"/>
      <c r="H39" s="14"/>
      <c r="I39" s="14"/>
      <c r="J39" s="14"/>
      <c r="K39" s="14"/>
      <c r="L39" s="9"/>
      <c r="N39" s="10"/>
    </row>
    <row r="40" spans="1:14" s="6" customFormat="1" ht="27" customHeight="1">
      <c r="A40" s="1312" t="s">
        <v>923</v>
      </c>
      <c r="B40" s="1312"/>
      <c r="C40" s="1312"/>
      <c r="D40" s="1312"/>
      <c r="E40" s="1312"/>
      <c r="F40" s="1312"/>
      <c r="G40" s="1312"/>
      <c r="H40" s="1312"/>
      <c r="I40" s="1312"/>
      <c r="J40" s="1312"/>
      <c r="K40" s="1312"/>
      <c r="L40" s="1312"/>
      <c r="M40" s="1312"/>
      <c r="N40" s="10"/>
    </row>
    <row r="41" spans="1:14" s="6" customFormat="1" ht="27.75" customHeight="1">
      <c r="A41" s="1312" t="s">
        <v>924</v>
      </c>
      <c r="B41" s="1312"/>
      <c r="C41" s="1312"/>
      <c r="D41" s="1312"/>
      <c r="E41" s="1312"/>
      <c r="F41" s="1312"/>
      <c r="G41" s="1312"/>
      <c r="H41" s="1312"/>
      <c r="I41" s="1312"/>
      <c r="J41" s="1312"/>
      <c r="K41" s="1312"/>
      <c r="L41" s="1312"/>
      <c r="M41" s="1312"/>
      <c r="N41" s="10"/>
    </row>
  </sheetData>
  <sheetProtection insertRows="0" deleteRows="0"/>
  <mergeCells count="24">
    <mergeCell ref="A41:M41"/>
    <mergeCell ref="B23:B25"/>
    <mergeCell ref="C23:D23"/>
    <mergeCell ref="E23:L23"/>
    <mergeCell ref="M23:N23"/>
    <mergeCell ref="E24:I24"/>
    <mergeCell ref="J24:L24"/>
    <mergeCell ref="A40:M40"/>
    <mergeCell ref="N6:N7"/>
    <mergeCell ref="B5:B7"/>
    <mergeCell ref="E5:L5"/>
    <mergeCell ref="E6:I6"/>
    <mergeCell ref="N24:N25"/>
    <mergeCell ref="M5:N5"/>
    <mergeCell ref="M6:M7"/>
    <mergeCell ref="C24:C25"/>
    <mergeCell ref="D24:D25"/>
    <mergeCell ref="A5:A8"/>
    <mergeCell ref="A23:A26"/>
    <mergeCell ref="J6:L6"/>
    <mergeCell ref="C6:C7"/>
    <mergeCell ref="C5:D5"/>
    <mergeCell ref="M24:M25"/>
    <mergeCell ref="D6:D7"/>
  </mergeCells>
  <printOptions horizontalCentered="1"/>
  <pageMargins left="0.1968503937007874" right="0.1968503937007874" top="0.984251968503937" bottom="0.984251968503937" header="0.5118110236220472" footer="0.5118110236220472"/>
  <pageSetup cellComments="asDisplayed" fitToHeight="1" fitToWidth="1" horizontalDpi="300" verticalDpi="300" orientation="landscape" paperSize="9" scale="76" r:id="rId1"/>
  <ignoredErrors>
    <ignoredError sqref="I9:I13 L9:N13" unlocked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N29" sqref="N29"/>
    </sheetView>
  </sheetViews>
  <sheetFormatPr defaultColWidth="9.140625" defaultRowHeight="15"/>
  <cols>
    <col min="1" max="1" width="3.57421875" style="15" customWidth="1"/>
    <col min="2" max="2" width="6.28125" style="15" customWidth="1"/>
    <col min="3" max="3" width="10.57421875" style="61" customWidth="1"/>
    <col min="4" max="5" width="12.28125" style="61" customWidth="1"/>
    <col min="6" max="6" width="6.140625" style="61" customWidth="1"/>
    <col min="7" max="7" width="8.421875" style="61" customWidth="1"/>
    <col min="8" max="11" width="9.7109375" style="61" customWidth="1"/>
    <col min="12" max="12" width="9.7109375" style="15" customWidth="1"/>
    <col min="13" max="16384" width="9.140625" style="15" customWidth="1"/>
  </cols>
  <sheetData>
    <row r="1" spans="1:13" ht="15">
      <c r="A1" s="11" t="s">
        <v>730</v>
      </c>
      <c r="B1" s="12"/>
      <c r="C1" s="60"/>
      <c r="D1" s="60"/>
      <c r="E1" s="60"/>
      <c r="F1" s="60"/>
      <c r="G1" s="60"/>
      <c r="H1" s="60"/>
      <c r="I1" s="60"/>
      <c r="J1" s="60"/>
      <c r="K1" s="60"/>
      <c r="L1" s="12"/>
      <c r="M1" s="12"/>
    </row>
    <row r="2" spans="1:13" ht="13.5" thickBot="1">
      <c r="A2" s="12"/>
      <c r="B2" s="12"/>
      <c r="C2" s="60"/>
      <c r="D2" s="60"/>
      <c r="E2" s="60"/>
      <c r="F2" s="60"/>
      <c r="G2" s="60"/>
      <c r="H2" s="60"/>
      <c r="I2" s="60"/>
      <c r="J2" s="60"/>
      <c r="K2" s="60"/>
      <c r="M2" s="134" t="s">
        <v>359</v>
      </c>
    </row>
    <row r="3" spans="1:13" ht="15" customHeight="1">
      <c r="A3" s="1323" t="s">
        <v>339</v>
      </c>
      <c r="B3" s="1320" t="s">
        <v>344</v>
      </c>
      <c r="C3" s="1320"/>
      <c r="D3" s="1320"/>
      <c r="E3" s="1320"/>
      <c r="F3" s="1320"/>
      <c r="G3" s="1320"/>
      <c r="H3" s="1327" t="s">
        <v>725</v>
      </c>
      <c r="I3" s="1325" t="s">
        <v>346</v>
      </c>
      <c r="J3" s="1326"/>
      <c r="K3" s="220" t="s">
        <v>347</v>
      </c>
      <c r="L3" s="488" t="s">
        <v>345</v>
      </c>
      <c r="M3" s="1242" t="s">
        <v>732</v>
      </c>
    </row>
    <row r="4" spans="1:13" ht="48.75" customHeight="1">
      <c r="A4" s="1324"/>
      <c r="B4" s="1321"/>
      <c r="C4" s="1321"/>
      <c r="D4" s="1321"/>
      <c r="E4" s="1321"/>
      <c r="F4" s="1321"/>
      <c r="G4" s="1321"/>
      <c r="H4" s="1328"/>
      <c r="I4" s="148" t="s">
        <v>498</v>
      </c>
      <c r="J4" s="491" t="s">
        <v>731</v>
      </c>
      <c r="K4" s="221" t="s">
        <v>348</v>
      </c>
      <c r="L4" s="489" t="s">
        <v>499</v>
      </c>
      <c r="M4" s="1243"/>
    </row>
    <row r="5" spans="1:13" ht="15.75" customHeight="1">
      <c r="A5" s="418"/>
      <c r="B5" s="1322"/>
      <c r="C5" s="1322"/>
      <c r="D5" s="1322"/>
      <c r="E5" s="1322"/>
      <c r="F5" s="1322"/>
      <c r="G5" s="1322"/>
      <c r="H5" s="246" t="s">
        <v>413</v>
      </c>
      <c r="I5" s="149" t="s">
        <v>414</v>
      </c>
      <c r="J5" s="149" t="s">
        <v>415</v>
      </c>
      <c r="K5" s="149" t="s">
        <v>416</v>
      </c>
      <c r="L5" s="490" t="s">
        <v>500</v>
      </c>
      <c r="M5" s="1243"/>
    </row>
    <row r="6" spans="1:13" ht="12.75">
      <c r="A6" s="419">
        <v>1</v>
      </c>
      <c r="B6" s="247" t="s">
        <v>501</v>
      </c>
      <c r="C6" s="150"/>
      <c r="D6" s="150"/>
      <c r="E6" s="150"/>
      <c r="F6" s="150"/>
      <c r="G6" s="250"/>
      <c r="H6" s="535">
        <f>SUM(H7:H11)+H14+H15</f>
        <v>0</v>
      </c>
      <c r="I6" s="536">
        <f>SUM(I7:I11)+I14+I15</f>
        <v>0</v>
      </c>
      <c r="J6" s="536">
        <f>SUM(J7:J11)+J14+J15</f>
        <v>0</v>
      </c>
      <c r="K6" s="536">
        <f>SUM(K7:K11)+K14+K15</f>
        <v>0</v>
      </c>
      <c r="L6" s="537">
        <f>SUM(L7:L11)+L14+L15</f>
        <v>0</v>
      </c>
      <c r="M6" s="1329"/>
    </row>
    <row r="7" spans="1:13" ht="12.75">
      <c r="A7" s="420">
        <f aca="true" t="shared" si="0" ref="A7:A15">A6+1</f>
        <v>2</v>
      </c>
      <c r="B7" s="254" t="s">
        <v>341</v>
      </c>
      <c r="C7" s="151" t="s">
        <v>349</v>
      </c>
      <c r="D7" s="152"/>
      <c r="E7" s="152"/>
      <c r="F7" s="152"/>
      <c r="G7" s="251"/>
      <c r="H7" s="538">
        <f>'11.a'!C3</f>
        <v>0</v>
      </c>
      <c r="I7" s="539">
        <f>'11.a'!C8</f>
        <v>0</v>
      </c>
      <c r="J7" s="539">
        <f>'11.a'!C4</f>
        <v>0</v>
      </c>
      <c r="K7" s="539">
        <f>'11.a'!C14</f>
        <v>0</v>
      </c>
      <c r="L7" s="540">
        <f aca="true" t="shared" si="1" ref="L7:L15">H7+I7-K7</f>
        <v>0</v>
      </c>
      <c r="M7" s="549"/>
    </row>
    <row r="8" spans="1:13" ht="12.75">
      <c r="A8" s="421">
        <f t="shared" si="0"/>
        <v>3</v>
      </c>
      <c r="B8" s="248"/>
      <c r="C8" s="153" t="s">
        <v>350</v>
      </c>
      <c r="D8" s="154"/>
      <c r="E8" s="154"/>
      <c r="F8" s="154"/>
      <c r="G8" s="252"/>
      <c r="H8" s="541">
        <f>'11.b'!C3</f>
        <v>0</v>
      </c>
      <c r="I8" s="542">
        <f>'11.b'!C14</f>
        <v>0</v>
      </c>
      <c r="J8" s="543">
        <f>'11.b'!C5</f>
        <v>0</v>
      </c>
      <c r="K8" s="542">
        <f>'11.b'!C25</f>
        <v>0</v>
      </c>
      <c r="L8" s="544">
        <f t="shared" si="1"/>
        <v>0</v>
      </c>
      <c r="M8" s="550"/>
    </row>
    <row r="9" spans="1:13" ht="12.75">
      <c r="A9" s="421">
        <f t="shared" si="0"/>
        <v>4</v>
      </c>
      <c r="B9" s="248"/>
      <c r="C9" s="153" t="s">
        <v>351</v>
      </c>
      <c r="D9" s="154"/>
      <c r="E9" s="154"/>
      <c r="F9" s="154"/>
      <c r="G9" s="252"/>
      <c r="H9" s="541">
        <f>'11.c'!C3</f>
        <v>0</v>
      </c>
      <c r="I9" s="542">
        <f>'11.c'!C7</f>
        <v>0</v>
      </c>
      <c r="J9" s="545">
        <v>0</v>
      </c>
      <c r="K9" s="542">
        <f>'11.c'!C8</f>
        <v>0</v>
      </c>
      <c r="L9" s="544">
        <f t="shared" si="1"/>
        <v>0</v>
      </c>
      <c r="M9" s="550">
        <v>0</v>
      </c>
    </row>
    <row r="10" spans="1:13" ht="12.75">
      <c r="A10" s="421">
        <f t="shared" si="0"/>
        <v>5</v>
      </c>
      <c r="B10" s="248"/>
      <c r="C10" s="153" t="s">
        <v>352</v>
      </c>
      <c r="D10" s="154"/>
      <c r="E10" s="154"/>
      <c r="F10" s="154"/>
      <c r="G10" s="252"/>
      <c r="H10" s="541">
        <f>'11.d'!C3</f>
        <v>0</v>
      </c>
      <c r="I10" s="542">
        <f>'11.d'!C9</f>
        <v>0</v>
      </c>
      <c r="J10" s="539">
        <f>'11.d'!C4</f>
        <v>0</v>
      </c>
      <c r="K10" s="542">
        <f>'11.d'!C15</f>
        <v>0</v>
      </c>
      <c r="L10" s="544">
        <f t="shared" si="1"/>
        <v>0</v>
      </c>
      <c r="M10" s="551"/>
    </row>
    <row r="11" spans="1:13" ht="12.75">
      <c r="A11" s="421">
        <f t="shared" si="0"/>
        <v>6</v>
      </c>
      <c r="B11" s="248"/>
      <c r="C11" s="153" t="s">
        <v>353</v>
      </c>
      <c r="D11" s="154"/>
      <c r="E11" s="154"/>
      <c r="F11" s="154"/>
      <c r="G11" s="252"/>
      <c r="H11" s="541">
        <f>'11.e'!F8</f>
        <v>0</v>
      </c>
      <c r="I11" s="542">
        <f>'11.e'!F13</f>
        <v>0</v>
      </c>
      <c r="J11" s="545">
        <v>0</v>
      </c>
      <c r="K11" s="542">
        <f>'11.e'!F18</f>
        <v>0</v>
      </c>
      <c r="L11" s="544">
        <f t="shared" si="1"/>
        <v>0</v>
      </c>
      <c r="M11" s="551">
        <v>0</v>
      </c>
    </row>
    <row r="12" spans="1:13" ht="12.75">
      <c r="A12" s="421" t="s">
        <v>502</v>
      </c>
      <c r="B12" s="248"/>
      <c r="C12" s="153" t="s">
        <v>356</v>
      </c>
      <c r="D12" s="154" t="s">
        <v>357</v>
      </c>
      <c r="E12" s="154"/>
      <c r="F12" s="154"/>
      <c r="G12" s="252"/>
      <c r="H12" s="541">
        <f>'11.e'!F6</f>
        <v>0</v>
      </c>
      <c r="I12" s="542">
        <f>'11.e'!F11</f>
        <v>0</v>
      </c>
      <c r="J12" s="545">
        <v>0</v>
      </c>
      <c r="K12" s="542">
        <f>'11.e'!F16</f>
        <v>0</v>
      </c>
      <c r="L12" s="544">
        <f t="shared" si="1"/>
        <v>0</v>
      </c>
      <c r="M12" s="551">
        <v>0</v>
      </c>
    </row>
    <row r="13" spans="1:13" ht="12.75">
      <c r="A13" s="421" t="s">
        <v>503</v>
      </c>
      <c r="B13" s="248"/>
      <c r="C13" s="153"/>
      <c r="D13" s="154" t="s">
        <v>358</v>
      </c>
      <c r="E13" s="154"/>
      <c r="F13" s="154"/>
      <c r="G13" s="252"/>
      <c r="H13" s="541">
        <f>'11.e'!F7</f>
        <v>0</v>
      </c>
      <c r="I13" s="542">
        <f>'11.e'!F12</f>
        <v>0</v>
      </c>
      <c r="J13" s="545">
        <v>0</v>
      </c>
      <c r="K13" s="542">
        <f>'11.e'!F17</f>
        <v>0</v>
      </c>
      <c r="L13" s="544">
        <f t="shared" si="1"/>
        <v>0</v>
      </c>
      <c r="M13" s="551">
        <v>0</v>
      </c>
    </row>
    <row r="14" spans="1:13" ht="12.75">
      <c r="A14" s="421">
        <f>A11+1</f>
        <v>7</v>
      </c>
      <c r="B14" s="248"/>
      <c r="C14" s="153" t="s">
        <v>354</v>
      </c>
      <c r="D14" s="154"/>
      <c r="E14" s="154"/>
      <c r="F14" s="154"/>
      <c r="G14" s="252"/>
      <c r="H14" s="541">
        <f>'11.f'!C3</f>
        <v>0</v>
      </c>
      <c r="I14" s="542">
        <f>'11.f'!C4</f>
        <v>0</v>
      </c>
      <c r="J14" s="545">
        <v>0</v>
      </c>
      <c r="K14" s="542">
        <f>'11.f'!C10</f>
        <v>0</v>
      </c>
      <c r="L14" s="544">
        <f t="shared" si="1"/>
        <v>0</v>
      </c>
      <c r="M14" s="551">
        <v>0</v>
      </c>
    </row>
    <row r="15" spans="1:13" ht="13.5" thickBot="1">
      <c r="A15" s="422">
        <f t="shared" si="0"/>
        <v>8</v>
      </c>
      <c r="B15" s="249"/>
      <c r="C15" s="155" t="s">
        <v>355</v>
      </c>
      <c r="D15" s="156"/>
      <c r="E15" s="156"/>
      <c r="F15" s="156"/>
      <c r="G15" s="253"/>
      <c r="H15" s="546">
        <f>'11.g'!C3</f>
        <v>0</v>
      </c>
      <c r="I15" s="547">
        <f>'11.g'!C10</f>
        <v>0</v>
      </c>
      <c r="J15" s="547">
        <f>'11.g'!C5</f>
        <v>0</v>
      </c>
      <c r="K15" s="547">
        <f>'11.g'!C16</f>
        <v>0</v>
      </c>
      <c r="L15" s="548">
        <f t="shared" si="1"/>
        <v>0</v>
      </c>
      <c r="M15" s="552"/>
    </row>
    <row r="17" ht="12.75">
      <c r="A17" s="15" t="s">
        <v>481</v>
      </c>
    </row>
    <row r="18" ht="12.75">
      <c r="A18" s="17" t="s">
        <v>739</v>
      </c>
    </row>
    <row r="19" spans="1:10" ht="12.75">
      <c r="A19" s="211" t="s">
        <v>740</v>
      </c>
      <c r="B19" s="208"/>
      <c r="C19" s="209"/>
      <c r="D19" s="209"/>
      <c r="E19" s="209"/>
      <c r="F19" s="210"/>
      <c r="G19" s="209"/>
      <c r="H19" s="209"/>
      <c r="I19" s="157"/>
      <c r="J19" s="157"/>
    </row>
    <row r="20" spans="1:10" ht="12.75">
      <c r="A20" s="26"/>
      <c r="B20" s="157"/>
      <c r="C20" s="157"/>
      <c r="D20" s="157"/>
      <c r="E20" s="157"/>
      <c r="F20" s="157"/>
      <c r="G20" s="157"/>
      <c r="H20" s="157"/>
      <c r="I20" s="157"/>
      <c r="J20" s="157"/>
    </row>
    <row r="21" spans="1:10" ht="12.75">
      <c r="A21" s="45" t="s">
        <v>518</v>
      </c>
      <c r="B21" s="446"/>
      <c r="C21" s="446"/>
      <c r="D21" s="157"/>
      <c r="E21" s="157"/>
      <c r="F21" s="26"/>
      <c r="G21" s="157"/>
      <c r="H21" s="157"/>
      <c r="I21" s="157"/>
      <c r="J21" s="157"/>
    </row>
    <row r="22" spans="1:10" ht="12.75">
      <c r="A22" s="15" t="s">
        <v>925</v>
      </c>
      <c r="B22" s="26"/>
      <c r="C22" s="26"/>
      <c r="D22" s="157"/>
      <c r="E22" s="157"/>
      <c r="F22" s="26"/>
      <c r="G22" s="157"/>
      <c r="H22" s="157"/>
      <c r="I22" s="157"/>
      <c r="J22" s="157"/>
    </row>
    <row r="23" spans="1:10" ht="12.75">
      <c r="A23" s="15" t="s">
        <v>926</v>
      </c>
      <c r="B23" s="26"/>
      <c r="C23" s="157"/>
      <c r="D23" s="157"/>
      <c r="E23" s="157"/>
      <c r="F23" s="157"/>
      <c r="G23" s="157"/>
      <c r="H23" s="157"/>
      <c r="I23" s="157"/>
      <c r="J23" s="157"/>
    </row>
    <row r="26" spans="1:12" ht="12.75">
      <c r="A26" s="124"/>
      <c r="B26" s="124"/>
      <c r="C26" s="136"/>
      <c r="D26" s="136"/>
      <c r="E26" s="136"/>
      <c r="F26" s="136"/>
      <c r="G26" s="136"/>
      <c r="H26" s="136"/>
      <c r="I26" s="136"/>
      <c r="J26" s="136"/>
      <c r="K26" s="136"/>
      <c r="L26" s="124"/>
    </row>
    <row r="27" spans="1:12" ht="12.75">
      <c r="A27" s="124"/>
      <c r="B27" s="124"/>
      <c r="C27" s="136"/>
      <c r="D27" s="136"/>
      <c r="E27" s="136"/>
      <c r="F27" s="136"/>
      <c r="G27" s="136"/>
      <c r="H27" s="136"/>
      <c r="I27" s="136"/>
      <c r="J27" s="136"/>
      <c r="K27" s="136"/>
      <c r="L27" s="124"/>
    </row>
    <row r="28" spans="1:12" ht="12.75">
      <c r="A28" s="124"/>
      <c r="B28" s="124"/>
      <c r="C28" s="136"/>
      <c r="D28" s="136"/>
      <c r="E28" s="136"/>
      <c r="F28" s="136"/>
      <c r="G28" s="136"/>
      <c r="H28" s="136"/>
      <c r="I28" s="136"/>
      <c r="J28" s="136"/>
      <c r="K28" s="136"/>
      <c r="L28" s="124"/>
    </row>
    <row r="29" spans="1:12" ht="12.75">
      <c r="A29" s="124"/>
      <c r="B29" s="124"/>
      <c r="C29" s="136"/>
      <c r="D29" s="136"/>
      <c r="E29" s="136"/>
      <c r="F29" s="136"/>
      <c r="G29" s="136"/>
      <c r="H29" s="136"/>
      <c r="I29" s="136"/>
      <c r="J29" s="136"/>
      <c r="K29" s="136"/>
      <c r="L29" s="124"/>
    </row>
    <row r="30" spans="1:12" ht="12.75">
      <c r="A30" s="124"/>
      <c r="B30" s="124"/>
      <c r="C30" s="136"/>
      <c r="D30" s="136"/>
      <c r="E30" s="136"/>
      <c r="F30" s="136"/>
      <c r="G30" s="136"/>
      <c r="H30" s="136"/>
      <c r="I30" s="136"/>
      <c r="J30" s="136"/>
      <c r="K30" s="136"/>
      <c r="L30" s="124"/>
    </row>
    <row r="31" spans="1:12" ht="12.75">
      <c r="A31" s="124"/>
      <c r="B31" s="124"/>
      <c r="C31" s="136"/>
      <c r="D31" s="136"/>
      <c r="E31" s="136"/>
      <c r="F31" s="136"/>
      <c r="G31" s="136"/>
      <c r="H31" s="136"/>
      <c r="I31" s="136"/>
      <c r="J31" s="136"/>
      <c r="K31" s="136"/>
      <c r="L31" s="124"/>
    </row>
    <row r="32" spans="1:12" ht="12.75">
      <c r="A32" s="124"/>
      <c r="B32" s="124"/>
      <c r="C32" s="136"/>
      <c r="D32" s="136"/>
      <c r="E32" s="136"/>
      <c r="F32" s="136"/>
      <c r="G32" s="136"/>
      <c r="H32" s="136"/>
      <c r="I32" s="136"/>
      <c r="J32" s="136"/>
      <c r="K32" s="136"/>
      <c r="L32" s="124"/>
    </row>
    <row r="33" spans="1:12" ht="12.75">
      <c r="A33" s="124"/>
      <c r="B33" s="124"/>
      <c r="C33" s="136"/>
      <c r="D33" s="136"/>
      <c r="E33" s="136"/>
      <c r="F33" s="136"/>
      <c r="G33" s="136"/>
      <c r="H33" s="136"/>
      <c r="I33" s="136"/>
      <c r="J33" s="136"/>
      <c r="K33" s="136"/>
      <c r="L33" s="124"/>
    </row>
    <row r="34" spans="1:12" ht="12.75">
      <c r="A34" s="124"/>
      <c r="B34" s="124"/>
      <c r="C34" s="136"/>
      <c r="D34" s="136"/>
      <c r="E34" s="136"/>
      <c r="F34" s="136"/>
      <c r="G34" s="136"/>
      <c r="H34" s="136"/>
      <c r="I34" s="136"/>
      <c r="J34" s="136"/>
      <c r="K34" s="136"/>
      <c r="L34" s="124"/>
    </row>
    <row r="35" spans="1:12" ht="12.75">
      <c r="A35" s="124"/>
      <c r="B35" s="124"/>
      <c r="C35" s="136"/>
      <c r="D35" s="136"/>
      <c r="E35" s="136"/>
      <c r="F35" s="136"/>
      <c r="G35" s="136"/>
      <c r="H35" s="136"/>
      <c r="I35" s="136"/>
      <c r="J35" s="136"/>
      <c r="K35" s="136"/>
      <c r="L35" s="124"/>
    </row>
    <row r="36" spans="1:12" ht="12.75">
      <c r="A36" s="124"/>
      <c r="B36" s="124"/>
      <c r="C36" s="136"/>
      <c r="D36" s="136"/>
      <c r="E36" s="136"/>
      <c r="F36" s="136"/>
      <c r="G36" s="136"/>
      <c r="H36" s="136"/>
      <c r="I36" s="136"/>
      <c r="J36" s="136"/>
      <c r="K36" s="136"/>
      <c r="L36" s="124"/>
    </row>
    <row r="37" spans="1:12" ht="12.75">
      <c r="A37" s="124"/>
      <c r="B37" s="124"/>
      <c r="C37" s="136"/>
      <c r="D37" s="136"/>
      <c r="E37" s="136"/>
      <c r="F37" s="136"/>
      <c r="G37" s="136"/>
      <c r="H37" s="136"/>
      <c r="I37" s="136"/>
      <c r="J37" s="136"/>
      <c r="K37" s="136"/>
      <c r="L37" s="124"/>
    </row>
  </sheetData>
  <sheetProtection/>
  <mergeCells count="5">
    <mergeCell ref="B3:G5"/>
    <mergeCell ref="A3:A4"/>
    <mergeCell ref="I3:J3"/>
    <mergeCell ref="H3:H4"/>
    <mergeCell ref="M3:M6"/>
  </mergeCells>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E20"/>
  <sheetViews>
    <sheetView workbookViewId="0" topLeftCell="A1">
      <selection activeCell="A3" sqref="A3:B3"/>
    </sheetView>
  </sheetViews>
  <sheetFormatPr defaultColWidth="9.140625" defaultRowHeight="15"/>
  <cols>
    <col min="1" max="1" width="14.421875" style="15" customWidth="1"/>
    <col min="2" max="2" width="30.140625" style="15" customWidth="1"/>
    <col min="3" max="3" width="16.140625" style="61" customWidth="1"/>
    <col min="4" max="16384" width="9.140625" style="15" customWidth="1"/>
  </cols>
  <sheetData>
    <row r="1" spans="1:4" ht="15">
      <c r="A1" s="47" t="s">
        <v>718</v>
      </c>
      <c r="B1" s="12"/>
      <c r="D1" s="12"/>
    </row>
    <row r="2" spans="1:4" ht="13.5" thickBot="1">
      <c r="A2" s="12"/>
      <c r="B2" s="12"/>
      <c r="C2" s="62" t="s">
        <v>359</v>
      </c>
      <c r="D2" s="12"/>
    </row>
    <row r="3" spans="1:3" ht="13.5" thickBot="1">
      <c r="A3" s="1333" t="s">
        <v>914</v>
      </c>
      <c r="B3" s="1334"/>
      <c r="C3" s="518"/>
    </row>
    <row r="4" spans="1:3" ht="12.75">
      <c r="A4" s="1330" t="s">
        <v>377</v>
      </c>
      <c r="B4" s="442" t="s">
        <v>727</v>
      </c>
      <c r="C4" s="495"/>
    </row>
    <row r="5" spans="1:3" ht="12.75">
      <c r="A5" s="1331"/>
      <c r="B5" s="443" t="s">
        <v>378</v>
      </c>
      <c r="C5" s="496"/>
    </row>
    <row r="6" spans="1:3" ht="12.75">
      <c r="A6" s="1331"/>
      <c r="B6" s="443" t="s">
        <v>379</v>
      </c>
      <c r="C6" s="496"/>
    </row>
    <row r="7" spans="1:3" ht="13.5" thickBot="1">
      <c r="A7" s="1331"/>
      <c r="B7" s="443" t="s">
        <v>380</v>
      </c>
      <c r="C7" s="496"/>
    </row>
    <row r="8" spans="1:3" ht="13.5" thickBot="1">
      <c r="A8" s="1332"/>
      <c r="B8" s="444" t="s">
        <v>360</v>
      </c>
      <c r="C8" s="497">
        <f>SUM(C4:C7)</f>
        <v>0</v>
      </c>
    </row>
    <row r="9" spans="1:3" ht="12.75">
      <c r="A9" s="1330" t="s">
        <v>381</v>
      </c>
      <c r="B9" s="442" t="s">
        <v>382</v>
      </c>
      <c r="C9" s="495"/>
    </row>
    <row r="10" spans="1:3" ht="12.75">
      <c r="A10" s="1331"/>
      <c r="B10" s="443" t="s">
        <v>383</v>
      </c>
      <c r="C10" s="496"/>
    </row>
    <row r="11" spans="1:3" ht="12.75">
      <c r="A11" s="1331"/>
      <c r="B11" s="443" t="s">
        <v>384</v>
      </c>
      <c r="C11" s="496"/>
    </row>
    <row r="12" spans="1:3" ht="12.75">
      <c r="A12" s="1331"/>
      <c r="B12" s="443" t="s">
        <v>385</v>
      </c>
      <c r="C12" s="496"/>
    </row>
    <row r="13" spans="1:3" ht="13.5" thickBot="1">
      <c r="A13" s="1331"/>
      <c r="B13" s="445" t="s">
        <v>543</v>
      </c>
      <c r="C13" s="498"/>
    </row>
    <row r="14" spans="1:3" ht="13.5" thickBot="1">
      <c r="A14" s="1332"/>
      <c r="B14" s="444" t="s">
        <v>360</v>
      </c>
      <c r="C14" s="497">
        <f>SUM(C9:C13)</f>
        <v>0</v>
      </c>
    </row>
    <row r="15" spans="1:3" ht="13.5" thickBot="1">
      <c r="A15" s="1335" t="s">
        <v>376</v>
      </c>
      <c r="B15" s="1336"/>
      <c r="C15" s="497">
        <f>C3+C8-C14</f>
        <v>0</v>
      </c>
    </row>
    <row r="16" spans="1:5" ht="12.75">
      <c r="A16" s="12"/>
      <c r="B16" s="12"/>
      <c r="C16" s="60"/>
      <c r="D16" s="12"/>
      <c r="E16" s="12"/>
    </row>
    <row r="17" spans="1:5" ht="12.75">
      <c r="A17" s="12" t="s">
        <v>505</v>
      </c>
      <c r="B17" s="12"/>
      <c r="C17" s="60"/>
      <c r="D17" s="12"/>
      <c r="E17" s="12"/>
    </row>
    <row r="18" spans="1:5" ht="12.75">
      <c r="A18" s="16" t="s">
        <v>741</v>
      </c>
      <c r="B18" s="12"/>
      <c r="C18" s="60"/>
      <c r="D18" s="12"/>
      <c r="E18" s="12"/>
    </row>
    <row r="19" spans="1:5" ht="12.75">
      <c r="A19" s="12"/>
      <c r="B19" s="12"/>
      <c r="C19" s="60"/>
      <c r="D19" s="12"/>
      <c r="E19" s="12"/>
    </row>
    <row r="20" spans="1:5" ht="12.75">
      <c r="A20" s="12"/>
      <c r="B20" s="12"/>
      <c r="C20" s="60"/>
      <c r="D20" s="12"/>
      <c r="E20" s="12"/>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H31" sqref="H31"/>
    </sheetView>
  </sheetViews>
  <sheetFormatPr defaultColWidth="9.140625" defaultRowHeight="15"/>
  <cols>
    <col min="1" max="1" width="10.57421875" style="32" customWidth="1"/>
    <col min="2" max="2" width="43.57421875" style="32" customWidth="1"/>
    <col min="3" max="3" width="17.00390625" style="67" customWidth="1"/>
    <col min="4" max="16384" width="9.140625" style="32" customWidth="1"/>
  </cols>
  <sheetData>
    <row r="1" spans="1:6" ht="13.5" customHeight="1">
      <c r="A1" s="63" t="s">
        <v>719</v>
      </c>
      <c r="B1" s="34"/>
      <c r="C1" s="32"/>
      <c r="D1" s="34"/>
      <c r="E1" s="34"/>
      <c r="F1" s="34"/>
    </row>
    <row r="2" spans="1:6" ht="13.5" customHeight="1" thickBot="1">
      <c r="A2" s="34"/>
      <c r="B2" s="34"/>
      <c r="C2" s="65" t="s">
        <v>359</v>
      </c>
      <c r="D2" s="34"/>
      <c r="E2" s="34"/>
      <c r="F2" s="34"/>
    </row>
    <row r="3" spans="1:3" ht="16.5" customHeight="1" thickBot="1">
      <c r="A3" s="1335" t="s">
        <v>375</v>
      </c>
      <c r="B3" s="1342"/>
      <c r="C3" s="66"/>
    </row>
    <row r="4" spans="1:3" ht="12.75" customHeight="1">
      <c r="A4" s="1337" t="s">
        <v>377</v>
      </c>
      <c r="B4" s="431" t="s">
        <v>386</v>
      </c>
      <c r="C4" s="499"/>
    </row>
    <row r="5" spans="1:3" ht="12.75" customHeight="1">
      <c r="A5" s="1338"/>
      <c r="B5" s="432" t="s">
        <v>728</v>
      </c>
      <c r="C5" s="525"/>
    </row>
    <row r="6" spans="1:3" ht="12.75" customHeight="1">
      <c r="A6" s="1338"/>
      <c r="B6" s="433" t="s">
        <v>682</v>
      </c>
      <c r="C6" s="525"/>
    </row>
    <row r="7" spans="1:3" ht="12.75" customHeight="1">
      <c r="A7" s="1338"/>
      <c r="B7" s="432" t="s">
        <v>387</v>
      </c>
      <c r="C7" s="525"/>
    </row>
    <row r="8" spans="1:3" ht="12.75" customHeight="1">
      <c r="A8" s="1338"/>
      <c r="B8" s="432" t="s">
        <v>388</v>
      </c>
      <c r="C8" s="526"/>
    </row>
    <row r="9" spans="1:3" ht="12.75" customHeight="1">
      <c r="A9" s="1338"/>
      <c r="B9" s="432" t="s">
        <v>683</v>
      </c>
      <c r="C9" s="525"/>
    </row>
    <row r="10" spans="1:3" ht="12.75" customHeight="1">
      <c r="A10" s="1338"/>
      <c r="B10" s="434" t="s">
        <v>389</v>
      </c>
      <c r="C10" s="527">
        <f>SUM(C11:C13)</f>
        <v>0</v>
      </c>
    </row>
    <row r="11" spans="1:3" ht="12.75" customHeight="1">
      <c r="A11" s="1338"/>
      <c r="B11" s="432" t="s">
        <v>390</v>
      </c>
      <c r="C11" s="525"/>
    </row>
    <row r="12" spans="1:3" ht="12.75" customHeight="1">
      <c r="A12" s="1338"/>
      <c r="B12" s="435" t="s">
        <v>391</v>
      </c>
      <c r="C12" s="525"/>
    </row>
    <row r="13" spans="1:3" ht="12.75" customHeight="1" thickBot="1">
      <c r="A13" s="1338"/>
      <c r="B13" s="432" t="s">
        <v>392</v>
      </c>
      <c r="C13" s="528"/>
    </row>
    <row r="14" spans="1:3" s="33" customFormat="1" ht="15.75" customHeight="1" thickBot="1">
      <c r="A14" s="1339"/>
      <c r="B14" s="436" t="s">
        <v>361</v>
      </c>
      <c r="C14" s="529">
        <f>C4+C5+C6+C7+C8+C9+C10</f>
        <v>0</v>
      </c>
    </row>
    <row r="15" spans="1:3" ht="12.75" customHeight="1">
      <c r="A15" s="1340" t="s">
        <v>381</v>
      </c>
      <c r="B15" s="437" t="s">
        <v>446</v>
      </c>
      <c r="C15" s="530">
        <f>SUM(C16:C19)</f>
        <v>0</v>
      </c>
    </row>
    <row r="16" spans="1:3" ht="12.75" customHeight="1">
      <c r="A16" s="1340"/>
      <c r="B16" s="438" t="s">
        <v>527</v>
      </c>
      <c r="C16" s="531"/>
    </row>
    <row r="17" spans="1:3" ht="12.75" customHeight="1">
      <c r="A17" s="1340"/>
      <c r="B17" s="439" t="s">
        <v>393</v>
      </c>
      <c r="C17" s="532"/>
    </row>
    <row r="18" spans="1:3" ht="12.75" customHeight="1">
      <c r="A18" s="1340"/>
      <c r="B18" s="439" t="s">
        <v>394</v>
      </c>
      <c r="C18" s="532"/>
    </row>
    <row r="19" spans="1:3" ht="12.75" customHeight="1">
      <c r="A19" s="1340"/>
      <c r="B19" s="439" t="s">
        <v>684</v>
      </c>
      <c r="C19" s="532"/>
    </row>
    <row r="20" spans="1:3" ht="12.75" customHeight="1">
      <c r="A20" s="1340"/>
      <c r="B20" s="440" t="s">
        <v>685</v>
      </c>
      <c r="C20" s="533"/>
    </row>
    <row r="21" spans="1:3" ht="12.75" customHeight="1">
      <c r="A21" s="1340"/>
      <c r="B21" s="441" t="s">
        <v>395</v>
      </c>
      <c r="C21" s="534">
        <f>SUM(C22:C24)</f>
        <v>0</v>
      </c>
    </row>
    <row r="22" spans="1:3" ht="12.75" customHeight="1">
      <c r="A22" s="1340"/>
      <c r="B22" s="432" t="s">
        <v>396</v>
      </c>
      <c r="C22" s="525"/>
    </row>
    <row r="23" spans="1:3" ht="12.75" customHeight="1">
      <c r="A23" s="1340"/>
      <c r="B23" s="432" t="s">
        <v>397</v>
      </c>
      <c r="C23" s="525"/>
    </row>
    <row r="24" spans="1:3" ht="12.75" customHeight="1" thickBot="1">
      <c r="A24" s="1340"/>
      <c r="B24" s="432" t="s">
        <v>398</v>
      </c>
      <c r="C24" s="525"/>
    </row>
    <row r="25" spans="1:3" ht="13.5" thickBot="1">
      <c r="A25" s="1341"/>
      <c r="B25" s="436" t="s">
        <v>360</v>
      </c>
      <c r="C25" s="529">
        <f>C15+C20+C21</f>
        <v>0</v>
      </c>
    </row>
    <row r="26" spans="1:3" ht="18.75" customHeight="1" thickBot="1">
      <c r="A26" s="1335" t="s">
        <v>376</v>
      </c>
      <c r="B26" s="1342"/>
      <c r="C26" s="529">
        <f>C3+C14-C25</f>
        <v>0</v>
      </c>
    </row>
    <row r="27" spans="2:5" ht="12.75" customHeight="1">
      <c r="B27" s="34"/>
      <c r="C27" s="64"/>
      <c r="D27" s="34"/>
      <c r="E27" s="34"/>
    </row>
    <row r="28" spans="1:5" ht="12.75">
      <c r="A28" s="12" t="s">
        <v>505</v>
      </c>
      <c r="B28" s="34"/>
      <c r="C28" s="64"/>
      <c r="D28" s="34"/>
      <c r="E28" s="34"/>
    </row>
    <row r="29" ht="12.75">
      <c r="A29" s="16" t="s">
        <v>726</v>
      </c>
    </row>
  </sheetData>
  <sheetProtection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dimension ref="A1:H33"/>
  <sheetViews>
    <sheetView workbookViewId="0" topLeftCell="A1">
      <selection activeCell="A12" sqref="A12"/>
    </sheetView>
  </sheetViews>
  <sheetFormatPr defaultColWidth="9.140625" defaultRowHeight="15"/>
  <cols>
    <col min="1" max="1" width="13.28125" style="15" customWidth="1"/>
    <col min="2" max="2" width="54.7109375" style="15" customWidth="1"/>
    <col min="3" max="3" width="14.28125" style="61" customWidth="1"/>
    <col min="4" max="4" width="56.421875" style="15" customWidth="1"/>
    <col min="5" max="5" width="9.140625" style="15" customWidth="1"/>
    <col min="6" max="6" width="17.57421875" style="15" customWidth="1"/>
    <col min="7" max="16384" width="9.140625" style="15" customWidth="1"/>
  </cols>
  <sheetData>
    <row r="1" spans="1:4" ht="15">
      <c r="A1" s="11" t="s">
        <v>720</v>
      </c>
      <c r="B1" s="12"/>
      <c r="C1" s="15"/>
      <c r="D1" s="12"/>
    </row>
    <row r="2" spans="1:4" ht="13.5" thickBot="1">
      <c r="A2" s="12"/>
      <c r="B2" s="12"/>
      <c r="C2" s="81" t="s">
        <v>359</v>
      </c>
      <c r="D2" s="12"/>
    </row>
    <row r="3" spans="1:3" ht="13.5" thickBot="1">
      <c r="A3" s="1335" t="s">
        <v>375</v>
      </c>
      <c r="B3" s="1336"/>
      <c r="C3" s="518"/>
    </row>
    <row r="4" spans="1:7" ht="12.75" customHeight="1">
      <c r="A4" s="1343" t="s">
        <v>377</v>
      </c>
      <c r="B4" s="425" t="s">
        <v>545</v>
      </c>
      <c r="C4" s="521"/>
      <c r="D4" s="179"/>
      <c r="E4" s="180"/>
      <c r="F4" s="181"/>
      <c r="G4" s="180"/>
    </row>
    <row r="5" spans="1:7" ht="12.75" customHeight="1">
      <c r="A5" s="1344"/>
      <c r="B5" s="426" t="s">
        <v>399</v>
      </c>
      <c r="C5" s="521"/>
      <c r="D5" s="179"/>
      <c r="E5" s="180"/>
      <c r="F5" s="181"/>
      <c r="G5" s="180"/>
    </row>
    <row r="6" spans="1:7" ht="12.75" customHeight="1" thickBot="1">
      <c r="A6" s="1345"/>
      <c r="B6" s="427" t="s">
        <v>546</v>
      </c>
      <c r="C6" s="522"/>
      <c r="D6" s="179"/>
      <c r="E6" s="180"/>
      <c r="F6" s="181"/>
      <c r="G6" s="180"/>
    </row>
    <row r="7" spans="1:7" ht="16.5" customHeight="1" thickBot="1">
      <c r="A7" s="1346"/>
      <c r="B7" s="428" t="s">
        <v>360</v>
      </c>
      <c r="C7" s="523">
        <f>SUM(C4:C6)</f>
        <v>0</v>
      </c>
      <c r="D7" s="179"/>
      <c r="E7" s="180"/>
      <c r="F7" s="181"/>
      <c r="G7" s="180"/>
    </row>
    <row r="8" spans="1:7" ht="16.5" customHeight="1" thickBot="1">
      <c r="A8" s="429" t="s">
        <v>381</v>
      </c>
      <c r="B8" s="430" t="s">
        <v>360</v>
      </c>
      <c r="C8" s="524"/>
      <c r="D8" s="179"/>
      <c r="E8" s="180"/>
      <c r="F8" s="181"/>
      <c r="G8" s="180"/>
    </row>
    <row r="9" spans="1:7" ht="16.5" customHeight="1" thickBot="1">
      <c r="A9" s="1347" t="s">
        <v>400</v>
      </c>
      <c r="B9" s="1348"/>
      <c r="C9" s="497">
        <f>C3+C7-C8</f>
        <v>0</v>
      </c>
      <c r="D9" s="179"/>
      <c r="E9" s="180"/>
      <c r="F9" s="181"/>
      <c r="G9" s="180"/>
    </row>
    <row r="10" spans="1:7" ht="15" customHeight="1">
      <c r="A10" s="72"/>
      <c r="B10" s="87"/>
      <c r="C10" s="182"/>
      <c r="D10" s="179"/>
      <c r="E10" s="180"/>
      <c r="F10" s="181"/>
      <c r="G10" s="180"/>
    </row>
    <row r="11" spans="1:8" ht="12.75">
      <c r="A11" s="12" t="s">
        <v>481</v>
      </c>
      <c r="B11" s="183"/>
      <c r="C11" s="184"/>
      <c r="D11" s="183"/>
      <c r="E11" s="185"/>
      <c r="F11" s="179"/>
      <c r="G11" s="179"/>
      <c r="H11" s="179"/>
    </row>
    <row r="12" spans="1:8" ht="12.75">
      <c r="A12" s="199" t="s">
        <v>952</v>
      </c>
      <c r="B12" s="198"/>
      <c r="C12" s="186"/>
      <c r="D12" s="183"/>
      <c r="E12" s="185"/>
      <c r="F12" s="179"/>
      <c r="G12" s="179"/>
      <c r="H12" s="179"/>
    </row>
    <row r="13" spans="1:8" ht="12.75">
      <c r="A13" s="16" t="s">
        <v>742</v>
      </c>
      <c r="B13" s="89"/>
      <c r="C13" s="187"/>
      <c r="D13" s="89"/>
      <c r="E13" s="124"/>
      <c r="F13" s="124"/>
      <c r="G13" s="124"/>
      <c r="H13" s="124"/>
    </row>
    <row r="14" spans="1:8" ht="12.75">
      <c r="A14" s="135"/>
      <c r="B14" s="135"/>
      <c r="C14" s="188"/>
      <c r="D14" s="189"/>
      <c r="E14" s="190"/>
      <c r="F14" s="190"/>
      <c r="G14" s="190"/>
      <c r="H14" s="191"/>
    </row>
    <row r="15" spans="1:8" ht="12.75">
      <c r="A15" s="135"/>
      <c r="B15" s="135"/>
      <c r="C15" s="192"/>
      <c r="D15" s="135"/>
      <c r="E15" s="191"/>
      <c r="F15" s="191"/>
      <c r="G15" s="190"/>
      <c r="H15" s="191"/>
    </row>
    <row r="16" spans="1:8" ht="12.75">
      <c r="A16" s="193"/>
      <c r="B16" s="193"/>
      <c r="C16" s="194"/>
      <c r="D16" s="191"/>
      <c r="E16" s="191"/>
      <c r="F16" s="191"/>
      <c r="G16" s="191"/>
      <c r="H16" s="191"/>
    </row>
    <row r="17" spans="1:8" ht="12.75">
      <c r="A17" s="195"/>
      <c r="B17" s="195"/>
      <c r="C17" s="196"/>
      <c r="D17" s="195"/>
      <c r="E17" s="195"/>
      <c r="F17" s="195"/>
      <c r="G17" s="195"/>
      <c r="H17" s="195"/>
    </row>
    <row r="18" spans="1:8" ht="12.75">
      <c r="A18" s="195"/>
      <c r="B18" s="195"/>
      <c r="C18" s="196"/>
      <c r="D18" s="195"/>
      <c r="E18" s="195"/>
      <c r="F18" s="195"/>
      <c r="G18" s="195"/>
      <c r="H18" s="195"/>
    </row>
    <row r="19" spans="1:8" ht="12.75">
      <c r="A19" s="124"/>
      <c r="B19" s="124"/>
      <c r="C19" s="136"/>
      <c r="D19" s="124"/>
      <c r="E19" s="124"/>
      <c r="F19" s="124"/>
      <c r="G19" s="124"/>
      <c r="H19" s="124"/>
    </row>
    <row r="20" spans="1:8" ht="12.75">
      <c r="A20" s="124"/>
      <c r="B20" s="124"/>
      <c r="C20" s="136"/>
      <c r="D20" s="124"/>
      <c r="E20" s="124"/>
      <c r="F20" s="124"/>
      <c r="G20" s="124"/>
      <c r="H20" s="124"/>
    </row>
    <row r="21" spans="1:8" ht="12.75">
      <c r="A21" s="124"/>
      <c r="B21" s="124"/>
      <c r="C21" s="136"/>
      <c r="D21" s="124"/>
      <c r="E21" s="124"/>
      <c r="F21" s="124"/>
      <c r="G21" s="124"/>
      <c r="H21" s="124"/>
    </row>
    <row r="22" spans="1:8" ht="12.75">
      <c r="A22" s="124"/>
      <c r="B22" s="124"/>
      <c r="C22" s="136"/>
      <c r="D22" s="124"/>
      <c r="E22" s="124"/>
      <c r="F22" s="124"/>
      <c r="G22" s="124"/>
      <c r="H22" s="124"/>
    </row>
    <row r="23" spans="1:8" ht="12.75">
      <c r="A23" s="124"/>
      <c r="B23" s="124"/>
      <c r="C23" s="136"/>
      <c r="D23" s="124"/>
      <c r="E23" s="124"/>
      <c r="F23" s="124"/>
      <c r="G23" s="124"/>
      <c r="H23" s="124"/>
    </row>
    <row r="24" spans="1:8" ht="12.75">
      <c r="A24" s="124"/>
      <c r="B24" s="124"/>
      <c r="C24" s="136"/>
      <c r="D24" s="124"/>
      <c r="E24" s="124"/>
      <c r="F24" s="124"/>
      <c r="G24" s="124"/>
      <c r="H24" s="124"/>
    </row>
    <row r="25" spans="1:8" ht="12.75">
      <c r="A25" s="124"/>
      <c r="B25" s="124"/>
      <c r="C25" s="136"/>
      <c r="D25" s="124"/>
      <c r="E25" s="124"/>
      <c r="F25" s="124"/>
      <c r="G25" s="124"/>
      <c r="H25" s="124"/>
    </row>
    <row r="26" spans="1:8" ht="12.75">
      <c r="A26" s="124"/>
      <c r="B26" s="124"/>
      <c r="C26" s="136"/>
      <c r="D26" s="124"/>
      <c r="E26" s="124"/>
      <c r="F26" s="124"/>
      <c r="G26" s="124"/>
      <c r="H26" s="124"/>
    </row>
    <row r="27" spans="1:8" ht="12.75">
      <c r="A27" s="124"/>
      <c r="B27" s="124"/>
      <c r="C27" s="136"/>
      <c r="D27" s="124"/>
      <c r="E27" s="124"/>
      <c r="F27" s="124"/>
      <c r="G27" s="124"/>
      <c r="H27" s="124"/>
    </row>
    <row r="28" spans="1:8" ht="12.75">
      <c r="A28" s="124"/>
      <c r="B28" s="124"/>
      <c r="C28" s="136"/>
      <c r="D28" s="124"/>
      <c r="E28" s="124"/>
      <c r="F28" s="124"/>
      <c r="G28" s="124"/>
      <c r="H28" s="124"/>
    </row>
    <row r="29" spans="1:8" ht="12.75">
      <c r="A29" s="124"/>
      <c r="B29" s="124"/>
      <c r="C29" s="136"/>
      <c r="D29" s="124"/>
      <c r="E29" s="124"/>
      <c r="F29" s="124"/>
      <c r="G29" s="124"/>
      <c r="H29" s="124"/>
    </row>
    <row r="30" spans="1:8" ht="12.75">
      <c r="A30" s="124"/>
      <c r="B30" s="124"/>
      <c r="C30" s="136"/>
      <c r="D30" s="124"/>
      <c r="E30" s="124"/>
      <c r="F30" s="124"/>
      <c r="G30" s="124"/>
      <c r="H30" s="124"/>
    </row>
    <row r="31" spans="1:8" ht="12.75">
      <c r="A31" s="124"/>
      <c r="B31" s="124"/>
      <c r="C31" s="136"/>
      <c r="D31" s="124"/>
      <c r="E31" s="124"/>
      <c r="F31" s="124"/>
      <c r="G31" s="124"/>
      <c r="H31" s="124"/>
    </row>
    <row r="32" spans="1:8" ht="12.75">
      <c r="A32" s="124"/>
      <c r="B32" s="124"/>
      <c r="C32" s="136"/>
      <c r="D32" s="124"/>
      <c r="E32" s="124"/>
      <c r="F32" s="124"/>
      <c r="G32" s="124"/>
      <c r="H32" s="124"/>
    </row>
    <row r="33" spans="1:8" ht="12.75">
      <c r="A33" s="124"/>
      <c r="B33" s="124"/>
      <c r="C33" s="136"/>
      <c r="D33" s="124"/>
      <c r="E33" s="124"/>
      <c r="F33" s="124"/>
      <c r="G33" s="124"/>
      <c r="H33" s="124"/>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E22"/>
  <sheetViews>
    <sheetView workbookViewId="0" topLeftCell="A1">
      <selection activeCell="C32" sqref="C31:C32"/>
    </sheetView>
  </sheetViews>
  <sheetFormatPr defaultColWidth="9.140625" defaultRowHeight="15"/>
  <cols>
    <col min="1" max="1" width="15.57421875" style="32" customWidth="1"/>
    <col min="2" max="2" width="32.00390625" style="32" customWidth="1"/>
    <col min="3" max="3" width="17.8515625" style="67" customWidth="1"/>
    <col min="4" max="16384" width="9.140625" style="32" customWidth="1"/>
  </cols>
  <sheetData>
    <row r="1" spans="1:5" ht="13.5" customHeight="1">
      <c r="A1" s="51" t="s">
        <v>721</v>
      </c>
      <c r="B1" s="34"/>
      <c r="D1" s="34"/>
      <c r="E1" s="34"/>
    </row>
    <row r="2" spans="1:5" ht="13.5" thickBot="1">
      <c r="A2" s="34"/>
      <c r="B2" s="34"/>
      <c r="C2" s="68" t="s">
        <v>359</v>
      </c>
      <c r="D2" s="34"/>
      <c r="E2" s="34"/>
    </row>
    <row r="3" spans="1:5" ht="13.5" thickBot="1">
      <c r="A3" s="1335" t="s">
        <v>375</v>
      </c>
      <c r="B3" s="1336"/>
      <c r="C3" s="518"/>
      <c r="D3" s="34"/>
      <c r="E3" s="34"/>
    </row>
    <row r="4" spans="1:5" ht="12.75">
      <c r="A4" s="1330" t="s">
        <v>377</v>
      </c>
      <c r="B4" s="442" t="s">
        <v>727</v>
      </c>
      <c r="C4" s="495"/>
      <c r="D4" s="34"/>
      <c r="E4" s="34"/>
    </row>
    <row r="5" spans="1:5" ht="12.75">
      <c r="A5" s="1331"/>
      <c r="B5" s="443" t="s">
        <v>401</v>
      </c>
      <c r="C5" s="496"/>
      <c r="D5" s="34"/>
      <c r="E5" s="34"/>
    </row>
    <row r="6" spans="1:5" ht="12.75">
      <c r="A6" s="1331"/>
      <c r="B6" s="443" t="s">
        <v>378</v>
      </c>
      <c r="C6" s="496"/>
      <c r="D6" s="34"/>
      <c r="E6" s="34"/>
    </row>
    <row r="7" spans="1:5" ht="12.75">
      <c r="A7" s="1331"/>
      <c r="B7" s="447" t="s">
        <v>380</v>
      </c>
      <c r="C7" s="498"/>
      <c r="D7" s="34"/>
      <c r="E7" s="34"/>
    </row>
    <row r="8" spans="1:5" ht="13.5" thickBot="1">
      <c r="A8" s="1331"/>
      <c r="B8" s="447" t="s">
        <v>542</v>
      </c>
      <c r="C8" s="498"/>
      <c r="D8" s="34"/>
      <c r="E8" s="34"/>
    </row>
    <row r="9" spans="1:5" ht="13.5" thickBot="1">
      <c r="A9" s="1332"/>
      <c r="B9" s="444" t="s">
        <v>360</v>
      </c>
      <c r="C9" s="519">
        <f>SUM(C4:C8)</f>
        <v>0</v>
      </c>
      <c r="D9" s="34"/>
      <c r="E9" s="34"/>
    </row>
    <row r="10" spans="1:5" ht="12.75">
      <c r="A10" s="1349" t="s">
        <v>381</v>
      </c>
      <c r="B10" s="442" t="s">
        <v>402</v>
      </c>
      <c r="C10" s="520"/>
      <c r="D10" s="34"/>
      <c r="E10" s="34"/>
    </row>
    <row r="11" spans="1:5" ht="12.75">
      <c r="A11" s="1331"/>
      <c r="B11" s="443" t="s">
        <v>403</v>
      </c>
      <c r="C11" s="496"/>
      <c r="D11" s="34"/>
      <c r="E11" s="34"/>
    </row>
    <row r="12" spans="1:5" ht="12.75">
      <c r="A12" s="1331"/>
      <c r="B12" s="443" t="s">
        <v>383</v>
      </c>
      <c r="C12" s="496"/>
      <c r="D12" s="34"/>
      <c r="E12" s="34"/>
    </row>
    <row r="13" spans="1:5" ht="12.75">
      <c r="A13" s="1331"/>
      <c r="B13" s="443" t="s">
        <v>385</v>
      </c>
      <c r="C13" s="496"/>
      <c r="D13" s="34"/>
      <c r="E13" s="34"/>
    </row>
    <row r="14" spans="1:5" ht="13.5" thickBot="1">
      <c r="A14" s="1331"/>
      <c r="B14" s="443" t="s">
        <v>543</v>
      </c>
      <c r="C14" s="496"/>
      <c r="D14" s="34"/>
      <c r="E14" s="34"/>
    </row>
    <row r="15" spans="1:5" ht="13.5" thickBot="1">
      <c r="A15" s="1332"/>
      <c r="B15" s="444" t="s">
        <v>360</v>
      </c>
      <c r="C15" s="519">
        <f>SUM(C10:C14)</f>
        <v>0</v>
      </c>
      <c r="D15" s="34"/>
      <c r="E15" s="34"/>
    </row>
    <row r="16" spans="1:5" ht="13.5" thickBot="1">
      <c r="A16" s="1335" t="s">
        <v>376</v>
      </c>
      <c r="B16" s="1336"/>
      <c r="C16" s="519">
        <f>C3+C9-C15</f>
        <v>0</v>
      </c>
      <c r="D16" s="34"/>
      <c r="E16" s="34"/>
    </row>
    <row r="17" spans="1:5" ht="12.75">
      <c r="A17" s="34"/>
      <c r="B17" s="31"/>
      <c r="C17" s="64"/>
      <c r="D17" s="34"/>
      <c r="E17" s="34"/>
    </row>
    <row r="18" spans="1:5" ht="12.75">
      <c r="A18" s="12" t="s">
        <v>505</v>
      </c>
      <c r="B18" s="34"/>
      <c r="C18" s="64"/>
      <c r="D18" s="34"/>
      <c r="E18" s="34"/>
    </row>
    <row r="19" spans="1:5" ht="12.75">
      <c r="A19" s="16" t="s">
        <v>726</v>
      </c>
      <c r="B19" s="34"/>
      <c r="C19" s="64"/>
      <c r="D19" s="34"/>
      <c r="E19" s="34"/>
    </row>
    <row r="20" spans="1:5" ht="12.75">
      <c r="A20" s="34"/>
      <c r="B20" s="34"/>
      <c r="C20" s="64"/>
      <c r="D20" s="34"/>
      <c r="E20" s="34"/>
    </row>
    <row r="21" spans="1:5" ht="12.75">
      <c r="A21" s="34"/>
      <c r="B21" s="34"/>
      <c r="C21" s="64"/>
      <c r="D21" s="34"/>
      <c r="E21" s="34"/>
    </row>
    <row r="22" spans="1:5" ht="12.75">
      <c r="A22" s="34"/>
      <c r="B22" s="34"/>
      <c r="C22" s="64"/>
      <c r="D22" s="34"/>
      <c r="E22" s="34"/>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80"/>
  <sheetViews>
    <sheetView zoomScalePageLayoutView="0" workbookViewId="0" topLeftCell="A1">
      <pane ySplit="5" topLeftCell="A63" activePane="bottomLeft" state="frozen"/>
      <selection pane="topLeft" activeCell="F131" sqref="F131"/>
      <selection pane="bottomLeft" activeCell="C71" sqref="C71"/>
    </sheetView>
  </sheetViews>
  <sheetFormatPr defaultColWidth="9.140625" defaultRowHeight="15"/>
  <cols>
    <col min="1" max="1" width="60.421875" style="771" customWidth="1"/>
    <col min="2" max="2" width="16.140625" style="825" customWidth="1"/>
    <col min="3" max="3" width="9.140625" style="825" customWidth="1"/>
    <col min="4" max="4" width="12.57421875" style="773" customWidth="1"/>
    <col min="5" max="5" width="15.140625" style="773" customWidth="1"/>
    <col min="6" max="16384" width="9.140625" style="764" customWidth="1"/>
  </cols>
  <sheetData>
    <row r="1" spans="1:5" ht="15">
      <c r="A1" s="1013" t="s">
        <v>938</v>
      </c>
      <c r="B1" s="1013"/>
      <c r="C1" s="1013"/>
      <c r="D1" s="1013"/>
      <c r="E1" s="1013"/>
    </row>
    <row r="2" spans="1:5" ht="12.75" customHeight="1" thickBot="1">
      <c r="A2" s="1014"/>
      <c r="B2" s="1014"/>
      <c r="C2" s="1014"/>
      <c r="D2" s="1014"/>
      <c r="E2" s="1014"/>
    </row>
    <row r="3" spans="1:6" ht="27.75" customHeight="1" thickBot="1">
      <c r="A3" s="1015" t="s">
        <v>813</v>
      </c>
      <c r="B3" s="1016"/>
      <c r="C3" s="1016"/>
      <c r="D3" s="1016"/>
      <c r="E3" s="1017"/>
      <c r="F3" s="765"/>
    </row>
    <row r="4" spans="1:5" ht="15" customHeight="1" thickBot="1">
      <c r="A4" s="999" t="s">
        <v>455</v>
      </c>
      <c r="B4" s="1000"/>
      <c r="C4" s="1000"/>
      <c r="D4" s="1000"/>
      <c r="E4" s="1001"/>
    </row>
    <row r="5" spans="1:6" s="816" customFormat="1" ht="36.75" customHeight="1" thickBot="1">
      <c r="A5" s="826" t="s">
        <v>814</v>
      </c>
      <c r="B5" s="827" t="s">
        <v>612</v>
      </c>
      <c r="C5" s="828" t="s">
        <v>815</v>
      </c>
      <c r="D5" s="829" t="s">
        <v>816</v>
      </c>
      <c r="E5" s="830" t="s">
        <v>817</v>
      </c>
      <c r="F5" s="815"/>
    </row>
    <row r="6" spans="1:6" s="816" customFormat="1" ht="12.75" customHeight="1">
      <c r="A6" s="831" t="s">
        <v>331</v>
      </c>
      <c r="B6" s="1018"/>
      <c r="C6" s="1019"/>
      <c r="D6" s="832" t="s">
        <v>438</v>
      </c>
      <c r="E6" s="833" t="s">
        <v>362</v>
      </c>
      <c r="F6" s="817"/>
    </row>
    <row r="7" spans="1:6" ht="12.75">
      <c r="A7" s="809" t="s">
        <v>818</v>
      </c>
      <c r="B7" s="834" t="s">
        <v>819</v>
      </c>
      <c r="C7" s="835" t="s">
        <v>2</v>
      </c>
      <c r="D7" s="850">
        <f>SUM(D8:D13)</f>
        <v>0</v>
      </c>
      <c r="E7" s="856">
        <f>SUM(E8:E13)</f>
        <v>0</v>
      </c>
      <c r="F7" s="818"/>
    </row>
    <row r="8" spans="1:6" ht="12.75">
      <c r="A8" s="787" t="s">
        <v>820</v>
      </c>
      <c r="B8" s="836" t="s">
        <v>821</v>
      </c>
      <c r="C8" s="837" t="s">
        <v>5</v>
      </c>
      <c r="D8" s="820"/>
      <c r="E8" s="821"/>
      <c r="F8" s="818"/>
    </row>
    <row r="9" spans="1:6" ht="12.75">
      <c r="A9" s="787" t="s">
        <v>822</v>
      </c>
      <c r="B9" s="836">
        <v>504</v>
      </c>
      <c r="C9" s="837" t="s">
        <v>8</v>
      </c>
      <c r="D9" s="820"/>
      <c r="E9" s="821"/>
      <c r="F9" s="818"/>
    </row>
    <row r="10" spans="1:6" ht="12.75">
      <c r="A10" s="787" t="s">
        <v>823</v>
      </c>
      <c r="B10" s="836">
        <v>511</v>
      </c>
      <c r="C10" s="837" t="s">
        <v>11</v>
      </c>
      <c r="D10" s="820"/>
      <c r="E10" s="821"/>
      <c r="F10" s="818"/>
    </row>
    <row r="11" spans="1:6" ht="12.75">
      <c r="A11" s="787" t="s">
        <v>824</v>
      </c>
      <c r="B11" s="836">
        <v>512</v>
      </c>
      <c r="C11" s="837" t="s">
        <v>14</v>
      </c>
      <c r="D11" s="820"/>
      <c r="E11" s="821"/>
      <c r="F11" s="818"/>
    </row>
    <row r="12" spans="1:6" ht="12.75">
      <c r="A12" s="787" t="s">
        <v>825</v>
      </c>
      <c r="B12" s="836">
        <v>513</v>
      </c>
      <c r="C12" s="837" t="s">
        <v>17</v>
      </c>
      <c r="D12" s="820"/>
      <c r="E12" s="821"/>
      <c r="F12" s="818"/>
    </row>
    <row r="13" spans="1:6" ht="12.75">
      <c r="A13" s="787" t="s">
        <v>826</v>
      </c>
      <c r="B13" s="836">
        <v>518</v>
      </c>
      <c r="C13" s="837" t="s">
        <v>20</v>
      </c>
      <c r="D13" s="820"/>
      <c r="E13" s="821"/>
      <c r="F13" s="818"/>
    </row>
    <row r="14" spans="1:6" ht="12.75">
      <c r="A14" s="787" t="s">
        <v>827</v>
      </c>
      <c r="B14" s="834" t="s">
        <v>828</v>
      </c>
      <c r="C14" s="837" t="s">
        <v>23</v>
      </c>
      <c r="D14" s="850">
        <f>SUM(D15:D17)</f>
        <v>0</v>
      </c>
      <c r="E14" s="851">
        <f>SUM(E15:E17)</f>
        <v>0</v>
      </c>
      <c r="F14" s="818"/>
    </row>
    <row r="15" spans="1:6" ht="12.75">
      <c r="A15" s="787" t="s">
        <v>829</v>
      </c>
      <c r="B15" s="836">
        <v>56</v>
      </c>
      <c r="C15" s="837" t="s">
        <v>26</v>
      </c>
      <c r="D15" s="820"/>
      <c r="E15" s="821"/>
      <c r="F15" s="818"/>
    </row>
    <row r="16" spans="1:6" ht="12.75">
      <c r="A16" s="787" t="s">
        <v>830</v>
      </c>
      <c r="B16" s="836">
        <v>571.572</v>
      </c>
      <c r="C16" s="837" t="s">
        <v>29</v>
      </c>
      <c r="D16" s="820"/>
      <c r="E16" s="821"/>
      <c r="F16" s="818"/>
    </row>
    <row r="17" spans="1:6" ht="12.75">
      <c r="A17" s="787" t="s">
        <v>831</v>
      </c>
      <c r="B17" s="836">
        <v>573.574</v>
      </c>
      <c r="C17" s="837" t="s">
        <v>32</v>
      </c>
      <c r="D17" s="820"/>
      <c r="E17" s="821"/>
      <c r="F17" s="818"/>
    </row>
    <row r="18" spans="1:6" ht="12.75">
      <c r="A18" s="787" t="s">
        <v>832</v>
      </c>
      <c r="B18" s="836" t="s">
        <v>833</v>
      </c>
      <c r="C18" s="837" t="s">
        <v>34</v>
      </c>
      <c r="D18" s="854">
        <f>SUM(D19:D23)</f>
        <v>0</v>
      </c>
      <c r="E18" s="851">
        <f>SUM(E19:E23)</f>
        <v>0</v>
      </c>
      <c r="F18" s="818"/>
    </row>
    <row r="19" spans="1:6" ht="12.75">
      <c r="A19" s="787" t="s">
        <v>834</v>
      </c>
      <c r="B19" s="836">
        <v>521</v>
      </c>
      <c r="C19" s="837" t="s">
        <v>37</v>
      </c>
      <c r="D19" s="820"/>
      <c r="E19" s="821"/>
      <c r="F19" s="818"/>
    </row>
    <row r="20" spans="1:6" ht="12.75">
      <c r="A20" s="787" t="s">
        <v>835</v>
      </c>
      <c r="B20" s="836">
        <v>524</v>
      </c>
      <c r="C20" s="837" t="s">
        <v>39</v>
      </c>
      <c r="D20" s="820"/>
      <c r="E20" s="821"/>
      <c r="F20" s="818"/>
    </row>
    <row r="21" spans="1:6" ht="12.75">
      <c r="A21" s="787" t="s">
        <v>836</v>
      </c>
      <c r="B21" s="836">
        <v>525</v>
      </c>
      <c r="C21" s="837" t="s">
        <v>42</v>
      </c>
      <c r="D21" s="820"/>
      <c r="E21" s="821"/>
      <c r="F21" s="818"/>
    </row>
    <row r="22" spans="1:6" ht="12.75">
      <c r="A22" s="787" t="s">
        <v>837</v>
      </c>
      <c r="B22" s="836">
        <v>527</v>
      </c>
      <c r="C22" s="837" t="s">
        <v>44</v>
      </c>
      <c r="D22" s="820"/>
      <c r="E22" s="821"/>
      <c r="F22" s="818"/>
    </row>
    <row r="23" spans="1:6" ht="12.75">
      <c r="A23" s="787" t="s">
        <v>838</v>
      </c>
      <c r="B23" s="836">
        <v>528</v>
      </c>
      <c r="C23" s="837" t="s">
        <v>47</v>
      </c>
      <c r="D23" s="820"/>
      <c r="E23" s="821"/>
      <c r="F23" s="818"/>
    </row>
    <row r="24" spans="1:6" ht="12.75">
      <c r="A24" s="787" t="s">
        <v>839</v>
      </c>
      <c r="B24" s="836" t="s">
        <v>840</v>
      </c>
      <c r="C24" s="837" t="s">
        <v>50</v>
      </c>
      <c r="D24" s="854">
        <f>SUM(D25:D25)</f>
        <v>0</v>
      </c>
      <c r="E24" s="851">
        <f>SUM(E25:E25)</f>
        <v>0</v>
      </c>
      <c r="F24" s="818"/>
    </row>
    <row r="25" spans="1:6" ht="12.75">
      <c r="A25" s="787" t="s">
        <v>841</v>
      </c>
      <c r="B25" s="836">
        <v>53</v>
      </c>
      <c r="C25" s="837" t="s">
        <v>53</v>
      </c>
      <c r="D25" s="820"/>
      <c r="E25" s="821"/>
      <c r="F25" s="818"/>
    </row>
    <row r="26" spans="1:6" ht="12.75">
      <c r="A26" s="787" t="s">
        <v>842</v>
      </c>
      <c r="B26" s="836" t="s">
        <v>843</v>
      </c>
      <c r="C26" s="837" t="s">
        <v>56</v>
      </c>
      <c r="D26" s="854">
        <f>SUM(D27:D33)</f>
        <v>0</v>
      </c>
      <c r="E26" s="851">
        <f>SUM(E27:E33)</f>
        <v>0</v>
      </c>
      <c r="F26" s="818"/>
    </row>
    <row r="27" spans="1:6" ht="12.75">
      <c r="A27" s="787" t="s">
        <v>844</v>
      </c>
      <c r="B27" s="836">
        <v>541.542</v>
      </c>
      <c r="C27" s="837" t="s">
        <v>58</v>
      </c>
      <c r="D27" s="820"/>
      <c r="E27" s="821"/>
      <c r="F27" s="818"/>
    </row>
    <row r="28" spans="1:6" ht="12.75">
      <c r="A28" s="787" t="s">
        <v>845</v>
      </c>
      <c r="B28" s="836">
        <v>543</v>
      </c>
      <c r="C28" s="837" t="s">
        <v>60</v>
      </c>
      <c r="D28" s="820"/>
      <c r="E28" s="821"/>
      <c r="F28" s="818"/>
    </row>
    <row r="29" spans="1:6" ht="12.75">
      <c r="A29" s="787" t="s">
        <v>846</v>
      </c>
      <c r="B29" s="836">
        <v>544</v>
      </c>
      <c r="C29" s="837" t="s">
        <v>62</v>
      </c>
      <c r="D29" s="820"/>
      <c r="E29" s="821"/>
      <c r="F29" s="818"/>
    </row>
    <row r="30" spans="1:6" ht="12.75">
      <c r="A30" s="787" t="s">
        <v>847</v>
      </c>
      <c r="B30" s="836">
        <v>545</v>
      </c>
      <c r="C30" s="837" t="s">
        <v>65</v>
      </c>
      <c r="D30" s="820"/>
      <c r="E30" s="821"/>
      <c r="F30" s="818"/>
    </row>
    <row r="31" spans="1:6" ht="12.75">
      <c r="A31" s="787" t="s">
        <v>848</v>
      </c>
      <c r="B31" s="836">
        <v>546</v>
      </c>
      <c r="C31" s="837" t="s">
        <v>67</v>
      </c>
      <c r="D31" s="820"/>
      <c r="E31" s="821"/>
      <c r="F31" s="818"/>
    </row>
    <row r="32" spans="1:6" ht="12.75">
      <c r="A32" s="787" t="s">
        <v>849</v>
      </c>
      <c r="B32" s="836">
        <v>548</v>
      </c>
      <c r="C32" s="837" t="s">
        <v>69</v>
      </c>
      <c r="D32" s="820"/>
      <c r="E32" s="821"/>
      <c r="F32" s="818"/>
    </row>
    <row r="33" spans="1:6" ht="12.75">
      <c r="A33" s="787" t="s">
        <v>850</v>
      </c>
      <c r="B33" s="836">
        <v>549</v>
      </c>
      <c r="C33" s="837" t="s">
        <v>72</v>
      </c>
      <c r="D33" s="820"/>
      <c r="E33" s="821"/>
      <c r="F33" s="818"/>
    </row>
    <row r="34" spans="1:6" ht="12.75" customHeight="1">
      <c r="A34" s="787" t="s">
        <v>851</v>
      </c>
      <c r="B34" s="836" t="s">
        <v>852</v>
      </c>
      <c r="C34" s="837" t="s">
        <v>73</v>
      </c>
      <c r="D34" s="854">
        <f>SUM(D35:D39)</f>
        <v>0</v>
      </c>
      <c r="E34" s="851">
        <f>SUM(E35:E39)</f>
        <v>0</v>
      </c>
      <c r="F34" s="818"/>
    </row>
    <row r="35" spans="1:6" ht="12.75">
      <c r="A35" s="787" t="s">
        <v>853</v>
      </c>
      <c r="B35" s="836">
        <v>551</v>
      </c>
      <c r="C35" s="837" t="s">
        <v>75</v>
      </c>
      <c r="D35" s="820"/>
      <c r="E35" s="821"/>
      <c r="F35" s="818"/>
    </row>
    <row r="36" spans="1:6" ht="12.75" customHeight="1">
      <c r="A36" s="787" t="s">
        <v>854</v>
      </c>
      <c r="B36" s="836">
        <v>552</v>
      </c>
      <c r="C36" s="837" t="s">
        <v>78</v>
      </c>
      <c r="D36" s="820"/>
      <c r="E36" s="821"/>
      <c r="F36" s="818"/>
    </row>
    <row r="37" spans="1:6" ht="12.75">
      <c r="A37" s="787" t="s">
        <v>855</v>
      </c>
      <c r="B37" s="836">
        <v>553</v>
      </c>
      <c r="C37" s="837" t="s">
        <v>81</v>
      </c>
      <c r="D37" s="820"/>
      <c r="E37" s="821"/>
      <c r="F37" s="818"/>
    </row>
    <row r="38" spans="1:6" ht="12.75">
      <c r="A38" s="787" t="s">
        <v>856</v>
      </c>
      <c r="B38" s="836">
        <v>554</v>
      </c>
      <c r="C38" s="837" t="s">
        <v>84</v>
      </c>
      <c r="D38" s="820"/>
      <c r="E38" s="821"/>
      <c r="F38" s="818"/>
    </row>
    <row r="39" spans="1:6" ht="12.75">
      <c r="A39" s="787" t="s">
        <v>857</v>
      </c>
      <c r="B39" s="836" t="s">
        <v>858</v>
      </c>
      <c r="C39" s="837" t="s">
        <v>86</v>
      </c>
      <c r="D39" s="820"/>
      <c r="E39" s="821"/>
      <c r="F39" s="818"/>
    </row>
    <row r="40" spans="1:6" ht="12.75">
      <c r="A40" s="787" t="s">
        <v>332</v>
      </c>
      <c r="B40" s="836" t="s">
        <v>859</v>
      </c>
      <c r="C40" s="837" t="s">
        <v>88</v>
      </c>
      <c r="D40" s="854">
        <f>SUM(D41:D41)</f>
        <v>0</v>
      </c>
      <c r="E40" s="851">
        <f>SUM(E41:E41)</f>
        <v>0</v>
      </c>
      <c r="F40" s="818"/>
    </row>
    <row r="41" spans="1:6" ht="12.75">
      <c r="A41" s="787" t="s">
        <v>860</v>
      </c>
      <c r="B41" s="836">
        <v>581</v>
      </c>
      <c r="C41" s="837" t="s">
        <v>91</v>
      </c>
      <c r="D41" s="820"/>
      <c r="E41" s="821"/>
      <c r="F41" s="818"/>
    </row>
    <row r="42" spans="1:6" ht="12.75">
      <c r="A42" s="787" t="s">
        <v>333</v>
      </c>
      <c r="B42" s="836" t="s">
        <v>861</v>
      </c>
      <c r="C42" s="837" t="s">
        <v>93</v>
      </c>
      <c r="D42" s="854">
        <f>D43</f>
        <v>0</v>
      </c>
      <c r="E42" s="851">
        <f>E43</f>
        <v>0</v>
      </c>
      <c r="F42" s="818"/>
    </row>
    <row r="43" spans="1:6" ht="14.25" customHeight="1">
      <c r="A43" s="787" t="s">
        <v>862</v>
      </c>
      <c r="B43" s="836">
        <v>59</v>
      </c>
      <c r="C43" s="837" t="s">
        <v>96</v>
      </c>
      <c r="D43" s="820"/>
      <c r="E43" s="821"/>
      <c r="F43" s="818"/>
    </row>
    <row r="44" spans="1:6" ht="24.75" customHeight="1" thickBot="1">
      <c r="A44" s="801" t="s">
        <v>334</v>
      </c>
      <c r="B44" s="838" t="s">
        <v>942</v>
      </c>
      <c r="C44" s="837" t="s">
        <v>99</v>
      </c>
      <c r="D44" s="852">
        <f>D7+D14+D18+D24+D26+D34+D40+D42</f>
        <v>0</v>
      </c>
      <c r="E44" s="853">
        <f>E7+E14+E18+E24+E26+E34+E40+E42</f>
        <v>0</v>
      </c>
      <c r="F44" s="818"/>
    </row>
    <row r="45" spans="1:6" ht="12.75" customHeight="1" thickBot="1">
      <c r="A45" s="1020" t="s">
        <v>335</v>
      </c>
      <c r="B45" s="1021"/>
      <c r="C45" s="1021"/>
      <c r="D45" s="1021"/>
      <c r="E45" s="1022"/>
      <c r="F45" s="815"/>
    </row>
    <row r="46" spans="1:6" ht="12.75" customHeight="1">
      <c r="A46" s="809" t="s">
        <v>863</v>
      </c>
      <c r="B46" s="839" t="s">
        <v>943</v>
      </c>
      <c r="C46" s="837" t="s">
        <v>103</v>
      </c>
      <c r="D46" s="854">
        <f>SUM(D47:D47)</f>
        <v>0</v>
      </c>
      <c r="E46" s="849">
        <f>SUM(E47:E47)</f>
        <v>0</v>
      </c>
      <c r="F46" s="815"/>
    </row>
    <row r="47" spans="1:6" ht="12.75" customHeight="1">
      <c r="A47" s="787" t="s">
        <v>864</v>
      </c>
      <c r="B47" s="840">
        <v>691</v>
      </c>
      <c r="C47" s="837" t="s">
        <v>105</v>
      </c>
      <c r="D47" s="819"/>
      <c r="E47" s="821"/>
      <c r="F47" s="815"/>
    </row>
    <row r="48" spans="1:6" ht="12.75" customHeight="1">
      <c r="A48" s="787" t="s">
        <v>865</v>
      </c>
      <c r="B48" s="839" t="s">
        <v>866</v>
      </c>
      <c r="C48" s="837" t="s">
        <v>107</v>
      </c>
      <c r="D48" s="854">
        <f>SUM(D49:D51)</f>
        <v>0</v>
      </c>
      <c r="E48" s="855">
        <f>SUM(E49:E51)</f>
        <v>0</v>
      </c>
      <c r="F48" s="815"/>
    </row>
    <row r="49" spans="1:6" ht="12.75" customHeight="1">
      <c r="A49" s="787" t="s">
        <v>867</v>
      </c>
      <c r="B49" s="840">
        <v>681</v>
      </c>
      <c r="C49" s="837" t="s">
        <v>110</v>
      </c>
      <c r="D49" s="819"/>
      <c r="E49" s="821"/>
      <c r="F49" s="815"/>
    </row>
    <row r="50" spans="1:6" ht="12.75" customHeight="1">
      <c r="A50" s="787" t="s">
        <v>868</v>
      </c>
      <c r="B50" s="840">
        <v>682</v>
      </c>
      <c r="C50" s="837" t="s">
        <v>113</v>
      </c>
      <c r="D50" s="819"/>
      <c r="E50" s="821"/>
      <c r="F50" s="815"/>
    </row>
    <row r="51" spans="1:6" ht="12.75" customHeight="1">
      <c r="A51" s="787" t="s">
        <v>869</v>
      </c>
      <c r="B51" s="840">
        <v>684</v>
      </c>
      <c r="C51" s="837" t="s">
        <v>116</v>
      </c>
      <c r="D51" s="819"/>
      <c r="E51" s="821"/>
      <c r="F51" s="815"/>
    </row>
    <row r="52" spans="1:6" ht="12.75">
      <c r="A52" s="787" t="s">
        <v>870</v>
      </c>
      <c r="B52" s="841" t="s">
        <v>871</v>
      </c>
      <c r="C52" s="837" t="s">
        <v>119</v>
      </c>
      <c r="D52" s="819"/>
      <c r="E52" s="821"/>
      <c r="F52" s="818"/>
    </row>
    <row r="53" spans="1:6" ht="12.75">
      <c r="A53" s="787" t="s">
        <v>872</v>
      </c>
      <c r="B53" s="839" t="s">
        <v>873</v>
      </c>
      <c r="C53" s="837" t="s">
        <v>122</v>
      </c>
      <c r="D53" s="854">
        <f>SUM(D54:D59)</f>
        <v>0</v>
      </c>
      <c r="E53" s="855">
        <f>SUM(E54:E59)</f>
        <v>0</v>
      </c>
      <c r="F53" s="818"/>
    </row>
    <row r="54" spans="1:6" ht="12.75">
      <c r="A54" s="787" t="s">
        <v>874</v>
      </c>
      <c r="B54" s="841">
        <v>641.642</v>
      </c>
      <c r="C54" s="837" t="s">
        <v>124</v>
      </c>
      <c r="D54" s="820"/>
      <c r="E54" s="821"/>
      <c r="F54" s="818"/>
    </row>
    <row r="55" spans="1:6" ht="12.75">
      <c r="A55" s="787" t="s">
        <v>875</v>
      </c>
      <c r="B55" s="842">
        <v>643</v>
      </c>
      <c r="C55" s="837" t="s">
        <v>127</v>
      </c>
      <c r="D55" s="820"/>
      <c r="E55" s="821"/>
      <c r="F55" s="818"/>
    </row>
    <row r="56" spans="1:6" ht="12.75">
      <c r="A56" s="787" t="s">
        <v>876</v>
      </c>
      <c r="B56" s="840">
        <v>644</v>
      </c>
      <c r="C56" s="837" t="s">
        <v>130</v>
      </c>
      <c r="D56" s="823"/>
      <c r="E56" s="822"/>
      <c r="F56" s="818"/>
    </row>
    <row r="57" spans="1:6" ht="12.75">
      <c r="A57" s="787" t="s">
        <v>877</v>
      </c>
      <c r="B57" s="840">
        <v>645</v>
      </c>
      <c r="C57" s="837" t="s">
        <v>133</v>
      </c>
      <c r="D57" s="820"/>
      <c r="E57" s="821"/>
      <c r="F57" s="818"/>
    </row>
    <row r="58" spans="1:6" ht="12.75">
      <c r="A58" s="787" t="s">
        <v>878</v>
      </c>
      <c r="B58" s="840">
        <v>648</v>
      </c>
      <c r="C58" s="837" t="s">
        <v>135</v>
      </c>
      <c r="D58" s="820"/>
      <c r="E58" s="821"/>
      <c r="F58" s="818"/>
    </row>
    <row r="59" spans="1:6" ht="12.75">
      <c r="A59" s="787" t="s">
        <v>879</v>
      </c>
      <c r="B59" s="840">
        <v>649</v>
      </c>
      <c r="C59" s="837" t="s">
        <v>138</v>
      </c>
      <c r="D59" s="820"/>
      <c r="E59" s="821"/>
      <c r="F59" s="818"/>
    </row>
    <row r="60" spans="1:6" ht="12.75">
      <c r="A60" s="787" t="s">
        <v>880</v>
      </c>
      <c r="B60" s="839" t="s">
        <v>881</v>
      </c>
      <c r="C60" s="837" t="s">
        <v>141</v>
      </c>
      <c r="D60" s="854">
        <f>SUM(D61:D65)</f>
        <v>0</v>
      </c>
      <c r="E60" s="855">
        <f>SUM(E61:E65)</f>
        <v>0</v>
      </c>
      <c r="F60" s="818"/>
    </row>
    <row r="61" spans="1:6" ht="12.75">
      <c r="A61" s="787" t="s">
        <v>882</v>
      </c>
      <c r="B61" s="840">
        <v>652</v>
      </c>
      <c r="C61" s="837" t="s">
        <v>144</v>
      </c>
      <c r="D61" s="820"/>
      <c r="E61" s="821"/>
      <c r="F61" s="818"/>
    </row>
    <row r="62" spans="1:6" ht="12.75">
      <c r="A62" s="787" t="s">
        <v>883</v>
      </c>
      <c r="B62" s="840">
        <v>653</v>
      </c>
      <c r="C62" s="837" t="s">
        <v>146</v>
      </c>
      <c r="D62" s="820"/>
      <c r="E62" s="821"/>
      <c r="F62" s="818"/>
    </row>
    <row r="63" spans="1:6" ht="12.75">
      <c r="A63" s="787" t="s">
        <v>884</v>
      </c>
      <c r="B63" s="840">
        <v>654</v>
      </c>
      <c r="C63" s="837" t="s">
        <v>149</v>
      </c>
      <c r="D63" s="820"/>
      <c r="E63" s="821"/>
      <c r="F63" s="818"/>
    </row>
    <row r="64" spans="1:6" ht="12.75">
      <c r="A64" s="787" t="s">
        <v>885</v>
      </c>
      <c r="B64" s="840">
        <v>655</v>
      </c>
      <c r="C64" s="837" t="s">
        <v>152</v>
      </c>
      <c r="D64" s="820"/>
      <c r="E64" s="821"/>
      <c r="F64" s="818"/>
    </row>
    <row r="65" spans="1:6" ht="12.75">
      <c r="A65" s="787" t="s">
        <v>886</v>
      </c>
      <c r="B65" s="840">
        <v>657</v>
      </c>
      <c r="C65" s="837" t="s">
        <v>154</v>
      </c>
      <c r="D65" s="820"/>
      <c r="E65" s="821"/>
      <c r="F65" s="818"/>
    </row>
    <row r="66" spans="1:6" ht="13.5" thickBot="1">
      <c r="A66" s="801" t="s">
        <v>336</v>
      </c>
      <c r="B66" s="838" t="s">
        <v>887</v>
      </c>
      <c r="C66" s="843" t="s">
        <v>157</v>
      </c>
      <c r="D66" s="852">
        <f>D46+D48+D52+D53+D60</f>
        <v>0</v>
      </c>
      <c r="E66" s="853">
        <f>E46+E48+E52+E53+E60</f>
        <v>0</v>
      </c>
      <c r="F66" s="818"/>
    </row>
    <row r="67" spans="1:6" ht="12.75">
      <c r="A67" s="795" t="s">
        <v>337</v>
      </c>
      <c r="B67" s="839" t="s">
        <v>944</v>
      </c>
      <c r="C67" s="835" t="s">
        <v>160</v>
      </c>
      <c r="D67" s="848">
        <f>D66-D44+D42</f>
        <v>0</v>
      </c>
      <c r="E67" s="849">
        <f>E66-E44+E42</f>
        <v>0</v>
      </c>
      <c r="F67" s="818"/>
    </row>
    <row r="68" spans="1:6" ht="12.75">
      <c r="A68" s="844" t="s">
        <v>338</v>
      </c>
      <c r="B68" s="839" t="s">
        <v>945</v>
      </c>
      <c r="C68" s="837" t="s">
        <v>163</v>
      </c>
      <c r="D68" s="850">
        <f>D67-D42</f>
        <v>0</v>
      </c>
      <c r="E68" s="851">
        <f>E67-E42</f>
        <v>0</v>
      </c>
      <c r="F68" s="818"/>
    </row>
    <row r="69" spans="1:6" ht="12.75">
      <c r="A69" s="795"/>
      <c r="B69" s="845"/>
      <c r="C69" s="837"/>
      <c r="D69" s="1007" t="s">
        <v>888</v>
      </c>
      <c r="E69" s="1008"/>
      <c r="F69" s="818"/>
    </row>
    <row r="70" spans="1:6" ht="12.75">
      <c r="A70" s="795" t="s">
        <v>889</v>
      </c>
      <c r="B70" s="846" t="s">
        <v>890</v>
      </c>
      <c r="C70" s="837" t="s">
        <v>166</v>
      </c>
      <c r="D70" s="1009">
        <f>+D67+E67</f>
        <v>0</v>
      </c>
      <c r="E70" s="1010"/>
      <c r="F70" s="818"/>
    </row>
    <row r="71" spans="1:6" ht="13.5" thickBot="1">
      <c r="A71" s="847" t="s">
        <v>891</v>
      </c>
      <c r="B71" s="813" t="s">
        <v>892</v>
      </c>
      <c r="C71" s="843" t="s">
        <v>168</v>
      </c>
      <c r="D71" s="1011">
        <f>D68+E68</f>
        <v>0</v>
      </c>
      <c r="E71" s="1012"/>
      <c r="F71" s="818"/>
    </row>
    <row r="72" spans="1:3" ht="12.75" customHeight="1">
      <c r="A72" s="824"/>
      <c r="B72" s="775"/>
      <c r="C72" s="775"/>
    </row>
    <row r="73" spans="1:3" ht="12.75" customHeight="1">
      <c r="A73" s="771" t="s">
        <v>481</v>
      </c>
      <c r="B73" s="775"/>
      <c r="C73" s="775"/>
    </row>
    <row r="74" spans="1:3" ht="12.75" customHeight="1">
      <c r="A74" s="764" t="s">
        <v>893</v>
      </c>
      <c r="B74" s="775"/>
      <c r="C74" s="775"/>
    </row>
    <row r="75" spans="1:3" ht="12.75">
      <c r="A75" s="764" t="s">
        <v>894</v>
      </c>
      <c r="B75" s="776"/>
      <c r="C75" s="776"/>
    </row>
    <row r="76" spans="1:3" ht="12.75">
      <c r="A76" s="764" t="s">
        <v>812</v>
      </c>
      <c r="B76" s="776"/>
      <c r="C76" s="776"/>
    </row>
    <row r="77" ht="12.75">
      <c r="A77" s="764" t="s">
        <v>959</v>
      </c>
    </row>
    <row r="79" ht="12.75">
      <c r="A79" s="24" t="s">
        <v>518</v>
      </c>
    </row>
    <row r="80" spans="1:5" ht="15" customHeight="1">
      <c r="A80" s="1006" t="s">
        <v>958</v>
      </c>
      <c r="B80" s="1006"/>
      <c r="C80" s="1006"/>
      <c r="D80" s="1006"/>
      <c r="E80" s="1006"/>
    </row>
  </sheetData>
  <sheetProtection/>
  <mergeCells count="10">
    <mergeCell ref="A80:E80"/>
    <mergeCell ref="D69:E69"/>
    <mergeCell ref="D70:E70"/>
    <mergeCell ref="D71:E71"/>
    <mergeCell ref="A1:E1"/>
    <mergeCell ref="A2:E2"/>
    <mergeCell ref="A3:E3"/>
    <mergeCell ref="A4:E4"/>
    <mergeCell ref="B6:C6"/>
    <mergeCell ref="A45:E45"/>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4" max="255" man="1"/>
  </rowBreaks>
</worksheet>
</file>

<file path=xl/worksheets/sheet20.xml><?xml version="1.0" encoding="utf-8"?>
<worksheet xmlns="http://schemas.openxmlformats.org/spreadsheetml/2006/main" xmlns:r="http://schemas.openxmlformats.org/officeDocument/2006/relationships">
  <dimension ref="A1:I26"/>
  <sheetViews>
    <sheetView workbookViewId="0" topLeftCell="A1">
      <selection activeCell="J26" sqref="J26"/>
    </sheetView>
  </sheetViews>
  <sheetFormatPr defaultColWidth="9.140625" defaultRowHeight="15"/>
  <cols>
    <col min="1" max="1" width="11.8515625" style="15" customWidth="1"/>
    <col min="2" max="2" width="6.8515625" style="15" customWidth="1"/>
    <col min="3" max="3" width="68.421875" style="15" customWidth="1"/>
    <col min="4" max="6" width="10.421875" style="61" customWidth="1"/>
    <col min="7" max="7" width="17.57421875" style="15" customWidth="1"/>
    <col min="8" max="16384" width="9.140625" style="15" customWidth="1"/>
  </cols>
  <sheetData>
    <row r="1" spans="1:9" ht="15">
      <c r="A1" s="11" t="s">
        <v>722</v>
      </c>
      <c r="B1" s="12"/>
      <c r="C1" s="12"/>
      <c r="D1" s="60"/>
      <c r="E1" s="60"/>
      <c r="G1" s="12"/>
      <c r="H1" s="12"/>
      <c r="I1" s="12"/>
    </row>
    <row r="2" spans="1:9" ht="13.5" thickBot="1">
      <c r="A2" s="12"/>
      <c r="B2" s="12"/>
      <c r="C2" s="12"/>
      <c r="D2" s="60"/>
      <c r="E2" s="60"/>
      <c r="F2" s="81" t="s">
        <v>359</v>
      </c>
      <c r="G2" s="12"/>
      <c r="H2" s="12"/>
      <c r="I2" s="12"/>
    </row>
    <row r="3" spans="1:9" s="28" customFormat="1" ht="17.25" customHeight="1" thickBot="1">
      <c r="A3" s="82"/>
      <c r="B3" s="83"/>
      <c r="C3" s="84" t="s">
        <v>368</v>
      </c>
      <c r="D3" s="85" t="s">
        <v>404</v>
      </c>
      <c r="E3" s="85" t="s">
        <v>405</v>
      </c>
      <c r="F3" s="86" t="s">
        <v>361</v>
      </c>
      <c r="G3" s="27"/>
      <c r="H3" s="27"/>
      <c r="I3" s="27"/>
    </row>
    <row r="4" spans="1:9" ht="12.75" customHeight="1">
      <c r="A4" s="1345" t="s">
        <v>375</v>
      </c>
      <c r="B4" s="448" t="s">
        <v>406</v>
      </c>
      <c r="C4" s="448"/>
      <c r="D4" s="502"/>
      <c r="E4" s="502"/>
      <c r="F4" s="503">
        <f aca="true" t="shared" si="0" ref="F4:F17">SUM(D4:E4)</f>
        <v>0</v>
      </c>
      <c r="G4" s="12"/>
      <c r="H4" s="12"/>
      <c r="I4" s="12"/>
    </row>
    <row r="5" spans="1:9" ht="12.75" customHeight="1">
      <c r="A5" s="1345"/>
      <c r="B5" s="443" t="s">
        <v>407</v>
      </c>
      <c r="C5" s="443"/>
      <c r="D5" s="504"/>
      <c r="E5" s="504"/>
      <c r="F5" s="505">
        <f t="shared" si="0"/>
        <v>0</v>
      </c>
      <c r="G5" s="87"/>
      <c r="H5" s="88"/>
      <c r="I5" s="12"/>
    </row>
    <row r="6" spans="1:9" ht="12.75" customHeight="1">
      <c r="A6" s="1345"/>
      <c r="B6" s="443" t="s">
        <v>447</v>
      </c>
      <c r="C6" s="443"/>
      <c r="D6" s="167"/>
      <c r="E6" s="504"/>
      <c r="F6" s="506">
        <f t="shared" si="0"/>
        <v>0</v>
      </c>
      <c r="G6" s="87"/>
      <c r="H6" s="88"/>
      <c r="I6" s="12"/>
    </row>
    <row r="7" spans="1:9" ht="12.75" customHeight="1" thickBot="1">
      <c r="A7" s="1345"/>
      <c r="B7" s="447" t="s">
        <v>448</v>
      </c>
      <c r="C7" s="449"/>
      <c r="D7" s="172"/>
      <c r="E7" s="507"/>
      <c r="F7" s="508">
        <f t="shared" si="0"/>
        <v>0</v>
      </c>
      <c r="G7" s="87"/>
      <c r="H7" s="88"/>
      <c r="I7" s="12"/>
    </row>
    <row r="8" spans="1:9" ht="13.5" thickBot="1">
      <c r="A8" s="1346"/>
      <c r="B8" s="450" t="s">
        <v>361</v>
      </c>
      <c r="C8" s="450"/>
      <c r="D8" s="509">
        <f>SUM(D4:D7)</f>
        <v>0</v>
      </c>
      <c r="E8" s="509">
        <f>SUM(E4:E7)</f>
        <v>0</v>
      </c>
      <c r="F8" s="510">
        <f>SUM(F4:F7)</f>
        <v>0</v>
      </c>
      <c r="G8" s="87"/>
      <c r="H8" s="88"/>
      <c r="I8" s="12"/>
    </row>
    <row r="9" spans="1:9" ht="12.75">
      <c r="A9" s="1343" t="s">
        <v>408</v>
      </c>
      <c r="B9" s="448" t="s">
        <v>406</v>
      </c>
      <c r="C9" s="451"/>
      <c r="D9" s="511"/>
      <c r="E9" s="511"/>
      <c r="F9" s="512">
        <f t="shared" si="0"/>
        <v>0</v>
      </c>
      <c r="G9" s="89"/>
      <c r="H9" s="89"/>
      <c r="I9" s="89"/>
    </row>
    <row r="10" spans="1:9" ht="12.75">
      <c r="A10" s="1344"/>
      <c r="B10" s="443" t="s">
        <v>407</v>
      </c>
      <c r="C10" s="452"/>
      <c r="D10" s="502"/>
      <c r="E10" s="504"/>
      <c r="F10" s="513">
        <f t="shared" si="0"/>
        <v>0</v>
      </c>
      <c r="G10" s="89"/>
      <c r="H10" s="89"/>
      <c r="I10" s="89"/>
    </row>
    <row r="11" spans="1:9" ht="12.75">
      <c r="A11" s="1344"/>
      <c r="B11" s="443" t="s">
        <v>447</v>
      </c>
      <c r="C11" s="452"/>
      <c r="D11" s="502"/>
      <c r="E11" s="504"/>
      <c r="F11" s="513">
        <f t="shared" si="0"/>
        <v>0</v>
      </c>
      <c r="G11" s="12"/>
      <c r="H11" s="12"/>
      <c r="I11" s="12"/>
    </row>
    <row r="12" spans="1:9" ht="13.5" thickBot="1">
      <c r="A12" s="1344"/>
      <c r="B12" s="447" t="s">
        <v>448</v>
      </c>
      <c r="C12" s="452"/>
      <c r="D12" s="504"/>
      <c r="E12" s="504"/>
      <c r="F12" s="514">
        <f t="shared" si="0"/>
        <v>0</v>
      </c>
      <c r="G12" s="12"/>
      <c r="H12" s="12"/>
      <c r="I12" s="12"/>
    </row>
    <row r="13" spans="1:9" ht="13.5" thickBot="1">
      <c r="A13" s="1350"/>
      <c r="B13" s="453" t="s">
        <v>360</v>
      </c>
      <c r="C13" s="453"/>
      <c r="D13" s="515">
        <f>SUM(D9:D12)</f>
        <v>0</v>
      </c>
      <c r="E13" s="515">
        <f>SUM(E9:E12)</f>
        <v>0</v>
      </c>
      <c r="F13" s="516">
        <f>SUM(D13:E13)</f>
        <v>0</v>
      </c>
      <c r="G13" s="12"/>
      <c r="H13" s="12"/>
      <c r="I13" s="12"/>
    </row>
    <row r="14" spans="1:9" ht="12.75">
      <c r="A14" s="1343" t="s">
        <v>409</v>
      </c>
      <c r="B14" s="448" t="s">
        <v>406</v>
      </c>
      <c r="C14" s="454"/>
      <c r="D14" s="502"/>
      <c r="E14" s="502"/>
      <c r="F14" s="513">
        <f t="shared" si="0"/>
        <v>0</v>
      </c>
      <c r="G14" s="89"/>
      <c r="H14" s="89"/>
      <c r="I14" s="89"/>
    </row>
    <row r="15" spans="1:9" ht="12.75">
      <c r="A15" s="1344"/>
      <c r="B15" s="443" t="s">
        <v>407</v>
      </c>
      <c r="C15" s="452"/>
      <c r="D15" s="502"/>
      <c r="E15" s="504"/>
      <c r="F15" s="513">
        <f t="shared" si="0"/>
        <v>0</v>
      </c>
      <c r="G15" s="89"/>
      <c r="H15" s="89"/>
      <c r="I15" s="89"/>
    </row>
    <row r="16" spans="1:9" ht="12.75">
      <c r="A16" s="1344"/>
      <c r="B16" s="443" t="s">
        <v>447</v>
      </c>
      <c r="C16" s="452"/>
      <c r="D16" s="502"/>
      <c r="E16" s="504"/>
      <c r="F16" s="513">
        <f t="shared" si="0"/>
        <v>0</v>
      </c>
      <c r="G16" s="12"/>
      <c r="H16" s="12"/>
      <c r="I16" s="12"/>
    </row>
    <row r="17" spans="1:9" ht="13.5" thickBot="1">
      <c r="A17" s="1344"/>
      <c r="B17" s="447" t="s">
        <v>448</v>
      </c>
      <c r="C17" s="452"/>
      <c r="D17" s="504"/>
      <c r="E17" s="504"/>
      <c r="F17" s="514">
        <f t="shared" si="0"/>
        <v>0</v>
      </c>
      <c r="G17" s="12"/>
      <c r="H17" s="12"/>
      <c r="I17" s="12"/>
    </row>
    <row r="18" spans="1:9" ht="13.5" thickBot="1">
      <c r="A18" s="1350"/>
      <c r="B18" s="450" t="s">
        <v>361</v>
      </c>
      <c r="C18" s="453"/>
      <c r="D18" s="515">
        <f>SUM(D14:D17)</f>
        <v>0</v>
      </c>
      <c r="E18" s="515">
        <f>SUM(E14:E17)</f>
        <v>0</v>
      </c>
      <c r="F18" s="516">
        <f>SUM(D18:E18)</f>
        <v>0</v>
      </c>
      <c r="G18" s="12"/>
      <c r="H18" s="12"/>
      <c r="I18" s="12"/>
    </row>
    <row r="19" spans="1:9" ht="12.75">
      <c r="A19" s="1345" t="s">
        <v>376</v>
      </c>
      <c r="B19" s="448" t="s">
        <v>406</v>
      </c>
      <c r="C19" s="448"/>
      <c r="D19" s="517">
        <f aca="true" t="shared" si="1" ref="D19:E22">D4+D9-D14</f>
        <v>0</v>
      </c>
      <c r="E19" s="517">
        <f t="shared" si="1"/>
        <v>0</v>
      </c>
      <c r="F19" s="503">
        <f>SUM(D19:E19)</f>
        <v>0</v>
      </c>
      <c r="G19" s="12"/>
      <c r="H19" s="12"/>
      <c r="I19" s="12"/>
    </row>
    <row r="20" spans="1:9" ht="12.75">
      <c r="A20" s="1345"/>
      <c r="B20" s="443" t="s">
        <v>407</v>
      </c>
      <c r="C20" s="443"/>
      <c r="D20" s="517">
        <f t="shared" si="1"/>
        <v>0</v>
      </c>
      <c r="E20" s="517">
        <f t="shared" si="1"/>
        <v>0</v>
      </c>
      <c r="F20" s="505">
        <f>SUM(D20:E20)</f>
        <v>0</v>
      </c>
      <c r="G20" s="12"/>
      <c r="H20" s="12"/>
      <c r="I20" s="12"/>
    </row>
    <row r="21" spans="1:9" ht="12.75">
      <c r="A21" s="1345"/>
      <c r="B21" s="443" t="s">
        <v>447</v>
      </c>
      <c r="C21" s="443"/>
      <c r="D21" s="517">
        <f t="shared" si="1"/>
        <v>0</v>
      </c>
      <c r="E21" s="517">
        <f t="shared" si="1"/>
        <v>0</v>
      </c>
      <c r="F21" s="506">
        <f>SUM(D21:E21)</f>
        <v>0</v>
      </c>
      <c r="G21" s="12"/>
      <c r="H21" s="12"/>
      <c r="I21" s="12"/>
    </row>
    <row r="22" spans="1:9" ht="13.5" thickBot="1">
      <c r="A22" s="1345"/>
      <c r="B22" s="447" t="s">
        <v>448</v>
      </c>
      <c r="C22" s="443"/>
      <c r="D22" s="517">
        <f t="shared" si="1"/>
        <v>0</v>
      </c>
      <c r="E22" s="517">
        <f t="shared" si="1"/>
        <v>0</v>
      </c>
      <c r="F22" s="506">
        <f>SUM(D22:E22)</f>
        <v>0</v>
      </c>
      <c r="G22" s="12"/>
      <c r="H22" s="12"/>
      <c r="I22" s="12"/>
    </row>
    <row r="23" spans="1:6" ht="13.5" thickBot="1">
      <c r="A23" s="1346"/>
      <c r="B23" s="450" t="s">
        <v>361</v>
      </c>
      <c r="C23" s="450"/>
      <c r="D23" s="509">
        <f>SUM(D19:D22)</f>
        <v>0</v>
      </c>
      <c r="E23" s="509">
        <f>SUM(E19:E22)</f>
        <v>0</v>
      </c>
      <c r="F23" s="510">
        <f>SUM(F19:F22)</f>
        <v>0</v>
      </c>
    </row>
    <row r="25" spans="1:4" ht="12.75">
      <c r="A25" s="90"/>
      <c r="D25" s="91"/>
    </row>
    <row r="26" ht="12.75">
      <c r="B26" s="90"/>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F25"/>
  <sheetViews>
    <sheetView workbookViewId="0" topLeftCell="A1">
      <selection activeCell="E36" sqref="E36"/>
    </sheetView>
  </sheetViews>
  <sheetFormatPr defaultColWidth="9.140625" defaultRowHeight="15"/>
  <cols>
    <col min="1" max="1" width="12.8515625" style="92" customWidth="1"/>
    <col min="2" max="2" width="58.140625" style="92" customWidth="1"/>
    <col min="3" max="3" width="11.8515625" style="93" customWidth="1"/>
    <col min="4" max="4" width="17.57421875" style="92" customWidth="1"/>
    <col min="5" max="16384" width="9.140625" style="92" customWidth="1"/>
  </cols>
  <sheetData>
    <row r="1" ht="15">
      <c r="A1" s="94" t="s">
        <v>723</v>
      </c>
    </row>
    <row r="2" ht="13.5" thickBot="1">
      <c r="C2" s="95" t="s">
        <v>359</v>
      </c>
    </row>
    <row r="3" spans="1:3" ht="13.5" thickBot="1">
      <c r="A3" s="1335" t="s">
        <v>375</v>
      </c>
      <c r="B3" s="1336"/>
      <c r="C3" s="197"/>
    </row>
    <row r="4" spans="1:5" ht="13.5" thickBot="1">
      <c r="A4" s="455" t="s">
        <v>377</v>
      </c>
      <c r="B4" s="456" t="s">
        <v>410</v>
      </c>
      <c r="C4" s="495"/>
      <c r="D4" s="96"/>
      <c r="E4" s="97"/>
    </row>
    <row r="5" spans="1:6" ht="12.75">
      <c r="A5" s="1337" t="s">
        <v>381</v>
      </c>
      <c r="B5" s="456" t="s">
        <v>544</v>
      </c>
      <c r="C5" s="499"/>
      <c r="D5" s="98"/>
      <c r="E5" s="98"/>
      <c r="F5" s="98"/>
    </row>
    <row r="6" spans="1:6" ht="12.75">
      <c r="A6" s="1338"/>
      <c r="B6" s="457"/>
      <c r="C6" s="496"/>
      <c r="D6" s="99"/>
      <c r="E6" s="99"/>
      <c r="F6" s="100"/>
    </row>
    <row r="7" spans="1:6" ht="12.75">
      <c r="A7" s="1338"/>
      <c r="B7" s="458"/>
      <c r="C7" s="496"/>
      <c r="D7" s="100"/>
      <c r="E7" s="99"/>
      <c r="F7" s="100"/>
    </row>
    <row r="8" spans="1:6" ht="12.75">
      <c r="A8" s="1338"/>
      <c r="B8" s="458"/>
      <c r="C8" s="496"/>
      <c r="D8" s="100"/>
      <c r="E8" s="100"/>
      <c r="F8" s="100"/>
    </row>
    <row r="9" spans="1:6" ht="13.5" thickBot="1">
      <c r="A9" s="1338"/>
      <c r="B9" s="459"/>
      <c r="C9" s="498"/>
      <c r="D9" s="101"/>
      <c r="E9" s="101"/>
      <c r="F9" s="101"/>
    </row>
    <row r="10" spans="1:6" ht="13.5" thickBot="1">
      <c r="A10" s="1339"/>
      <c r="B10" s="460" t="s">
        <v>360</v>
      </c>
      <c r="C10" s="500">
        <f>SUM(C5:C9)</f>
        <v>0</v>
      </c>
      <c r="D10" s="101"/>
      <c r="E10" s="101"/>
      <c r="F10" s="101"/>
    </row>
    <row r="11" spans="1:6" ht="13.5" thickBot="1">
      <c r="A11" s="1335" t="s">
        <v>376</v>
      </c>
      <c r="B11" s="1336"/>
      <c r="C11" s="501">
        <f>C3+C4-C10</f>
        <v>0</v>
      </c>
      <c r="D11" s="98"/>
      <c r="E11" s="98"/>
      <c r="F11" s="98"/>
    </row>
    <row r="12" spans="1:6" ht="12.75">
      <c r="A12" s="98"/>
      <c r="B12" s="98"/>
      <c r="C12" s="102"/>
      <c r="D12" s="98"/>
      <c r="E12" s="98"/>
      <c r="F12" s="98"/>
    </row>
    <row r="13" spans="1:6" ht="12.75">
      <c r="A13" s="98" t="s">
        <v>505</v>
      </c>
      <c r="B13" s="98"/>
      <c r="C13" s="102"/>
      <c r="D13" s="98"/>
      <c r="E13" s="98"/>
      <c r="F13" s="98"/>
    </row>
    <row r="14" spans="1:6" ht="12.75">
      <c r="A14" s="424" t="s">
        <v>913</v>
      </c>
      <c r="B14" s="98"/>
      <c r="C14" s="102"/>
      <c r="D14" s="98"/>
      <c r="E14" s="98"/>
      <c r="F14" s="98"/>
    </row>
    <row r="15" spans="2:6" ht="12.75">
      <c r="B15" s="98"/>
      <c r="C15" s="102"/>
      <c r="D15" s="98"/>
      <c r="E15" s="98"/>
      <c r="F15" s="98"/>
    </row>
    <row r="16" spans="1:6" ht="12.75">
      <c r="A16" s="98"/>
      <c r="B16" s="98"/>
      <c r="C16" s="102"/>
      <c r="D16" s="98"/>
      <c r="E16" s="98"/>
      <c r="F16" s="98"/>
    </row>
    <row r="17" spans="1:6" ht="12.75">
      <c r="A17" s="103"/>
      <c r="B17" s="98"/>
      <c r="C17" s="102"/>
      <c r="D17" s="98"/>
      <c r="E17" s="98"/>
      <c r="F17" s="98"/>
    </row>
    <row r="18" spans="1:6" ht="12.75">
      <c r="A18" s="104"/>
      <c r="B18" s="98"/>
      <c r="C18" s="102"/>
      <c r="D18" s="98"/>
      <c r="E18" s="98"/>
      <c r="F18" s="98"/>
    </row>
    <row r="19" spans="1:6" ht="12.75">
      <c r="A19" s="98"/>
      <c r="B19" s="98"/>
      <c r="C19" s="102"/>
      <c r="D19" s="98"/>
      <c r="E19" s="98"/>
      <c r="F19" s="98"/>
    </row>
    <row r="20" spans="1:6" ht="12.75">
      <c r="A20" s="98"/>
      <c r="B20" s="98"/>
      <c r="C20" s="102"/>
      <c r="D20" s="98"/>
      <c r="E20" s="98"/>
      <c r="F20" s="98"/>
    </row>
    <row r="21" spans="1:6" ht="12.75">
      <c r="A21" s="98"/>
      <c r="B21" s="98"/>
      <c r="C21" s="102"/>
      <c r="D21" s="98"/>
      <c r="E21" s="98"/>
      <c r="F21" s="98"/>
    </row>
    <row r="22" spans="1:6" ht="12.75">
      <c r="A22" s="98"/>
      <c r="B22" s="98"/>
      <c r="C22" s="102"/>
      <c r="D22" s="98"/>
      <c r="E22" s="98"/>
      <c r="F22" s="98"/>
    </row>
    <row r="23" spans="1:6" ht="12.75">
      <c r="A23" s="98"/>
      <c r="B23" s="98"/>
      <c r="C23" s="102"/>
      <c r="D23" s="98"/>
      <c r="E23" s="98"/>
      <c r="F23" s="98"/>
    </row>
    <row r="24" spans="1:6" ht="12.75">
      <c r="A24" s="98"/>
      <c r="B24" s="98"/>
      <c r="C24" s="102"/>
      <c r="D24" s="98"/>
      <c r="E24" s="98"/>
      <c r="F24" s="98"/>
    </row>
    <row r="25" spans="1:6" ht="12.75">
      <c r="A25" s="98"/>
      <c r="B25" s="98"/>
      <c r="C25" s="102"/>
      <c r="D25" s="98"/>
      <c r="E25" s="98"/>
      <c r="F25" s="98"/>
    </row>
  </sheetData>
  <sheetProtection insertRows="0" deleteRows="0"/>
  <mergeCells count="3">
    <mergeCell ref="A5:A10"/>
    <mergeCell ref="A3:B3"/>
    <mergeCell ref="A11:B11"/>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G29"/>
  <sheetViews>
    <sheetView workbookViewId="0" topLeftCell="A1">
      <selection activeCell="E30" sqref="E30"/>
    </sheetView>
  </sheetViews>
  <sheetFormatPr defaultColWidth="9.140625" defaultRowHeight="15"/>
  <cols>
    <col min="1" max="1" width="12.7109375" style="32" customWidth="1"/>
    <col min="2" max="2" width="44.8515625" style="32" customWidth="1"/>
    <col min="3" max="3" width="11.57421875" style="67" customWidth="1"/>
    <col min="4" max="4" width="9.140625" style="32" customWidth="1"/>
    <col min="5" max="5" width="10.00390625" style="32" customWidth="1"/>
    <col min="6" max="16384" width="9.140625" style="32" customWidth="1"/>
  </cols>
  <sheetData>
    <row r="1" ht="15">
      <c r="A1" s="105" t="s">
        <v>724</v>
      </c>
    </row>
    <row r="2" spans="1:3" ht="13.5" thickBot="1">
      <c r="A2" s="34"/>
      <c r="B2" s="34"/>
      <c r="C2" s="106" t="s">
        <v>359</v>
      </c>
    </row>
    <row r="3" spans="1:6" ht="13.5" thickBot="1">
      <c r="A3" s="1335" t="s">
        <v>375</v>
      </c>
      <c r="B3" s="1336"/>
      <c r="C3" s="197"/>
      <c r="D3" s="70"/>
      <c r="E3" s="71"/>
      <c r="F3" s="70"/>
    </row>
    <row r="4" spans="1:6" ht="12.75">
      <c r="A4" s="1351" t="s">
        <v>377</v>
      </c>
      <c r="B4" s="456" t="s">
        <v>411</v>
      </c>
      <c r="C4" s="495"/>
      <c r="D4" s="70"/>
      <c r="E4" s="71"/>
      <c r="F4" s="70"/>
    </row>
    <row r="5" spans="1:7" ht="12.75">
      <c r="A5" s="1352"/>
      <c r="B5" s="487" t="s">
        <v>727</v>
      </c>
      <c r="C5" s="496"/>
      <c r="D5" s="70"/>
      <c r="E5" s="70"/>
      <c r="F5" s="70"/>
      <c r="G5" s="69"/>
    </row>
    <row r="6" spans="1:7" ht="12.75">
      <c r="A6" s="1352"/>
      <c r="B6" s="461" t="s">
        <v>378</v>
      </c>
      <c r="C6" s="496"/>
      <c r="D6" s="73"/>
      <c r="E6" s="69"/>
      <c r="F6" s="69"/>
      <c r="G6" s="69"/>
    </row>
    <row r="7" spans="1:7" ht="12.75">
      <c r="A7" s="1352"/>
      <c r="B7" s="461" t="s">
        <v>379</v>
      </c>
      <c r="C7" s="496"/>
      <c r="D7" s="73"/>
      <c r="E7" s="73"/>
      <c r="F7" s="73"/>
      <c r="G7" s="73"/>
    </row>
    <row r="8" spans="1:7" ht="12.75">
      <c r="A8" s="1352"/>
      <c r="B8" s="461" t="s">
        <v>401</v>
      </c>
      <c r="C8" s="496"/>
      <c r="D8" s="73"/>
      <c r="E8" s="73"/>
      <c r="F8" s="73"/>
      <c r="G8" s="73"/>
    </row>
    <row r="9" spans="1:7" ht="13.5" thickBot="1">
      <c r="A9" s="1352"/>
      <c r="B9" s="461" t="s">
        <v>542</v>
      </c>
      <c r="C9" s="496"/>
      <c r="D9" s="73"/>
      <c r="E9" s="69"/>
      <c r="F9" s="69"/>
      <c r="G9" s="69"/>
    </row>
    <row r="10" spans="1:7" ht="13.5" thickBot="1">
      <c r="A10" s="1353"/>
      <c r="B10" s="462" t="s">
        <v>360</v>
      </c>
      <c r="C10" s="497">
        <f>SUM(C4:C9)</f>
        <v>0</v>
      </c>
      <c r="D10" s="76"/>
      <c r="E10" s="76"/>
      <c r="F10" s="76"/>
      <c r="G10" s="76"/>
    </row>
    <row r="11" spans="1:7" ht="12.75">
      <c r="A11" s="1337" t="s">
        <v>381</v>
      </c>
      <c r="B11" s="456" t="s">
        <v>412</v>
      </c>
      <c r="C11" s="495"/>
      <c r="D11" s="77"/>
      <c r="E11" s="77"/>
      <c r="F11" s="77"/>
      <c r="G11" s="78"/>
    </row>
    <row r="12" spans="1:7" ht="12.75">
      <c r="A12" s="1338"/>
      <c r="B12" s="461" t="s">
        <v>383</v>
      </c>
      <c r="C12" s="496"/>
      <c r="D12" s="78"/>
      <c r="E12" s="78"/>
      <c r="F12" s="77"/>
      <c r="G12" s="78"/>
    </row>
    <row r="13" spans="1:7" ht="12.75">
      <c r="A13" s="1338"/>
      <c r="B13" s="461" t="s">
        <v>384</v>
      </c>
      <c r="C13" s="496"/>
      <c r="D13" s="78"/>
      <c r="E13" s="78"/>
      <c r="F13" s="78"/>
      <c r="G13" s="78"/>
    </row>
    <row r="14" spans="1:7" ht="12.75">
      <c r="A14" s="1338"/>
      <c r="B14" s="461" t="s">
        <v>403</v>
      </c>
      <c r="C14" s="496"/>
      <c r="D14" s="79"/>
      <c r="E14" s="79"/>
      <c r="F14" s="79"/>
      <c r="G14" s="79"/>
    </row>
    <row r="15" spans="1:7" ht="13.5" thickBot="1">
      <c r="A15" s="1338"/>
      <c r="B15" s="463" t="s">
        <v>543</v>
      </c>
      <c r="C15" s="498"/>
      <c r="D15" s="79"/>
      <c r="E15" s="79"/>
      <c r="F15" s="79"/>
      <c r="G15" s="79"/>
    </row>
    <row r="16" spans="1:7" ht="13.5" thickBot="1">
      <c r="A16" s="1339"/>
      <c r="B16" s="462" t="s">
        <v>360</v>
      </c>
      <c r="C16" s="497">
        <f>SUM(C11:C15)</f>
        <v>0</v>
      </c>
      <c r="D16" s="76"/>
      <c r="E16" s="76"/>
      <c r="F16" s="76"/>
      <c r="G16" s="76"/>
    </row>
    <row r="17" spans="1:7" ht="13.5" thickBot="1">
      <c r="A17" s="1335" t="s">
        <v>376</v>
      </c>
      <c r="B17" s="1336"/>
      <c r="C17" s="497">
        <f>C3+C10-C16</f>
        <v>0</v>
      </c>
      <c r="D17" s="76"/>
      <c r="E17" s="76"/>
      <c r="F17" s="76"/>
      <c r="G17" s="76"/>
    </row>
    <row r="18" spans="1:7" ht="12.75">
      <c r="A18" s="74"/>
      <c r="B18" s="74"/>
      <c r="C18" s="75"/>
      <c r="D18" s="74"/>
      <c r="E18" s="76"/>
      <c r="F18" s="76"/>
      <c r="G18" s="76"/>
    </row>
    <row r="19" spans="1:7" ht="12.75">
      <c r="A19" s="12" t="s">
        <v>505</v>
      </c>
      <c r="B19" s="74"/>
      <c r="C19" s="75"/>
      <c r="D19" s="74"/>
      <c r="E19" s="76"/>
      <c r="F19" s="76"/>
      <c r="G19" s="76"/>
    </row>
    <row r="20" spans="1:7" ht="12.75">
      <c r="A20" s="16" t="s">
        <v>726</v>
      </c>
      <c r="B20" s="74"/>
      <c r="C20" s="75"/>
      <c r="D20" s="74"/>
      <c r="E20" s="76"/>
      <c r="F20" s="76"/>
      <c r="G20" s="76"/>
    </row>
    <row r="21" spans="1:7" ht="12.75">
      <c r="A21" s="74"/>
      <c r="B21" s="74"/>
      <c r="C21" s="75"/>
      <c r="D21" s="74"/>
      <c r="E21" s="76"/>
      <c r="F21" s="76"/>
      <c r="G21" s="76"/>
    </row>
    <row r="22" spans="1:7" ht="12.75">
      <c r="A22" s="74"/>
      <c r="B22" s="74"/>
      <c r="C22" s="75"/>
      <c r="D22" s="74"/>
      <c r="E22" s="76"/>
      <c r="F22" s="76"/>
      <c r="G22" s="76"/>
    </row>
    <row r="23" spans="1:7" ht="12.75">
      <c r="A23" s="76"/>
      <c r="B23" s="76"/>
      <c r="C23" s="80"/>
      <c r="D23" s="76"/>
      <c r="E23" s="76"/>
      <c r="F23" s="76"/>
      <c r="G23" s="76"/>
    </row>
    <row r="24" spans="1:7" ht="12.75">
      <c r="A24" s="76"/>
      <c r="B24" s="76"/>
      <c r="C24" s="80"/>
      <c r="D24" s="76"/>
      <c r="E24" s="76"/>
      <c r="F24" s="76"/>
      <c r="G24" s="76"/>
    </row>
    <row r="25" spans="1:7" ht="12.75">
      <c r="A25" s="76"/>
      <c r="B25" s="76"/>
      <c r="C25" s="80"/>
      <c r="D25" s="76"/>
      <c r="E25" s="76"/>
      <c r="F25" s="76"/>
      <c r="G25" s="76"/>
    </row>
    <row r="26" spans="1:7" ht="12.75">
      <c r="A26" s="76"/>
      <c r="B26" s="76"/>
      <c r="C26" s="80"/>
      <c r="D26" s="76"/>
      <c r="E26" s="76"/>
      <c r="F26" s="76"/>
      <c r="G26" s="76"/>
    </row>
    <row r="27" spans="1:7" ht="12.75">
      <c r="A27" s="76"/>
      <c r="B27" s="76"/>
      <c r="C27" s="80"/>
      <c r="D27" s="76"/>
      <c r="E27" s="76"/>
      <c r="F27" s="76"/>
      <c r="G27" s="76"/>
    </row>
    <row r="28" spans="1:7" ht="12.75">
      <c r="A28" s="76"/>
      <c r="B28" s="76"/>
      <c r="C28" s="80"/>
      <c r="D28" s="76"/>
      <c r="E28" s="76"/>
      <c r="F28" s="76"/>
      <c r="G28" s="76"/>
    </row>
    <row r="29" spans="1:7" ht="12.75">
      <c r="A29" s="76"/>
      <c r="B29" s="76"/>
      <c r="C29" s="80"/>
      <c r="D29" s="76"/>
      <c r="E29" s="76"/>
      <c r="F29" s="76"/>
      <c r="G29" s="76"/>
    </row>
  </sheetData>
  <sheetProtection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26"/>
  <sheetViews>
    <sheetView zoomScalePageLayoutView="0" workbookViewId="0" topLeftCell="A1">
      <selection activeCell="A10" sqref="A10"/>
    </sheetView>
  </sheetViews>
  <sheetFormatPr defaultColWidth="9.140625" defaultRowHeight="15"/>
  <cols>
    <col min="1" max="1" width="46.8515625" style="15" customWidth="1"/>
    <col min="2" max="2" width="14.57421875" style="15" customWidth="1"/>
    <col min="3" max="3" width="15.00390625" style="15" customWidth="1"/>
    <col min="4" max="4" width="17.421875" style="15" customWidth="1"/>
    <col min="5" max="16384" width="9.140625" style="15" customWidth="1"/>
  </cols>
  <sheetData>
    <row r="1" spans="1:7" ht="15">
      <c r="A1" s="11" t="s">
        <v>761</v>
      </c>
      <c r="B1" s="12"/>
      <c r="C1" s="12"/>
      <c r="E1" s="108"/>
      <c r="F1" s="12"/>
      <c r="G1" s="12"/>
    </row>
    <row r="2" spans="1:7" ht="13.5" thickBot="1">
      <c r="A2" s="34"/>
      <c r="B2" s="34"/>
      <c r="C2" s="34"/>
      <c r="D2" s="13" t="s">
        <v>359</v>
      </c>
      <c r="E2" s="34"/>
      <c r="F2" s="12"/>
      <c r="G2" s="12"/>
    </row>
    <row r="3" spans="1:7" s="28" customFormat="1" ht="26.25" thickBot="1">
      <c r="A3" s="35" t="s">
        <v>536</v>
      </c>
      <c r="B3" s="36" t="s">
        <v>756</v>
      </c>
      <c r="C3" s="37" t="s">
        <v>757</v>
      </c>
      <c r="D3" s="38" t="s">
        <v>758</v>
      </c>
      <c r="E3" s="27"/>
      <c r="F3" s="27"/>
      <c r="G3" s="27"/>
    </row>
    <row r="4" spans="1:7" ht="12.75">
      <c r="A4" s="39"/>
      <c r="B4" s="236"/>
      <c r="C4" s="237"/>
      <c r="D4" s="238">
        <f>SUM(B4:C4)</f>
        <v>0</v>
      </c>
      <c r="E4" s="12"/>
      <c r="F4" s="12"/>
      <c r="G4" s="12"/>
    </row>
    <row r="5" spans="1:7" ht="12.75">
      <c r="A5" s="40"/>
      <c r="B5" s="239"/>
      <c r="C5" s="167"/>
      <c r="D5" s="238">
        <f aca="true" t="shared" si="0" ref="D5:D10">SUM(B5:C5)</f>
        <v>0</v>
      </c>
      <c r="E5" s="12"/>
      <c r="F5" s="41"/>
      <c r="G5" s="12"/>
    </row>
    <row r="6" spans="1:7" ht="12.75">
      <c r="A6" s="40"/>
      <c r="B6" s="239"/>
      <c r="C6" s="167"/>
      <c r="D6" s="238">
        <f t="shared" si="0"/>
        <v>0</v>
      </c>
      <c r="E6" s="12"/>
      <c r="F6" s="42"/>
      <c r="G6" s="12"/>
    </row>
    <row r="7" spans="1:7" ht="12.75">
      <c r="A7" s="40"/>
      <c r="B7" s="239"/>
      <c r="C7" s="167"/>
      <c r="D7" s="238">
        <f t="shared" si="0"/>
        <v>0</v>
      </c>
      <c r="E7" s="12"/>
      <c r="F7" s="42"/>
      <c r="G7" s="12"/>
    </row>
    <row r="8" spans="1:7" ht="12.75">
      <c r="A8" s="484" t="s">
        <v>538</v>
      </c>
      <c r="B8" s="239"/>
      <c r="C8" s="167"/>
      <c r="D8" s="238">
        <f t="shared" si="0"/>
        <v>0</v>
      </c>
      <c r="E8" s="12"/>
      <c r="F8" s="42"/>
      <c r="G8" s="12"/>
    </row>
    <row r="9" spans="1:7" ht="12.75">
      <c r="A9" s="484" t="s">
        <v>539</v>
      </c>
      <c r="B9" s="239"/>
      <c r="C9" s="167"/>
      <c r="D9" s="238">
        <f t="shared" si="0"/>
        <v>0</v>
      </c>
      <c r="E9" s="12"/>
      <c r="F9" s="12"/>
      <c r="G9" s="12"/>
    </row>
    <row r="10" spans="1:7" ht="12.75" customHeight="1" thickBot="1">
      <c r="A10" s="485" t="s">
        <v>540</v>
      </c>
      <c r="B10" s="240"/>
      <c r="C10" s="172"/>
      <c r="D10" s="238">
        <f t="shared" si="0"/>
        <v>0</v>
      </c>
      <c r="E10" s="12"/>
      <c r="F10" s="12"/>
      <c r="G10" s="12"/>
    </row>
    <row r="11" spans="1:7" ht="18.75" customHeight="1" thickBot="1">
      <c r="A11" s="486" t="s">
        <v>760</v>
      </c>
      <c r="B11" s="241">
        <f>SUM(B4:B10)</f>
        <v>0</v>
      </c>
      <c r="C11" s="241">
        <f>SUM(C4:C10)</f>
        <v>0</v>
      </c>
      <c r="D11" s="242">
        <f>SUM(D4:D10)</f>
        <v>0</v>
      </c>
      <c r="E11" s="41"/>
      <c r="F11" s="12"/>
      <c r="G11" s="12"/>
    </row>
    <row r="12" spans="1:7" ht="12.75">
      <c r="A12" s="43"/>
      <c r="B12" s="12"/>
      <c r="C12" s="12"/>
      <c r="D12" s="12"/>
      <c r="E12" s="12"/>
      <c r="F12" s="12"/>
      <c r="G12" s="12"/>
    </row>
    <row r="13" spans="1:7" ht="12.75">
      <c r="A13" s="12" t="s">
        <v>481</v>
      </c>
      <c r="B13" s="25"/>
      <c r="C13" s="25"/>
      <c r="D13" s="25"/>
      <c r="E13" s="12"/>
      <c r="F13" s="12"/>
      <c r="G13" s="12"/>
    </row>
    <row r="14" spans="1:7" ht="12.75">
      <c r="A14" s="1023" t="s">
        <v>537</v>
      </c>
      <c r="B14" s="1023"/>
      <c r="C14" s="1023"/>
      <c r="D14" s="1023"/>
      <c r="E14" s="12"/>
      <c r="F14" s="12"/>
      <c r="G14" s="12"/>
    </row>
    <row r="15" spans="1:7" ht="12.75">
      <c r="A15" s="12" t="s">
        <v>759</v>
      </c>
      <c r="B15" s="12"/>
      <c r="C15" s="12"/>
      <c r="D15" s="12"/>
      <c r="E15" s="12"/>
      <c r="F15" s="12"/>
      <c r="G15" s="12"/>
    </row>
    <row r="16" spans="1:7" ht="12.75">
      <c r="A16" s="12" t="s">
        <v>767</v>
      </c>
      <c r="B16" s="12"/>
      <c r="C16" s="12"/>
      <c r="D16" s="12"/>
      <c r="E16" s="41"/>
      <c r="F16" s="12"/>
      <c r="G16" s="12"/>
    </row>
    <row r="17" spans="1:7" ht="12.75">
      <c r="A17" s="12"/>
      <c r="B17" s="12"/>
      <c r="C17" s="12"/>
      <c r="D17" s="12"/>
      <c r="E17" s="12"/>
      <c r="F17" s="12"/>
      <c r="G17" s="12"/>
    </row>
    <row r="18" spans="1:7" ht="12.75">
      <c r="A18" s="12"/>
      <c r="B18" s="12"/>
      <c r="C18" s="12"/>
      <c r="D18" s="12"/>
      <c r="E18" s="12"/>
      <c r="F18" s="12"/>
      <c r="G18" s="12"/>
    </row>
    <row r="19" spans="1:7" ht="12.75">
      <c r="A19" s="12"/>
      <c r="B19" s="12"/>
      <c r="C19" s="12"/>
      <c r="D19" s="12"/>
      <c r="E19" s="12"/>
      <c r="F19" s="12"/>
      <c r="G19" s="12"/>
    </row>
    <row r="20" spans="1:7" ht="12.75">
      <c r="A20" s="12"/>
      <c r="B20" s="12"/>
      <c r="C20" s="12"/>
      <c r="D20" s="12"/>
      <c r="E20" s="12"/>
      <c r="F20" s="12"/>
      <c r="G20" s="12"/>
    </row>
    <row r="21" spans="1:7" ht="12.75">
      <c r="A21" s="12"/>
      <c r="B21" s="12"/>
      <c r="C21" s="12"/>
      <c r="D21" s="12"/>
      <c r="E21" s="12"/>
      <c r="F21" s="12"/>
      <c r="G21" s="12"/>
    </row>
    <row r="22" spans="1:7" ht="12.75">
      <c r="A22" s="12"/>
      <c r="B22" s="12"/>
      <c r="C22" s="12"/>
      <c r="D22" s="12"/>
      <c r="E22" s="12"/>
      <c r="F22" s="12"/>
      <c r="G22" s="12"/>
    </row>
    <row r="23" spans="1:7" ht="12.75">
      <c r="A23" s="12"/>
      <c r="B23" s="12"/>
      <c r="C23" s="12"/>
      <c r="D23" s="12"/>
      <c r="E23" s="12"/>
      <c r="F23" s="12"/>
      <c r="G23" s="12"/>
    </row>
    <row r="24" spans="1:7" ht="12.75">
      <c r="A24" s="12"/>
      <c r="B24" s="12"/>
      <c r="C24" s="12"/>
      <c r="D24" s="12"/>
      <c r="E24" s="12"/>
      <c r="F24" s="12"/>
      <c r="G24" s="12"/>
    </row>
    <row r="25" spans="1:7" ht="12.75">
      <c r="A25" s="12"/>
      <c r="B25" s="12"/>
      <c r="C25" s="12"/>
      <c r="D25" s="12"/>
      <c r="E25" s="12"/>
      <c r="F25" s="12"/>
      <c r="G25" s="12"/>
    </row>
    <row r="26" spans="1:7" ht="12.75">
      <c r="A26" s="12"/>
      <c r="B26" s="12"/>
      <c r="C26" s="12"/>
      <c r="D26" s="12"/>
      <c r="E26" s="12"/>
      <c r="F26" s="12"/>
      <c r="G26" s="12"/>
    </row>
  </sheetData>
  <sheetProtection formatRows="0" insertRows="0" deleteRows="0"/>
  <mergeCells count="1">
    <mergeCell ref="A14:D14"/>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F3"/>
  <sheetViews>
    <sheetView zoomScalePageLayoutView="0" workbookViewId="0" topLeftCell="A1">
      <selection activeCell="F24" sqref="F24"/>
    </sheetView>
  </sheetViews>
  <sheetFormatPr defaultColWidth="9.140625" defaultRowHeight="15"/>
  <cols>
    <col min="1" max="1" width="46.57421875" style="125" customWidth="1"/>
    <col min="2" max="2" width="5.57421875" style="128" customWidth="1"/>
    <col min="3" max="3" width="14.140625" style="125" customWidth="1"/>
    <col min="4" max="4" width="13.421875" style="125" customWidth="1"/>
    <col min="5" max="5" width="12.8515625" style="125" customWidth="1"/>
    <col min="6" max="6" width="13.57421875" style="125" customWidth="1"/>
    <col min="7" max="16384" width="9.140625" style="125" customWidth="1"/>
  </cols>
  <sheetData>
    <row r="1" ht="15">
      <c r="A1" s="47" t="s">
        <v>919</v>
      </c>
    </row>
    <row r="2" ht="14.25">
      <c r="F2" s="343"/>
    </row>
    <row r="3" ht="14.25">
      <c r="A3" s="125" t="s">
        <v>918</v>
      </c>
    </row>
  </sheetData>
  <sheetProtection/>
  <printOptions/>
  <pageMargins left="0.7086614173228347" right="0.7086614173228347" top="0.7874015748031497" bottom="0.7874015748031497"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P64"/>
  <sheetViews>
    <sheetView zoomScale="96" zoomScaleNormal="96" zoomScalePageLayoutView="0" workbookViewId="0" topLeftCell="A14">
      <selection activeCell="H10" sqref="H10"/>
    </sheetView>
  </sheetViews>
  <sheetFormatPr defaultColWidth="9.140625" defaultRowHeight="15"/>
  <cols>
    <col min="1" max="1" width="1.421875" style="15" customWidth="1"/>
    <col min="2" max="2" width="4.421875" style="15" customWidth="1"/>
    <col min="3" max="3" width="3.140625" style="15" customWidth="1"/>
    <col min="4" max="5" width="6.140625" style="15" customWidth="1"/>
    <col min="6" max="6" width="43.57421875" style="15" customWidth="1"/>
    <col min="7" max="7" width="5.28125" style="28" customWidth="1"/>
    <col min="8" max="13" width="11.57421875" style="15" customWidth="1"/>
    <col min="14" max="14" width="2.00390625" style="291" customWidth="1"/>
    <col min="15" max="16384" width="9.140625" style="15" customWidth="1"/>
  </cols>
  <sheetData>
    <row r="1" spans="1:13" ht="22.5" customHeight="1">
      <c r="A1" s="287" t="s">
        <v>711</v>
      </c>
      <c r="B1" s="288"/>
      <c r="C1" s="288"/>
      <c r="D1" s="288"/>
      <c r="E1" s="288"/>
      <c r="F1" s="289"/>
      <c r="G1" s="290"/>
      <c r="H1" s="288"/>
      <c r="I1" s="288"/>
      <c r="J1" s="288"/>
      <c r="K1" s="288"/>
      <c r="L1" s="288"/>
      <c r="M1" s="288"/>
    </row>
    <row r="2" spans="1:14" ht="15.75" thickBot="1">
      <c r="A2" s="287"/>
      <c r="B2" s="288"/>
      <c r="C2" s="288"/>
      <c r="D2" s="288"/>
      <c r="E2" s="288"/>
      <c r="F2" s="289"/>
      <c r="G2" s="290"/>
      <c r="H2" s="288"/>
      <c r="I2" s="288"/>
      <c r="J2" s="288"/>
      <c r="K2" s="288"/>
      <c r="L2" s="288"/>
      <c r="M2" s="290" t="s">
        <v>749</v>
      </c>
      <c r="N2" s="292"/>
    </row>
    <row r="3" spans="1:14" ht="14.25" customHeight="1">
      <c r="A3" s="1035" t="s">
        <v>555</v>
      </c>
      <c r="B3" s="1036"/>
      <c r="C3" s="1036"/>
      <c r="D3" s="1036"/>
      <c r="E3" s="1036"/>
      <c r="F3" s="1037"/>
      <c r="G3" s="1044" t="s">
        <v>339</v>
      </c>
      <c r="H3" s="1033" t="s">
        <v>556</v>
      </c>
      <c r="I3" s="1047"/>
      <c r="J3" s="1033" t="s">
        <v>557</v>
      </c>
      <c r="K3" s="1047"/>
      <c r="L3" s="1033" t="s">
        <v>558</v>
      </c>
      <c r="M3" s="1034"/>
      <c r="N3" s="293"/>
    </row>
    <row r="4" spans="1:14" ht="13.5" customHeight="1">
      <c r="A4" s="1038"/>
      <c r="B4" s="1039"/>
      <c r="C4" s="1039"/>
      <c r="D4" s="1039"/>
      <c r="E4" s="1039"/>
      <c r="F4" s="1040"/>
      <c r="G4" s="1045"/>
      <c r="H4" s="392" t="s">
        <v>559</v>
      </c>
      <c r="I4" s="390" t="s">
        <v>340</v>
      </c>
      <c r="J4" s="392" t="s">
        <v>484</v>
      </c>
      <c r="K4" s="390" t="s">
        <v>340</v>
      </c>
      <c r="L4" s="392" t="s">
        <v>484</v>
      </c>
      <c r="M4" s="391" t="s">
        <v>340</v>
      </c>
      <c r="N4" s="294"/>
    </row>
    <row r="5" spans="1:14" ht="11.25" customHeight="1" thickBot="1">
      <c r="A5" s="1041"/>
      <c r="B5" s="1042"/>
      <c r="C5" s="1042"/>
      <c r="D5" s="1042"/>
      <c r="E5" s="1042"/>
      <c r="F5" s="1043"/>
      <c r="G5" s="1046"/>
      <c r="H5" s="387">
        <v>1</v>
      </c>
      <c r="I5" s="388">
        <v>2</v>
      </c>
      <c r="J5" s="387">
        <v>3</v>
      </c>
      <c r="K5" s="388">
        <v>4</v>
      </c>
      <c r="L5" s="387">
        <v>5</v>
      </c>
      <c r="M5" s="389">
        <v>6</v>
      </c>
      <c r="N5" s="295"/>
    </row>
    <row r="6" spans="1:14" ht="12.75" customHeight="1">
      <c r="A6" s="1028" t="s">
        <v>618</v>
      </c>
      <c r="B6" s="1029"/>
      <c r="C6" s="1029"/>
      <c r="D6" s="1029"/>
      <c r="E6" s="1029"/>
      <c r="F6" s="1030"/>
      <c r="G6" s="351">
        <v>1</v>
      </c>
      <c r="H6" s="636">
        <f aca="true" t="shared" si="0" ref="H6:M6">+H7+H32</f>
        <v>0</v>
      </c>
      <c r="I6" s="637">
        <f t="shared" si="0"/>
        <v>0</v>
      </c>
      <c r="J6" s="636">
        <f t="shared" si="0"/>
        <v>0</v>
      </c>
      <c r="K6" s="637">
        <f t="shared" si="0"/>
        <v>0</v>
      </c>
      <c r="L6" s="636">
        <f t="shared" si="0"/>
        <v>0</v>
      </c>
      <c r="M6" s="638">
        <f t="shared" si="0"/>
        <v>0</v>
      </c>
      <c r="N6" s="294"/>
    </row>
    <row r="7" spans="1:16" ht="12.75" customHeight="1">
      <c r="A7" s="296"/>
      <c r="B7" s="1031" t="s">
        <v>619</v>
      </c>
      <c r="C7" s="1031"/>
      <c r="D7" s="1031"/>
      <c r="E7" s="1031"/>
      <c r="F7" s="1032"/>
      <c r="G7" s="353">
        <f>G6+1</f>
        <v>2</v>
      </c>
      <c r="H7" s="639">
        <f aca="true" t="shared" si="1" ref="H7:M7">+H8+H18+H25</f>
        <v>0</v>
      </c>
      <c r="I7" s="640">
        <f t="shared" si="1"/>
        <v>0</v>
      </c>
      <c r="J7" s="639">
        <f t="shared" si="1"/>
        <v>0</v>
      </c>
      <c r="K7" s="640">
        <f t="shared" si="1"/>
        <v>0</v>
      </c>
      <c r="L7" s="639">
        <f t="shared" si="1"/>
        <v>0</v>
      </c>
      <c r="M7" s="641">
        <f t="shared" si="1"/>
        <v>0</v>
      </c>
      <c r="N7" s="294"/>
      <c r="O7" s="107"/>
      <c r="P7" s="107"/>
    </row>
    <row r="8" spans="1:16" ht="12.75" customHeight="1">
      <c r="A8" s="297"/>
      <c r="B8" s="298"/>
      <c r="C8" s="299" t="s">
        <v>560</v>
      </c>
      <c r="D8" s="300" t="s">
        <v>620</v>
      </c>
      <c r="E8" s="298"/>
      <c r="F8" s="301"/>
      <c r="G8" s="354">
        <f aca="true" t="shared" si="2" ref="G8:G34">G7+1</f>
        <v>3</v>
      </c>
      <c r="H8" s="642">
        <f aca="true" t="shared" si="3" ref="H8:M8">+H9+H12</f>
        <v>0</v>
      </c>
      <c r="I8" s="643">
        <f t="shared" si="3"/>
        <v>0</v>
      </c>
      <c r="J8" s="642">
        <f t="shared" si="3"/>
        <v>0</v>
      </c>
      <c r="K8" s="643">
        <f t="shared" si="3"/>
        <v>0</v>
      </c>
      <c r="L8" s="642">
        <f t="shared" si="3"/>
        <v>0</v>
      </c>
      <c r="M8" s="644">
        <f t="shared" si="3"/>
        <v>0</v>
      </c>
      <c r="N8" s="294"/>
      <c r="O8" s="107"/>
      <c r="P8" s="107"/>
    </row>
    <row r="9" spans="1:16" ht="12.75" customHeight="1">
      <c r="A9" s="302"/>
      <c r="B9" s="303"/>
      <c r="C9" s="303"/>
      <c r="D9" s="303" t="s">
        <v>341</v>
      </c>
      <c r="E9" s="303" t="s">
        <v>667</v>
      </c>
      <c r="F9" s="304"/>
      <c r="G9" s="349">
        <f t="shared" si="2"/>
        <v>4</v>
      </c>
      <c r="H9" s="645">
        <f aca="true" t="shared" si="4" ref="H9:M9">+H10+H11</f>
        <v>0</v>
      </c>
      <c r="I9" s="646">
        <f t="shared" si="4"/>
        <v>0</v>
      </c>
      <c r="J9" s="645">
        <f t="shared" si="4"/>
        <v>0</v>
      </c>
      <c r="K9" s="646">
        <f t="shared" si="4"/>
        <v>0</v>
      </c>
      <c r="L9" s="645">
        <f t="shared" si="4"/>
        <v>0</v>
      </c>
      <c r="M9" s="647">
        <f t="shared" si="4"/>
        <v>0</v>
      </c>
      <c r="N9" s="294"/>
      <c r="O9" s="107"/>
      <c r="P9" s="107"/>
    </row>
    <row r="10" spans="1:16" ht="12.75" customHeight="1">
      <c r="A10" s="393"/>
      <c r="B10" s="312"/>
      <c r="C10" s="312"/>
      <c r="D10" s="312"/>
      <c r="E10" s="312" t="s">
        <v>560</v>
      </c>
      <c r="F10" s="312" t="s">
        <v>562</v>
      </c>
      <c r="G10" s="310">
        <f t="shared" si="2"/>
        <v>5</v>
      </c>
      <c r="H10" s="648">
        <f>VLOOKUP($G10,'5.d'!$B$6:$J$40,4,0)</f>
        <v>0</v>
      </c>
      <c r="I10" s="649">
        <f>VLOOKUP($G10,'5.d'!$B$6:$J$40,5,0)</f>
        <v>0</v>
      </c>
      <c r="J10" s="648">
        <f>VLOOKUP($G10,'5.d'!$B$6:$J$40,6,0)</f>
        <v>0</v>
      </c>
      <c r="K10" s="649">
        <f>VLOOKUP($G10,'5.d'!$B$6:$J$40,7,0)</f>
        <v>0</v>
      </c>
      <c r="L10" s="648">
        <f>+H10+J10</f>
        <v>0</v>
      </c>
      <c r="M10" s="650">
        <f>+I10+K10</f>
        <v>0</v>
      </c>
      <c r="N10" s="311"/>
      <c r="O10" s="107"/>
      <c r="P10" s="107"/>
    </row>
    <row r="11" spans="1:16" ht="12.75" customHeight="1">
      <c r="A11" s="393"/>
      <c r="B11" s="312"/>
      <c r="C11" s="312"/>
      <c r="D11" s="312"/>
      <c r="E11" s="288"/>
      <c r="F11" s="312" t="s">
        <v>563</v>
      </c>
      <c r="G11" s="310">
        <f t="shared" si="2"/>
        <v>6</v>
      </c>
      <c r="H11" s="648">
        <f>VLOOKUP($G11,'5.d'!$B$6:$J$40,4,0)</f>
        <v>0</v>
      </c>
      <c r="I11" s="649">
        <f>VLOOKUP($G11,'5.d'!$B$6:$J$40,5,0)</f>
        <v>0</v>
      </c>
      <c r="J11" s="648">
        <f>VLOOKUP($G11,'5.d'!$B$6:$J$40,6,0)</f>
        <v>0</v>
      </c>
      <c r="K11" s="649">
        <f>VLOOKUP($G11,'5.d'!$B$6:$J$40,7,0)</f>
        <v>0</v>
      </c>
      <c r="L11" s="648">
        <f>+H11+J11</f>
        <v>0</v>
      </c>
      <c r="M11" s="650">
        <f>+I11+K11</f>
        <v>0</v>
      </c>
      <c r="N11" s="311"/>
      <c r="O11" s="107"/>
      <c r="P11" s="107"/>
    </row>
    <row r="12" spans="1:16" ht="12.75" customHeight="1">
      <c r="A12" s="302"/>
      <c r="B12" s="303"/>
      <c r="C12" s="303"/>
      <c r="D12" s="303"/>
      <c r="E12" s="303" t="s">
        <v>621</v>
      </c>
      <c r="F12" s="304"/>
      <c r="G12" s="349">
        <f>G11+1</f>
        <v>7</v>
      </c>
      <c r="H12" s="645">
        <f aca="true" t="shared" si="5" ref="H12:M12">+H13+H17</f>
        <v>0</v>
      </c>
      <c r="I12" s="646">
        <f t="shared" si="5"/>
        <v>0</v>
      </c>
      <c r="J12" s="645">
        <f t="shared" si="5"/>
        <v>0</v>
      </c>
      <c r="K12" s="646">
        <f t="shared" si="5"/>
        <v>0</v>
      </c>
      <c r="L12" s="645">
        <f t="shared" si="5"/>
        <v>0</v>
      </c>
      <c r="M12" s="647">
        <f t="shared" si="5"/>
        <v>0</v>
      </c>
      <c r="N12" s="294"/>
      <c r="O12" s="107"/>
      <c r="P12" s="107"/>
    </row>
    <row r="13" spans="1:16" s="305" customFormat="1" ht="12.75" customHeight="1">
      <c r="A13" s="394"/>
      <c r="B13" s="312"/>
      <c r="C13" s="312"/>
      <c r="D13" s="312"/>
      <c r="E13" s="312" t="s">
        <v>560</v>
      </c>
      <c r="F13" s="312" t="s">
        <v>622</v>
      </c>
      <c r="G13" s="352">
        <f t="shared" si="2"/>
        <v>8</v>
      </c>
      <c r="H13" s="648">
        <f aca="true" t="shared" si="6" ref="H13:M13">+H14+H15+H16</f>
        <v>0</v>
      </c>
      <c r="I13" s="649">
        <f t="shared" si="6"/>
        <v>0</v>
      </c>
      <c r="J13" s="648">
        <f t="shared" si="6"/>
        <v>0</v>
      </c>
      <c r="K13" s="649">
        <f t="shared" si="6"/>
        <v>0</v>
      </c>
      <c r="L13" s="648">
        <f t="shared" si="6"/>
        <v>0</v>
      </c>
      <c r="M13" s="650">
        <f t="shared" si="6"/>
        <v>0</v>
      </c>
      <c r="N13" s="311"/>
      <c r="O13" s="213"/>
      <c r="P13" s="213"/>
    </row>
    <row r="14" spans="1:16" s="305" customFormat="1" ht="12.75" customHeight="1">
      <c r="A14" s="394"/>
      <c r="B14" s="312"/>
      <c r="C14" s="312"/>
      <c r="D14" s="312"/>
      <c r="E14" s="288"/>
      <c r="F14" s="312" t="s">
        <v>616</v>
      </c>
      <c r="G14" s="352">
        <f t="shared" si="2"/>
        <v>9</v>
      </c>
      <c r="H14" s="648">
        <f>VLOOKUP($G14,'5.a'!$B$7:$J$33,4,0)</f>
        <v>0</v>
      </c>
      <c r="I14" s="649">
        <f>VLOOKUP($G14,'5.a'!$B$7:$J$33,5,0)</f>
        <v>0</v>
      </c>
      <c r="J14" s="648">
        <f>VLOOKUP($G14,'5.a'!$B$7:$J$33,6,0)</f>
        <v>0</v>
      </c>
      <c r="K14" s="649">
        <f>VLOOKUP($G14,'5.a'!$B$7:$J$33,7,0)</f>
        <v>0</v>
      </c>
      <c r="L14" s="648">
        <f aca="true" t="shared" si="7" ref="L14:M17">+H14+J14</f>
        <v>0</v>
      </c>
      <c r="M14" s="650">
        <f t="shared" si="7"/>
        <v>0</v>
      </c>
      <c r="N14" s="311"/>
      <c r="O14" s="213"/>
      <c r="P14" s="213"/>
    </row>
    <row r="15" spans="1:16" s="305" customFormat="1" ht="12.75" customHeight="1">
      <c r="A15" s="395"/>
      <c r="B15" s="312"/>
      <c r="C15" s="312"/>
      <c r="D15" s="312"/>
      <c r="E15" s="312"/>
      <c r="F15" s="312" t="s">
        <v>615</v>
      </c>
      <c r="G15" s="352">
        <f t="shared" si="2"/>
        <v>10</v>
      </c>
      <c r="H15" s="648">
        <f>VLOOKUP($G15,'5.c'!$B$6:$J$14,4,0)</f>
        <v>0</v>
      </c>
      <c r="I15" s="649">
        <f>VLOOKUP($G15,'5.c'!$B$6:$J$14,5,0)</f>
        <v>0</v>
      </c>
      <c r="J15" s="648">
        <f>VLOOKUP($G15,'5.c'!$B$6:$J$14,6,0)</f>
        <v>0</v>
      </c>
      <c r="K15" s="649">
        <f>VLOOKUP($G15,'5.c'!$B$6:$J$14,7,0)</f>
        <v>0</v>
      </c>
      <c r="L15" s="648">
        <f t="shared" si="7"/>
        <v>0</v>
      </c>
      <c r="M15" s="650">
        <f t="shared" si="7"/>
        <v>0</v>
      </c>
      <c r="N15" s="311"/>
      <c r="O15" s="213"/>
      <c r="P15" s="213"/>
    </row>
    <row r="16" spans="1:16" s="305" customFormat="1" ht="12.75" customHeight="1">
      <c r="A16" s="394"/>
      <c r="B16" s="312"/>
      <c r="C16" s="312"/>
      <c r="D16" s="312"/>
      <c r="E16" s="288"/>
      <c r="F16" s="312" t="s">
        <v>617</v>
      </c>
      <c r="G16" s="352">
        <f t="shared" si="2"/>
        <v>11</v>
      </c>
      <c r="H16" s="648">
        <f>VLOOKUP($G16,'5.a'!$B$7:$J$33,4,0)</f>
        <v>0</v>
      </c>
      <c r="I16" s="649">
        <f>VLOOKUP($G16,'5.a'!$B$7:$J$33,5,0)</f>
        <v>0</v>
      </c>
      <c r="J16" s="648">
        <f>VLOOKUP($G16,'5.a'!$B$7:$J$33,6,0)</f>
        <v>0</v>
      </c>
      <c r="K16" s="649">
        <f>VLOOKUP($G16,'5.a'!$B$7:$J$33,7,0)</f>
        <v>0</v>
      </c>
      <c r="L16" s="648">
        <f t="shared" si="7"/>
        <v>0</v>
      </c>
      <c r="M16" s="650">
        <f t="shared" si="7"/>
        <v>0</v>
      </c>
      <c r="N16" s="311"/>
      <c r="O16" s="213"/>
      <c r="P16" s="213"/>
    </row>
    <row r="17" spans="1:16" s="305" customFormat="1" ht="12.75" customHeight="1">
      <c r="A17" s="396"/>
      <c r="B17" s="312"/>
      <c r="C17" s="312"/>
      <c r="D17" s="312"/>
      <c r="E17" s="312"/>
      <c r="F17" s="312" t="s">
        <v>563</v>
      </c>
      <c r="G17" s="352">
        <f t="shared" si="2"/>
        <v>12</v>
      </c>
      <c r="H17" s="648">
        <f>VLOOKUP($G17,5b!$B$7:$I$34,3,0)</f>
        <v>0</v>
      </c>
      <c r="I17" s="649">
        <f>VLOOKUP($G17,5b!$B$7:$I$34,4,0)</f>
        <v>0</v>
      </c>
      <c r="J17" s="648">
        <f>VLOOKUP($G17,5b!$B$7:$I$34,5,0)</f>
        <v>0</v>
      </c>
      <c r="K17" s="649">
        <f>VLOOKUP($G17,5b!$B$7:$I$34,6,0)</f>
        <v>0</v>
      </c>
      <c r="L17" s="648">
        <f t="shared" si="7"/>
        <v>0</v>
      </c>
      <c r="M17" s="650">
        <f t="shared" si="7"/>
        <v>0</v>
      </c>
      <c r="N17" s="311"/>
      <c r="O17" s="213"/>
      <c r="P17" s="213"/>
    </row>
    <row r="18" spans="1:14" ht="12.75" customHeight="1">
      <c r="A18" s="297"/>
      <c r="B18" s="298"/>
      <c r="C18" s="299"/>
      <c r="D18" s="300" t="s">
        <v>623</v>
      </c>
      <c r="E18" s="298"/>
      <c r="F18" s="301"/>
      <c r="G18" s="354">
        <f t="shared" si="2"/>
        <v>13</v>
      </c>
      <c r="H18" s="642">
        <f aca="true" t="shared" si="8" ref="H18:M18">+H19+H22</f>
        <v>0</v>
      </c>
      <c r="I18" s="643">
        <f t="shared" si="8"/>
        <v>0</v>
      </c>
      <c r="J18" s="642">
        <f t="shared" si="8"/>
        <v>0</v>
      </c>
      <c r="K18" s="643">
        <f t="shared" si="8"/>
        <v>0</v>
      </c>
      <c r="L18" s="642">
        <f t="shared" si="8"/>
        <v>0</v>
      </c>
      <c r="M18" s="644">
        <f t="shared" si="8"/>
        <v>0</v>
      </c>
      <c r="N18" s="294"/>
    </row>
    <row r="19" spans="1:14" ht="12.75" customHeight="1">
      <c r="A19" s="302"/>
      <c r="B19" s="303"/>
      <c r="C19" s="303"/>
      <c r="D19" s="303" t="s">
        <v>341</v>
      </c>
      <c r="E19" s="303" t="s">
        <v>624</v>
      </c>
      <c r="F19" s="304"/>
      <c r="G19" s="349">
        <f t="shared" si="2"/>
        <v>14</v>
      </c>
      <c r="H19" s="645">
        <f aca="true" t="shared" si="9" ref="H19:M19">+H20+H21</f>
        <v>0</v>
      </c>
      <c r="I19" s="646">
        <f t="shared" si="9"/>
        <v>0</v>
      </c>
      <c r="J19" s="645">
        <f t="shared" si="9"/>
        <v>0</v>
      </c>
      <c r="K19" s="646">
        <f t="shared" si="9"/>
        <v>0</v>
      </c>
      <c r="L19" s="645">
        <f t="shared" si="9"/>
        <v>0</v>
      </c>
      <c r="M19" s="647">
        <f t="shared" si="9"/>
        <v>0</v>
      </c>
      <c r="N19" s="294"/>
    </row>
    <row r="20" spans="1:14" ht="12.75" customHeight="1">
      <c r="A20" s="393"/>
      <c r="B20" s="312"/>
      <c r="C20" s="312"/>
      <c r="D20" s="312"/>
      <c r="E20" s="312" t="s">
        <v>560</v>
      </c>
      <c r="F20" s="312" t="s">
        <v>562</v>
      </c>
      <c r="G20" s="352">
        <f t="shared" si="2"/>
        <v>15</v>
      </c>
      <c r="H20" s="648">
        <f>VLOOKUP($G20,'5.d'!$B$6:$J$40,4,0)</f>
        <v>0</v>
      </c>
      <c r="I20" s="649">
        <f>VLOOKUP($G20,'5.d'!$B$6:$J$40,5,0)</f>
        <v>0</v>
      </c>
      <c r="J20" s="648">
        <f>VLOOKUP($G20,'5.d'!$B$6:$J$40,6,0)</f>
        <v>0</v>
      </c>
      <c r="K20" s="649">
        <f>VLOOKUP($G20,'5.d'!$B$6:$J$40,7,0)</f>
        <v>0</v>
      </c>
      <c r="L20" s="648">
        <f>+H20+J20</f>
        <v>0</v>
      </c>
      <c r="M20" s="650">
        <f>+I20+K20</f>
        <v>0</v>
      </c>
      <c r="N20" s="311"/>
    </row>
    <row r="21" spans="1:14" ht="12.75" customHeight="1">
      <c r="A21" s="393"/>
      <c r="B21" s="312"/>
      <c r="C21" s="312"/>
      <c r="D21" s="312"/>
      <c r="E21" s="288"/>
      <c r="F21" s="312" t="s">
        <v>563</v>
      </c>
      <c r="G21" s="352">
        <f t="shared" si="2"/>
        <v>16</v>
      </c>
      <c r="H21" s="648">
        <f>VLOOKUP($G21,'5.d'!$B$6:$J$40,4,0)</f>
        <v>0</v>
      </c>
      <c r="I21" s="649">
        <f>VLOOKUP($G21,'5.d'!$B$6:$J$40,5,0)</f>
        <v>0</v>
      </c>
      <c r="J21" s="648">
        <f>VLOOKUP($G21,'5.d'!$B$6:$J$40,6,0)</f>
        <v>0</v>
      </c>
      <c r="K21" s="649">
        <f>VLOOKUP($G21,'5.d'!$B$6:$J$40,7,0)</f>
        <v>0</v>
      </c>
      <c r="L21" s="648">
        <f>+H21+J21</f>
        <v>0</v>
      </c>
      <c r="M21" s="650">
        <f>+I21+K21</f>
        <v>0</v>
      </c>
      <c r="N21" s="311"/>
    </row>
    <row r="22" spans="1:14" ht="12.75" customHeight="1">
      <c r="A22" s="302"/>
      <c r="B22" s="303"/>
      <c r="C22" s="303"/>
      <c r="D22" s="303"/>
      <c r="E22" s="303" t="s">
        <v>625</v>
      </c>
      <c r="F22" s="304"/>
      <c r="G22" s="349">
        <f>G21+1</f>
        <v>17</v>
      </c>
      <c r="H22" s="645">
        <f aca="true" t="shared" si="10" ref="H22:M22">+H23+H24</f>
        <v>0</v>
      </c>
      <c r="I22" s="646">
        <f t="shared" si="10"/>
        <v>0</v>
      </c>
      <c r="J22" s="645">
        <f t="shared" si="10"/>
        <v>0</v>
      </c>
      <c r="K22" s="646">
        <f t="shared" si="10"/>
        <v>0</v>
      </c>
      <c r="L22" s="645">
        <f t="shared" si="10"/>
        <v>0</v>
      </c>
      <c r="M22" s="647">
        <f t="shared" si="10"/>
        <v>0</v>
      </c>
      <c r="N22" s="294"/>
    </row>
    <row r="23" spans="1:14" ht="12.75" customHeight="1">
      <c r="A23" s="394"/>
      <c r="B23" s="312"/>
      <c r="C23" s="312"/>
      <c r="D23" s="312"/>
      <c r="E23" s="312" t="s">
        <v>560</v>
      </c>
      <c r="F23" s="312" t="s">
        <v>562</v>
      </c>
      <c r="G23" s="352">
        <f t="shared" si="2"/>
        <v>18</v>
      </c>
      <c r="H23" s="648">
        <f>VLOOKUP($G23,'5.a'!$B$7:$J$33,4,0)</f>
        <v>0</v>
      </c>
      <c r="I23" s="649">
        <f>VLOOKUP($G23,'5.a'!$B$7:$J$33,5,0)</f>
        <v>0</v>
      </c>
      <c r="J23" s="648">
        <f>VLOOKUP($G23,'5.a'!$B$7:$J$33,6,0)</f>
        <v>0</v>
      </c>
      <c r="K23" s="649">
        <f>VLOOKUP($G23,'5.a'!$B$7:$J$33,7,0)</f>
        <v>0</v>
      </c>
      <c r="L23" s="648">
        <f>+H23+J23</f>
        <v>0</v>
      </c>
      <c r="M23" s="650">
        <f>+I23+K23</f>
        <v>0</v>
      </c>
      <c r="N23" s="311"/>
    </row>
    <row r="24" spans="1:14" ht="12.75" customHeight="1">
      <c r="A24" s="396"/>
      <c r="B24" s="312"/>
      <c r="C24" s="312"/>
      <c r="D24" s="312"/>
      <c r="E24" s="288"/>
      <c r="F24" s="312" t="s">
        <v>563</v>
      </c>
      <c r="G24" s="352">
        <f t="shared" si="2"/>
        <v>19</v>
      </c>
      <c r="H24" s="648">
        <f>VLOOKUP($G24,5b!$B$7:$I$34,3,0)</f>
        <v>0</v>
      </c>
      <c r="I24" s="649">
        <f>VLOOKUP($G24,5b!$B$7:$I$34,4,0)</f>
        <v>0</v>
      </c>
      <c r="J24" s="648">
        <f>VLOOKUP($G24,5b!$B$7:$I$34,5,0)</f>
        <v>0</v>
      </c>
      <c r="K24" s="649">
        <f>VLOOKUP($G24,5b!$B$7:$I$34,6,0)</f>
        <v>0</v>
      </c>
      <c r="L24" s="648">
        <f>+H24+J24</f>
        <v>0</v>
      </c>
      <c r="M24" s="650">
        <f>+I24+K24</f>
        <v>0</v>
      </c>
      <c r="N24" s="311"/>
    </row>
    <row r="25" spans="1:14" ht="12.75" customHeight="1">
      <c r="A25" s="297"/>
      <c r="B25" s="298"/>
      <c r="C25" s="299"/>
      <c r="D25" s="300" t="s">
        <v>626</v>
      </c>
      <c r="E25" s="298"/>
      <c r="F25" s="301"/>
      <c r="G25" s="354">
        <f t="shared" si="2"/>
        <v>20</v>
      </c>
      <c r="H25" s="642">
        <f aca="true" t="shared" si="11" ref="H25:M25">+H26+H29</f>
        <v>0</v>
      </c>
      <c r="I25" s="643">
        <f t="shared" si="11"/>
        <v>0</v>
      </c>
      <c r="J25" s="642">
        <f t="shared" si="11"/>
        <v>0</v>
      </c>
      <c r="K25" s="643">
        <f t="shared" si="11"/>
        <v>0</v>
      </c>
      <c r="L25" s="642">
        <f t="shared" si="11"/>
        <v>0</v>
      </c>
      <c r="M25" s="644">
        <f t="shared" si="11"/>
        <v>0</v>
      </c>
      <c r="N25" s="294"/>
    </row>
    <row r="26" spans="1:14" ht="12.75" customHeight="1">
      <c r="A26" s="302"/>
      <c r="B26" s="303"/>
      <c r="C26" s="303"/>
      <c r="D26" s="303" t="s">
        <v>341</v>
      </c>
      <c r="E26" s="303" t="s">
        <v>627</v>
      </c>
      <c r="F26" s="304"/>
      <c r="G26" s="349">
        <f t="shared" si="2"/>
        <v>21</v>
      </c>
      <c r="H26" s="645">
        <f aca="true" t="shared" si="12" ref="H26:M26">+H27+H28</f>
        <v>0</v>
      </c>
      <c r="I26" s="646">
        <f t="shared" si="12"/>
        <v>0</v>
      </c>
      <c r="J26" s="645">
        <f t="shared" si="12"/>
        <v>0</v>
      </c>
      <c r="K26" s="646">
        <f t="shared" si="12"/>
        <v>0</v>
      </c>
      <c r="L26" s="645">
        <f t="shared" si="12"/>
        <v>0</v>
      </c>
      <c r="M26" s="647">
        <f t="shared" si="12"/>
        <v>0</v>
      </c>
      <c r="N26" s="294"/>
    </row>
    <row r="27" spans="1:14" ht="12.75" customHeight="1">
      <c r="A27" s="393"/>
      <c r="B27" s="312"/>
      <c r="C27" s="312"/>
      <c r="D27" s="312"/>
      <c r="E27" s="312" t="s">
        <v>560</v>
      </c>
      <c r="F27" s="312" t="s">
        <v>562</v>
      </c>
      <c r="G27" s="352">
        <f t="shared" si="2"/>
        <v>22</v>
      </c>
      <c r="H27" s="648">
        <f>VLOOKUP($G27,'5.d'!$B$6:$J$40,4,0)</f>
        <v>0</v>
      </c>
      <c r="I27" s="649">
        <f>VLOOKUP($G27,'5.d'!$B$6:$J$40,5,0)</f>
        <v>0</v>
      </c>
      <c r="J27" s="648">
        <f>VLOOKUP($G27,'5.d'!$B$6:$J$40,6,0)</f>
        <v>0</v>
      </c>
      <c r="K27" s="649">
        <f>VLOOKUP($G27,'5.d'!$B$6:$J$40,7,0)</f>
        <v>0</v>
      </c>
      <c r="L27" s="648">
        <f>+H27+J27</f>
        <v>0</v>
      </c>
      <c r="M27" s="650">
        <f>+I27+K27</f>
        <v>0</v>
      </c>
      <c r="N27" s="311"/>
    </row>
    <row r="28" spans="1:14" ht="12.75" customHeight="1">
      <c r="A28" s="393"/>
      <c r="B28" s="312"/>
      <c r="C28" s="312"/>
      <c r="D28" s="312"/>
      <c r="E28" s="288"/>
      <c r="F28" s="312" t="s">
        <v>563</v>
      </c>
      <c r="G28" s="352">
        <f t="shared" si="2"/>
        <v>23</v>
      </c>
      <c r="H28" s="648">
        <f>VLOOKUP($G28,'5.d'!$B$6:$J$40,4,0)</f>
        <v>0</v>
      </c>
      <c r="I28" s="649">
        <f>VLOOKUP($G28,'5.d'!$B$6:$J$40,5,0)</f>
        <v>0</v>
      </c>
      <c r="J28" s="648">
        <f>VLOOKUP($G28,'5.d'!$B$6:$J$40,6,0)</f>
        <v>0</v>
      </c>
      <c r="K28" s="649">
        <f>VLOOKUP($G28,'5.d'!$B$6:$J$40,7,0)</f>
        <v>0</v>
      </c>
      <c r="L28" s="648">
        <f>+H28+J28</f>
        <v>0</v>
      </c>
      <c r="M28" s="650">
        <f>+I28+K28</f>
        <v>0</v>
      </c>
      <c r="N28" s="311"/>
    </row>
    <row r="29" spans="1:14" ht="13.5" customHeight="1">
      <c r="A29" s="302"/>
      <c r="B29" s="303"/>
      <c r="C29" s="303"/>
      <c r="D29" s="303"/>
      <c r="E29" s="303" t="s">
        <v>675</v>
      </c>
      <c r="F29" s="304"/>
      <c r="G29" s="349">
        <f t="shared" si="2"/>
        <v>24</v>
      </c>
      <c r="H29" s="645">
        <f aca="true" t="shared" si="13" ref="H29:M29">+H30+H31</f>
        <v>0</v>
      </c>
      <c r="I29" s="646">
        <f t="shared" si="13"/>
        <v>0</v>
      </c>
      <c r="J29" s="645">
        <f t="shared" si="13"/>
        <v>0</v>
      </c>
      <c r="K29" s="646">
        <f t="shared" si="13"/>
        <v>0</v>
      </c>
      <c r="L29" s="645">
        <f t="shared" si="13"/>
        <v>0</v>
      </c>
      <c r="M29" s="647">
        <f t="shared" si="13"/>
        <v>0</v>
      </c>
      <c r="N29" s="311"/>
    </row>
    <row r="30" spans="1:14" ht="13.5" customHeight="1">
      <c r="A30" s="394"/>
      <c r="B30" s="312"/>
      <c r="C30" s="312"/>
      <c r="D30" s="312"/>
      <c r="E30" s="312" t="s">
        <v>560</v>
      </c>
      <c r="F30" s="312" t="s">
        <v>562</v>
      </c>
      <c r="G30" s="352">
        <f t="shared" si="2"/>
        <v>25</v>
      </c>
      <c r="H30" s="648">
        <f>VLOOKUP($G30,'5.a'!$B$7:$J$33,4,0)</f>
        <v>0</v>
      </c>
      <c r="I30" s="649">
        <f>VLOOKUP($G30,'5.a'!$B$7:$J$33,5,0)</f>
        <v>0</v>
      </c>
      <c r="J30" s="648">
        <f>VLOOKUP($G30,'5.a'!$B$7:$J$33,6,0)</f>
        <v>0</v>
      </c>
      <c r="K30" s="649">
        <f>VLOOKUP($G30,'5.a'!$B$7:$J$33,7,0)</f>
        <v>0</v>
      </c>
      <c r="L30" s="648">
        <f>+H30+J30</f>
        <v>0</v>
      </c>
      <c r="M30" s="650">
        <f>+I30+K30</f>
        <v>0</v>
      </c>
      <c r="N30" s="311"/>
    </row>
    <row r="31" spans="1:14" ht="13.5" customHeight="1">
      <c r="A31" s="396"/>
      <c r="B31" s="312"/>
      <c r="C31" s="312"/>
      <c r="D31" s="312"/>
      <c r="E31" s="288"/>
      <c r="F31" s="312" t="s">
        <v>563</v>
      </c>
      <c r="G31" s="352">
        <f t="shared" si="2"/>
        <v>26</v>
      </c>
      <c r="H31" s="648">
        <f>VLOOKUP($G31,5b!$B$7:$I$34,3,0)</f>
        <v>0</v>
      </c>
      <c r="I31" s="649">
        <f>VLOOKUP($G31,5b!$B$7:$I$34,4,0)</f>
        <v>0</v>
      </c>
      <c r="J31" s="648">
        <f>VLOOKUP($G31,5b!$B$7:$I$34,5,0)</f>
        <v>0</v>
      </c>
      <c r="K31" s="649">
        <f>VLOOKUP($G31,5b!$B$7:$I$34,6,0)</f>
        <v>0</v>
      </c>
      <c r="L31" s="648">
        <f>+H31+J31</f>
        <v>0</v>
      </c>
      <c r="M31" s="650">
        <f>+I31+K31</f>
        <v>0</v>
      </c>
      <c r="N31" s="311"/>
    </row>
    <row r="32" spans="1:14" ht="12.75" customHeight="1">
      <c r="A32" s="296"/>
      <c r="B32" s="1031" t="s">
        <v>628</v>
      </c>
      <c r="C32" s="1031"/>
      <c r="D32" s="1031" t="s">
        <v>482</v>
      </c>
      <c r="E32" s="1031" t="s">
        <v>561</v>
      </c>
      <c r="F32" s="1032"/>
      <c r="G32" s="353">
        <f>G31+1</f>
        <v>27</v>
      </c>
      <c r="H32" s="639">
        <f aca="true" t="shared" si="14" ref="H32:M32">+H33+H34</f>
        <v>0</v>
      </c>
      <c r="I32" s="640">
        <f t="shared" si="14"/>
        <v>0</v>
      </c>
      <c r="J32" s="639">
        <f t="shared" si="14"/>
        <v>0</v>
      </c>
      <c r="K32" s="640">
        <f t="shared" si="14"/>
        <v>0</v>
      </c>
      <c r="L32" s="639">
        <f t="shared" si="14"/>
        <v>0</v>
      </c>
      <c r="M32" s="641">
        <f t="shared" si="14"/>
        <v>0</v>
      </c>
      <c r="N32" s="294"/>
    </row>
    <row r="33" spans="1:14" s="305" customFormat="1" ht="12.75" customHeight="1">
      <c r="A33" s="394"/>
      <c r="B33" s="307"/>
      <c r="C33" s="307"/>
      <c r="D33" s="307"/>
      <c r="E33" s="308" t="s">
        <v>562</v>
      </c>
      <c r="F33" s="309"/>
      <c r="G33" s="352">
        <f>G32+1</f>
        <v>28</v>
      </c>
      <c r="H33" s="648">
        <f>VLOOKUP($G33,'5.a'!$B$7:$J$33,4,0)</f>
        <v>0</v>
      </c>
      <c r="I33" s="649">
        <f>VLOOKUP($G33,'5.a'!$B$7:$J$33,5,0)</f>
        <v>0</v>
      </c>
      <c r="J33" s="648">
        <f>VLOOKUP($G33,'5.a'!$B$7:$J$33,6,0)</f>
        <v>0</v>
      </c>
      <c r="K33" s="649">
        <f>VLOOKUP($G33,'5.a'!$B$7:$J$33,7,0)</f>
        <v>0</v>
      </c>
      <c r="L33" s="648">
        <f>+H33+J33</f>
        <v>0</v>
      </c>
      <c r="M33" s="650">
        <f>+I33+K33</f>
        <v>0</v>
      </c>
      <c r="N33" s="311"/>
    </row>
    <row r="34" spans="1:14" s="305" customFormat="1" ht="12.75" customHeight="1" thickBot="1">
      <c r="A34" s="397"/>
      <c r="B34" s="325"/>
      <c r="C34" s="325"/>
      <c r="D34" s="325"/>
      <c r="E34" s="371" t="s">
        <v>563</v>
      </c>
      <c r="F34" s="372"/>
      <c r="G34" s="373">
        <f t="shared" si="2"/>
        <v>29</v>
      </c>
      <c r="H34" s="651">
        <f>VLOOKUP($G34,5b!$B$7:$I$34,3,0)</f>
        <v>0</v>
      </c>
      <c r="I34" s="652">
        <f>VLOOKUP($G34,5b!$B$7:$I$34,4,0)</f>
        <v>0</v>
      </c>
      <c r="J34" s="651">
        <f>VLOOKUP($G34,5b!$B$7:$I$34,5,0)</f>
        <v>0</v>
      </c>
      <c r="K34" s="652">
        <f>VLOOKUP($G34,5b!$B$7:$I$34,6,0)</f>
        <v>0</v>
      </c>
      <c r="L34" s="651">
        <f>+H34+J34</f>
        <v>0</v>
      </c>
      <c r="M34" s="653">
        <f>+I34+K34</f>
        <v>0</v>
      </c>
      <c r="N34" s="311"/>
    </row>
    <row r="35" spans="1:14" s="305" customFormat="1" ht="12.75" customHeight="1" thickBot="1">
      <c r="A35" s="313"/>
      <c r="B35" s="313"/>
      <c r="C35" s="313"/>
      <c r="D35" s="313"/>
      <c r="E35" s="313"/>
      <c r="F35" s="313"/>
      <c r="G35" s="313"/>
      <c r="H35" s="407"/>
      <c r="I35" s="407"/>
      <c r="J35" s="407"/>
      <c r="K35" s="407"/>
      <c r="L35" s="407"/>
      <c r="M35" s="407"/>
      <c r="N35" s="314"/>
    </row>
    <row r="36" spans="1:16" ht="12.75" customHeight="1">
      <c r="A36" s="1028" t="s">
        <v>629</v>
      </c>
      <c r="B36" s="1029"/>
      <c r="C36" s="1029"/>
      <c r="D36" s="1029"/>
      <c r="E36" s="1029"/>
      <c r="F36" s="1030"/>
      <c r="G36" s="351">
        <f>G34+1</f>
        <v>30</v>
      </c>
      <c r="H36" s="636">
        <f aca="true" t="shared" si="15" ref="H36:M36">+H37+H42</f>
        <v>0</v>
      </c>
      <c r="I36" s="637">
        <f t="shared" si="15"/>
        <v>0</v>
      </c>
      <c r="J36" s="636">
        <f t="shared" si="15"/>
        <v>0</v>
      </c>
      <c r="K36" s="637">
        <f t="shared" si="15"/>
        <v>0</v>
      </c>
      <c r="L36" s="636">
        <f t="shared" si="15"/>
        <v>0</v>
      </c>
      <c r="M36" s="638">
        <f t="shared" si="15"/>
        <v>0</v>
      </c>
      <c r="N36" s="294"/>
      <c r="O36" s="305"/>
      <c r="P36" s="305"/>
    </row>
    <row r="37" spans="1:16" ht="12.75" customHeight="1">
      <c r="A37" s="302"/>
      <c r="B37" s="303"/>
      <c r="C37" s="315" t="s">
        <v>560</v>
      </c>
      <c r="D37" s="303" t="s">
        <v>630</v>
      </c>
      <c r="E37" s="303"/>
      <c r="F37" s="304"/>
      <c r="G37" s="349">
        <f aca="true" t="shared" si="16" ref="G37:G55">G36+1</f>
        <v>31</v>
      </c>
      <c r="H37" s="645">
        <f aca="true" t="shared" si="17" ref="H37:M37">+H38+H39+H40+H41</f>
        <v>0</v>
      </c>
      <c r="I37" s="646">
        <f t="shared" si="17"/>
        <v>0</v>
      </c>
      <c r="J37" s="645">
        <f t="shared" si="17"/>
        <v>0</v>
      </c>
      <c r="K37" s="646">
        <f t="shared" si="17"/>
        <v>0</v>
      </c>
      <c r="L37" s="645">
        <f t="shared" si="17"/>
        <v>0</v>
      </c>
      <c r="M37" s="647">
        <f t="shared" si="17"/>
        <v>0</v>
      </c>
      <c r="N37" s="320"/>
      <c r="O37" s="305"/>
      <c r="P37" s="305"/>
    </row>
    <row r="38" spans="1:16" ht="12.75" customHeight="1">
      <c r="A38" s="306"/>
      <c r="B38" s="307"/>
      <c r="C38" s="307"/>
      <c r="D38" s="321" t="s">
        <v>560</v>
      </c>
      <c r="E38" s="318" t="s">
        <v>631</v>
      </c>
      <c r="F38" s="322"/>
      <c r="G38" s="310">
        <f t="shared" si="16"/>
        <v>32</v>
      </c>
      <c r="H38" s="648">
        <f aca="true" t="shared" si="18" ref="H38:M38">+H10+H13</f>
        <v>0</v>
      </c>
      <c r="I38" s="649">
        <f t="shared" si="18"/>
        <v>0</v>
      </c>
      <c r="J38" s="648">
        <f t="shared" si="18"/>
        <v>0</v>
      </c>
      <c r="K38" s="649">
        <f t="shared" si="18"/>
        <v>0</v>
      </c>
      <c r="L38" s="648">
        <f t="shared" si="18"/>
        <v>0</v>
      </c>
      <c r="M38" s="650">
        <f t="shared" si="18"/>
        <v>0</v>
      </c>
      <c r="N38" s="320"/>
      <c r="O38" s="305"/>
      <c r="P38" s="305"/>
    </row>
    <row r="39" spans="1:16" ht="12.75" customHeight="1">
      <c r="A39" s="306"/>
      <c r="B39" s="307"/>
      <c r="C39" s="307"/>
      <c r="D39" s="307"/>
      <c r="E39" s="318" t="s">
        <v>632</v>
      </c>
      <c r="F39" s="322"/>
      <c r="G39" s="310">
        <f t="shared" si="16"/>
        <v>33</v>
      </c>
      <c r="H39" s="648">
        <f aca="true" t="shared" si="19" ref="H39:M39">+H20+H23</f>
        <v>0</v>
      </c>
      <c r="I39" s="649">
        <f t="shared" si="19"/>
        <v>0</v>
      </c>
      <c r="J39" s="648">
        <f t="shared" si="19"/>
        <v>0</v>
      </c>
      <c r="K39" s="649">
        <f t="shared" si="19"/>
        <v>0</v>
      </c>
      <c r="L39" s="648">
        <f t="shared" si="19"/>
        <v>0</v>
      </c>
      <c r="M39" s="650">
        <f t="shared" si="19"/>
        <v>0</v>
      </c>
      <c r="N39" s="320"/>
      <c r="O39" s="305"/>
      <c r="P39" s="305"/>
    </row>
    <row r="40" spans="1:16" ht="12.75" customHeight="1">
      <c r="A40" s="306"/>
      <c r="B40" s="307"/>
      <c r="C40" s="307"/>
      <c r="D40" s="307"/>
      <c r="E40" s="318" t="s">
        <v>633</v>
      </c>
      <c r="F40" s="322"/>
      <c r="G40" s="310">
        <f t="shared" si="16"/>
        <v>34</v>
      </c>
      <c r="H40" s="648">
        <f aca="true" t="shared" si="20" ref="H40:M40">+H27+H30</f>
        <v>0</v>
      </c>
      <c r="I40" s="649">
        <f t="shared" si="20"/>
        <v>0</v>
      </c>
      <c r="J40" s="648">
        <f t="shared" si="20"/>
        <v>0</v>
      </c>
      <c r="K40" s="649">
        <f t="shared" si="20"/>
        <v>0</v>
      </c>
      <c r="L40" s="648">
        <f t="shared" si="20"/>
        <v>0</v>
      </c>
      <c r="M40" s="650">
        <f t="shared" si="20"/>
        <v>0</v>
      </c>
      <c r="N40" s="323"/>
      <c r="O40" s="305"/>
      <c r="P40" s="305"/>
    </row>
    <row r="41" spans="1:16" ht="12.75" customHeight="1">
      <c r="A41" s="306"/>
      <c r="B41" s="307"/>
      <c r="C41" s="307"/>
      <c r="D41" s="321"/>
      <c r="E41" s="312" t="s">
        <v>634</v>
      </c>
      <c r="F41" s="322"/>
      <c r="G41" s="310">
        <f t="shared" si="16"/>
        <v>35</v>
      </c>
      <c r="H41" s="648">
        <f aca="true" t="shared" si="21" ref="H41:M41">+H33</f>
        <v>0</v>
      </c>
      <c r="I41" s="649">
        <f t="shared" si="21"/>
        <v>0</v>
      </c>
      <c r="J41" s="648">
        <f t="shared" si="21"/>
        <v>0</v>
      </c>
      <c r="K41" s="649">
        <f t="shared" si="21"/>
        <v>0</v>
      </c>
      <c r="L41" s="648">
        <f t="shared" si="21"/>
        <v>0</v>
      </c>
      <c r="M41" s="650">
        <f t="shared" si="21"/>
        <v>0</v>
      </c>
      <c r="N41" s="323"/>
      <c r="O41" s="305"/>
      <c r="P41" s="305"/>
    </row>
    <row r="42" spans="1:14" ht="12.75" customHeight="1">
      <c r="A42" s="302"/>
      <c r="B42" s="303"/>
      <c r="C42" s="316"/>
      <c r="D42" s="303" t="s">
        <v>635</v>
      </c>
      <c r="E42" s="303"/>
      <c r="F42" s="304"/>
      <c r="G42" s="349">
        <f t="shared" si="16"/>
        <v>36</v>
      </c>
      <c r="H42" s="645">
        <f aca="true" t="shared" si="22" ref="H42:M42">+H43+H44+H45+H46</f>
        <v>0</v>
      </c>
      <c r="I42" s="646">
        <f t="shared" si="22"/>
        <v>0</v>
      </c>
      <c r="J42" s="645">
        <f t="shared" si="22"/>
        <v>0</v>
      </c>
      <c r="K42" s="646">
        <f t="shared" si="22"/>
        <v>0</v>
      </c>
      <c r="L42" s="645">
        <f t="shared" si="22"/>
        <v>0</v>
      </c>
      <c r="M42" s="647">
        <f t="shared" si="22"/>
        <v>0</v>
      </c>
      <c r="N42" s="323"/>
    </row>
    <row r="43" spans="1:14" ht="12.75" customHeight="1">
      <c r="A43" s="317"/>
      <c r="B43" s="312"/>
      <c r="C43" s="318"/>
      <c r="D43" s="321" t="s">
        <v>560</v>
      </c>
      <c r="E43" s="318" t="s">
        <v>636</v>
      </c>
      <c r="F43" s="319"/>
      <c r="G43" s="310">
        <f t="shared" si="16"/>
        <v>37</v>
      </c>
      <c r="H43" s="648">
        <f aca="true" t="shared" si="23" ref="H43:M43">+H11+H17</f>
        <v>0</v>
      </c>
      <c r="I43" s="649">
        <f t="shared" si="23"/>
        <v>0</v>
      </c>
      <c r="J43" s="648">
        <f t="shared" si="23"/>
        <v>0</v>
      </c>
      <c r="K43" s="649">
        <f t="shared" si="23"/>
        <v>0</v>
      </c>
      <c r="L43" s="648">
        <f t="shared" si="23"/>
        <v>0</v>
      </c>
      <c r="M43" s="650">
        <f t="shared" si="23"/>
        <v>0</v>
      </c>
      <c r="N43" s="320"/>
    </row>
    <row r="44" spans="1:14" ht="12.75" customHeight="1">
      <c r="A44" s="317"/>
      <c r="B44" s="312"/>
      <c r="C44" s="318"/>
      <c r="D44" s="307"/>
      <c r="E44" s="318" t="s">
        <v>637</v>
      </c>
      <c r="F44" s="319"/>
      <c r="G44" s="310">
        <f t="shared" si="16"/>
        <v>38</v>
      </c>
      <c r="H44" s="648">
        <f aca="true" t="shared" si="24" ref="H44:M44">+H21+H24</f>
        <v>0</v>
      </c>
      <c r="I44" s="649">
        <f t="shared" si="24"/>
        <v>0</v>
      </c>
      <c r="J44" s="648">
        <f t="shared" si="24"/>
        <v>0</v>
      </c>
      <c r="K44" s="649">
        <f t="shared" si="24"/>
        <v>0</v>
      </c>
      <c r="L44" s="648">
        <f t="shared" si="24"/>
        <v>0</v>
      </c>
      <c r="M44" s="650">
        <f t="shared" si="24"/>
        <v>0</v>
      </c>
      <c r="N44" s="323"/>
    </row>
    <row r="45" spans="1:14" ht="12.75" customHeight="1">
      <c r="A45" s="306"/>
      <c r="B45" s="307"/>
      <c r="C45" s="307"/>
      <c r="D45" s="307"/>
      <c r="E45" s="318" t="s">
        <v>638</v>
      </c>
      <c r="F45" s="322"/>
      <c r="G45" s="310">
        <f t="shared" si="16"/>
        <v>39</v>
      </c>
      <c r="H45" s="648">
        <f aca="true" t="shared" si="25" ref="H45:M45">+H28+H31</f>
        <v>0</v>
      </c>
      <c r="I45" s="649">
        <f t="shared" si="25"/>
        <v>0</v>
      </c>
      <c r="J45" s="648">
        <f t="shared" si="25"/>
        <v>0</v>
      </c>
      <c r="K45" s="649">
        <f t="shared" si="25"/>
        <v>0</v>
      </c>
      <c r="L45" s="648">
        <f t="shared" si="25"/>
        <v>0</v>
      </c>
      <c r="M45" s="650">
        <f t="shared" si="25"/>
        <v>0</v>
      </c>
      <c r="N45" s="323"/>
    </row>
    <row r="46" spans="1:14" ht="12.75" customHeight="1">
      <c r="A46" s="306"/>
      <c r="B46" s="307"/>
      <c r="C46" s="307"/>
      <c r="D46" s="321"/>
      <c r="E46" s="312" t="s">
        <v>639</v>
      </c>
      <c r="F46" s="322"/>
      <c r="G46" s="310">
        <f t="shared" si="16"/>
        <v>40</v>
      </c>
      <c r="H46" s="648">
        <f aca="true" t="shared" si="26" ref="H46:M46">+H34</f>
        <v>0</v>
      </c>
      <c r="I46" s="649">
        <f t="shared" si="26"/>
        <v>0</v>
      </c>
      <c r="J46" s="648">
        <f t="shared" si="26"/>
        <v>0</v>
      </c>
      <c r="K46" s="649">
        <f t="shared" si="26"/>
        <v>0</v>
      </c>
      <c r="L46" s="648">
        <f t="shared" si="26"/>
        <v>0</v>
      </c>
      <c r="M46" s="650">
        <f t="shared" si="26"/>
        <v>0</v>
      </c>
      <c r="N46" s="323"/>
    </row>
    <row r="47" spans="1:14" ht="12.75" customHeight="1">
      <c r="A47" s="1025" t="s">
        <v>640</v>
      </c>
      <c r="B47" s="1026"/>
      <c r="C47" s="1026"/>
      <c r="D47" s="1026"/>
      <c r="E47" s="1026"/>
      <c r="F47" s="1027"/>
      <c r="G47" s="350">
        <f t="shared" si="16"/>
        <v>41</v>
      </c>
      <c r="H47" s="654">
        <f aca="true" t="shared" si="27" ref="H47:M47">+H48+H52</f>
        <v>0</v>
      </c>
      <c r="I47" s="655">
        <f t="shared" si="27"/>
        <v>0</v>
      </c>
      <c r="J47" s="654">
        <f t="shared" si="27"/>
        <v>0</v>
      </c>
      <c r="K47" s="655">
        <f t="shared" si="27"/>
        <v>0</v>
      </c>
      <c r="L47" s="654">
        <f t="shared" si="27"/>
        <v>0</v>
      </c>
      <c r="M47" s="656">
        <f t="shared" si="27"/>
        <v>0</v>
      </c>
      <c r="N47" s="294"/>
    </row>
    <row r="48" spans="1:14" ht="12.75" customHeight="1">
      <c r="A48" s="302"/>
      <c r="B48" s="303"/>
      <c r="C48" s="315" t="s">
        <v>560</v>
      </c>
      <c r="D48" s="303" t="s">
        <v>641</v>
      </c>
      <c r="E48" s="303"/>
      <c r="F48" s="304"/>
      <c r="G48" s="349">
        <f t="shared" si="16"/>
        <v>42</v>
      </c>
      <c r="H48" s="645">
        <f aca="true" t="shared" si="28" ref="H48:M48">+H49+H50+H51</f>
        <v>0</v>
      </c>
      <c r="I48" s="646">
        <f t="shared" si="28"/>
        <v>0</v>
      </c>
      <c r="J48" s="645">
        <f t="shared" si="28"/>
        <v>0</v>
      </c>
      <c r="K48" s="646">
        <f t="shared" si="28"/>
        <v>0</v>
      </c>
      <c r="L48" s="645">
        <f t="shared" si="28"/>
        <v>0</v>
      </c>
      <c r="M48" s="647">
        <f t="shared" si="28"/>
        <v>0</v>
      </c>
      <c r="N48" s="320"/>
    </row>
    <row r="49" spans="1:14" ht="12.75" customHeight="1">
      <c r="A49" s="306"/>
      <c r="B49" s="307"/>
      <c r="C49" s="307"/>
      <c r="D49" s="321" t="s">
        <v>560</v>
      </c>
      <c r="E49" s="312" t="s">
        <v>668</v>
      </c>
      <c r="F49" s="322"/>
      <c r="G49" s="310">
        <f t="shared" si="16"/>
        <v>43</v>
      </c>
      <c r="H49" s="648">
        <f aca="true" t="shared" si="29" ref="H49:M49">+H10+H20+H27</f>
        <v>0</v>
      </c>
      <c r="I49" s="649">
        <f t="shared" si="29"/>
        <v>0</v>
      </c>
      <c r="J49" s="648">
        <f t="shared" si="29"/>
        <v>0</v>
      </c>
      <c r="K49" s="649">
        <f t="shared" si="29"/>
        <v>0</v>
      </c>
      <c r="L49" s="648">
        <f t="shared" si="29"/>
        <v>0</v>
      </c>
      <c r="M49" s="650">
        <f t="shared" si="29"/>
        <v>0</v>
      </c>
      <c r="N49" s="320"/>
    </row>
    <row r="50" spans="1:14" ht="12.75" customHeight="1">
      <c r="A50" s="306"/>
      <c r="B50" s="307"/>
      <c r="C50" s="307"/>
      <c r="D50" s="307"/>
      <c r="E50" s="312" t="s">
        <v>642</v>
      </c>
      <c r="F50" s="322"/>
      <c r="G50" s="310">
        <f t="shared" si="16"/>
        <v>44</v>
      </c>
      <c r="H50" s="648">
        <f aca="true" t="shared" si="30" ref="H50:M50">+H13+H23+H30</f>
        <v>0</v>
      </c>
      <c r="I50" s="649">
        <f t="shared" si="30"/>
        <v>0</v>
      </c>
      <c r="J50" s="648">
        <f t="shared" si="30"/>
        <v>0</v>
      </c>
      <c r="K50" s="649">
        <f t="shared" si="30"/>
        <v>0</v>
      </c>
      <c r="L50" s="648">
        <f t="shared" si="30"/>
        <v>0</v>
      </c>
      <c r="M50" s="650">
        <f t="shared" si="30"/>
        <v>0</v>
      </c>
      <c r="N50" s="320"/>
    </row>
    <row r="51" spans="1:14" ht="12.75" customHeight="1">
      <c r="A51" s="306"/>
      <c r="B51" s="307"/>
      <c r="C51" s="307"/>
      <c r="D51" s="321"/>
      <c r="E51" s="312" t="s">
        <v>643</v>
      </c>
      <c r="F51" s="322"/>
      <c r="G51" s="310">
        <f t="shared" si="16"/>
        <v>45</v>
      </c>
      <c r="H51" s="648">
        <f aca="true" t="shared" si="31" ref="H51:M51">+H33</f>
        <v>0</v>
      </c>
      <c r="I51" s="649">
        <f t="shared" si="31"/>
        <v>0</v>
      </c>
      <c r="J51" s="648">
        <f t="shared" si="31"/>
        <v>0</v>
      </c>
      <c r="K51" s="649">
        <f t="shared" si="31"/>
        <v>0</v>
      </c>
      <c r="L51" s="648">
        <f t="shared" si="31"/>
        <v>0</v>
      </c>
      <c r="M51" s="650">
        <f t="shared" si="31"/>
        <v>0</v>
      </c>
      <c r="N51" s="320"/>
    </row>
    <row r="52" spans="1:14" ht="12.75" customHeight="1">
      <c r="A52" s="302"/>
      <c r="B52" s="303"/>
      <c r="C52" s="316"/>
      <c r="D52" s="303" t="s">
        <v>644</v>
      </c>
      <c r="E52" s="303"/>
      <c r="F52" s="304"/>
      <c r="G52" s="349">
        <f t="shared" si="16"/>
        <v>46</v>
      </c>
      <c r="H52" s="645">
        <f aca="true" t="shared" si="32" ref="H52:M52">+H53+H54+H55</f>
        <v>0</v>
      </c>
      <c r="I52" s="646">
        <f t="shared" si="32"/>
        <v>0</v>
      </c>
      <c r="J52" s="645">
        <f t="shared" si="32"/>
        <v>0</v>
      </c>
      <c r="K52" s="646">
        <f t="shared" si="32"/>
        <v>0</v>
      </c>
      <c r="L52" s="645">
        <f t="shared" si="32"/>
        <v>0</v>
      </c>
      <c r="M52" s="647">
        <f t="shared" si="32"/>
        <v>0</v>
      </c>
      <c r="N52" s="323"/>
    </row>
    <row r="53" spans="1:14" ht="12.75" customHeight="1">
      <c r="A53" s="317"/>
      <c r="B53" s="312"/>
      <c r="C53" s="318"/>
      <c r="D53" s="321" t="s">
        <v>560</v>
      </c>
      <c r="E53" s="312" t="s">
        <v>669</v>
      </c>
      <c r="F53" s="319"/>
      <c r="G53" s="352">
        <f t="shared" si="16"/>
        <v>47</v>
      </c>
      <c r="H53" s="648">
        <f aca="true" t="shared" si="33" ref="H53:M53">+H11+H21+H28</f>
        <v>0</v>
      </c>
      <c r="I53" s="649">
        <f t="shared" si="33"/>
        <v>0</v>
      </c>
      <c r="J53" s="648">
        <f t="shared" si="33"/>
        <v>0</v>
      </c>
      <c r="K53" s="649">
        <f t="shared" si="33"/>
        <v>0</v>
      </c>
      <c r="L53" s="648">
        <f t="shared" si="33"/>
        <v>0</v>
      </c>
      <c r="M53" s="650">
        <f t="shared" si="33"/>
        <v>0</v>
      </c>
      <c r="N53" s="311"/>
    </row>
    <row r="54" spans="1:14" ht="12.75" customHeight="1">
      <c r="A54" s="317"/>
      <c r="B54" s="312"/>
      <c r="C54" s="318"/>
      <c r="D54" s="307"/>
      <c r="E54" s="312" t="s">
        <v>645</v>
      </c>
      <c r="F54" s="319"/>
      <c r="G54" s="352">
        <f t="shared" si="16"/>
        <v>48</v>
      </c>
      <c r="H54" s="648">
        <f aca="true" t="shared" si="34" ref="H54:M54">+H17+H24+H31</f>
        <v>0</v>
      </c>
      <c r="I54" s="649">
        <f t="shared" si="34"/>
        <v>0</v>
      </c>
      <c r="J54" s="648">
        <f t="shared" si="34"/>
        <v>0</v>
      </c>
      <c r="K54" s="649">
        <f t="shared" si="34"/>
        <v>0</v>
      </c>
      <c r="L54" s="648">
        <f t="shared" si="34"/>
        <v>0</v>
      </c>
      <c r="M54" s="650">
        <f t="shared" si="34"/>
        <v>0</v>
      </c>
      <c r="N54" s="311"/>
    </row>
    <row r="55" spans="1:14" ht="12.75" customHeight="1" thickBot="1">
      <c r="A55" s="324"/>
      <c r="B55" s="325"/>
      <c r="C55" s="325"/>
      <c r="D55" s="325"/>
      <c r="E55" s="326" t="s">
        <v>646</v>
      </c>
      <c r="F55" s="327"/>
      <c r="G55" s="328">
        <f t="shared" si="16"/>
        <v>49</v>
      </c>
      <c r="H55" s="651">
        <f aca="true" t="shared" si="35" ref="H55:M55">+H34</f>
        <v>0</v>
      </c>
      <c r="I55" s="652">
        <f t="shared" si="35"/>
        <v>0</v>
      </c>
      <c r="J55" s="651">
        <f t="shared" si="35"/>
        <v>0</v>
      </c>
      <c r="K55" s="652">
        <f t="shared" si="35"/>
        <v>0</v>
      </c>
      <c r="L55" s="651">
        <f t="shared" si="35"/>
        <v>0</v>
      </c>
      <c r="M55" s="653">
        <f t="shared" si="35"/>
        <v>0</v>
      </c>
      <c r="N55" s="323"/>
    </row>
    <row r="56" spans="1:13" ht="12.75">
      <c r="A56" s="288"/>
      <c r="B56" s="288"/>
      <c r="C56" s="288"/>
      <c r="D56" s="288"/>
      <c r="E56" s="288"/>
      <c r="F56" s="288"/>
      <c r="G56" s="290"/>
      <c r="H56" s="288"/>
      <c r="I56" s="288"/>
      <c r="J56" s="288"/>
      <c r="K56" s="288"/>
      <c r="L56" s="288"/>
      <c r="M56" s="288"/>
    </row>
    <row r="57" spans="1:13" ht="12.75">
      <c r="A57" s="288" t="s">
        <v>481</v>
      </c>
      <c r="B57" s="288"/>
      <c r="C57" s="288"/>
      <c r="D57" s="289"/>
      <c r="E57" s="289"/>
      <c r="F57" s="288"/>
      <c r="G57" s="290"/>
      <c r="H57" s="288"/>
      <c r="I57" s="288"/>
      <c r="J57" s="288"/>
      <c r="K57" s="288"/>
      <c r="L57" s="288"/>
      <c r="M57" s="288"/>
    </row>
    <row r="58" spans="1:14" ht="30.75" customHeight="1">
      <c r="A58" s="1024" t="s">
        <v>665</v>
      </c>
      <c r="B58" s="1024"/>
      <c r="C58" s="1024"/>
      <c r="D58" s="1024"/>
      <c r="E58" s="1024"/>
      <c r="F58" s="1024"/>
      <c r="G58" s="1024"/>
      <c r="H58" s="1024"/>
      <c r="I58" s="1024"/>
      <c r="J58" s="1024"/>
      <c r="K58" s="1024"/>
      <c r="L58" s="1024"/>
      <c r="M58" s="1024"/>
      <c r="N58" s="1024"/>
    </row>
    <row r="59" spans="1:14" ht="42.75" customHeight="1">
      <c r="A59" s="1024" t="s">
        <v>964</v>
      </c>
      <c r="B59" s="1024"/>
      <c r="C59" s="1024"/>
      <c r="D59" s="1024"/>
      <c r="E59" s="1024"/>
      <c r="F59" s="1024"/>
      <c r="G59" s="1024"/>
      <c r="H59" s="1024"/>
      <c r="I59" s="1024"/>
      <c r="J59" s="1024"/>
      <c r="K59" s="1024"/>
      <c r="L59" s="1024"/>
      <c r="M59" s="1024"/>
      <c r="N59" s="1024"/>
    </row>
    <row r="60" spans="1:14" ht="17.25" customHeight="1">
      <c r="A60" s="1024" t="s">
        <v>744</v>
      </c>
      <c r="B60" s="1024"/>
      <c r="C60" s="1024"/>
      <c r="D60" s="1024"/>
      <c r="E60" s="1024"/>
      <c r="F60" s="1024"/>
      <c r="G60" s="1024"/>
      <c r="H60" s="1024"/>
      <c r="I60" s="1024"/>
      <c r="J60" s="1024"/>
      <c r="K60" s="1024"/>
      <c r="L60" s="1024"/>
      <c r="M60" s="1024"/>
      <c r="N60" s="1024"/>
    </row>
    <row r="61" spans="1:13" ht="15.75" customHeight="1">
      <c r="A61" s="385" t="s">
        <v>745</v>
      </c>
      <c r="B61" s="288"/>
      <c r="C61" s="288"/>
      <c r="D61" s="288"/>
      <c r="E61" s="288"/>
      <c r="F61" s="288"/>
      <c r="G61" s="290"/>
      <c r="H61" s="288"/>
      <c r="I61" s="288"/>
      <c r="J61" s="288"/>
      <c r="K61" s="288"/>
      <c r="L61" s="288"/>
      <c r="M61" s="288"/>
    </row>
    <row r="62" spans="1:13" ht="12.75">
      <c r="A62" s="288"/>
      <c r="B62" s="288"/>
      <c r="C62" s="288"/>
      <c r="D62" s="288"/>
      <c r="E62" s="288"/>
      <c r="F62" s="288"/>
      <c r="G62" s="290"/>
      <c r="H62" s="288"/>
      <c r="I62" s="288"/>
      <c r="J62" s="288"/>
      <c r="K62" s="288"/>
      <c r="L62" s="288"/>
      <c r="M62" s="288"/>
    </row>
    <row r="63" spans="1:13" ht="12.75">
      <c r="A63" s="288"/>
      <c r="B63" s="288"/>
      <c r="C63" s="288"/>
      <c r="D63" s="288"/>
      <c r="E63" s="288"/>
      <c r="F63" s="288"/>
      <c r="G63" s="290"/>
      <c r="H63" s="288"/>
      <c r="I63" s="288"/>
      <c r="J63" s="288"/>
      <c r="K63" s="288"/>
      <c r="L63" s="288"/>
      <c r="M63" s="288"/>
    </row>
    <row r="64" spans="1:13" ht="12.75">
      <c r="A64" s="288"/>
      <c r="B64" s="288"/>
      <c r="C64" s="288"/>
      <c r="D64" s="288"/>
      <c r="E64" s="288"/>
      <c r="F64" s="288"/>
      <c r="G64" s="290"/>
      <c r="H64" s="288"/>
      <c r="I64" s="288"/>
      <c r="J64" s="288"/>
      <c r="K64" s="288"/>
      <c r="L64" s="288"/>
      <c r="M64" s="288"/>
    </row>
  </sheetData>
  <sheetProtection/>
  <mergeCells count="13">
    <mergeCell ref="L3:M3"/>
    <mergeCell ref="B7:F7"/>
    <mergeCell ref="A6:F6"/>
    <mergeCell ref="A3:F5"/>
    <mergeCell ref="G3:G5"/>
    <mergeCell ref="H3:I3"/>
    <mergeCell ref="J3:K3"/>
    <mergeCell ref="A58:N58"/>
    <mergeCell ref="A59:N59"/>
    <mergeCell ref="A60:N60"/>
    <mergeCell ref="A47:F47"/>
    <mergeCell ref="A36:F36"/>
    <mergeCell ref="B32:F32"/>
  </mergeCells>
  <printOptions/>
  <pageMargins left="0.3937007874015748" right="0.3937007874015748" top="0.3937007874015748" bottom="0.3937007874015748" header="0" footer="0.15748031496062992"/>
  <pageSetup fitToHeight="3" horizontalDpi="600" verticalDpi="600" orientation="portrait" paperSize="9" scale="65" r:id="rId1"/>
  <headerFooter alignWithMargins="0">
    <oddFooter>&amp;C&amp;P/&amp;N</oddFooter>
  </headerFooter>
  <ignoredErrors>
    <ignoredError sqref="L22:M22 L29:M29 L32:M32 H15:K15" formula="1"/>
  </ignoredErrors>
</worksheet>
</file>

<file path=xl/worksheets/sheet6.xml><?xml version="1.0" encoding="utf-8"?>
<worksheet xmlns="http://schemas.openxmlformats.org/spreadsheetml/2006/main" xmlns:r="http://schemas.openxmlformats.org/officeDocument/2006/relationships">
  <sheetPr>
    <tabColor rgb="FFFFFF00"/>
  </sheetPr>
  <dimension ref="A1:Q44"/>
  <sheetViews>
    <sheetView zoomScale="89" zoomScaleNormal="89" zoomScalePageLayoutView="0" workbookViewId="0" topLeftCell="A8">
      <selection activeCell="E9" sqref="E9"/>
    </sheetView>
  </sheetViews>
  <sheetFormatPr defaultColWidth="10.57421875" defaultRowHeight="15"/>
  <cols>
    <col min="1" max="2" width="4.28125" style="671" customWidth="1"/>
    <col min="3" max="3" width="6.7109375" style="671" customWidth="1"/>
    <col min="4" max="4" width="49.421875" style="671" customWidth="1"/>
    <col min="5" max="5" width="12.28125" style="671" customWidth="1"/>
    <col min="6" max="7" width="10.8515625" style="671" customWidth="1"/>
    <col min="8" max="9" width="11.28125" style="671" customWidth="1"/>
    <col min="10" max="10" width="11.57421875" style="671" customWidth="1"/>
    <col min="11" max="11" width="9.7109375" style="671" customWidth="1"/>
    <col min="12" max="12" width="10.00390625" style="671" customWidth="1"/>
    <col min="13" max="13" width="10.140625" style="671" customWidth="1"/>
    <col min="14" max="14" width="13.7109375" style="671" customWidth="1"/>
    <col min="15" max="15" width="1.7109375" style="671" customWidth="1"/>
    <col min="16" max="16" width="11.28125" style="671" customWidth="1"/>
    <col min="17" max="17" width="12.00390625" style="671" customWidth="1"/>
    <col min="18" max="19" width="9.140625" style="671" customWidth="1"/>
    <col min="20" max="20" width="18.57421875" style="671" bestFit="1" customWidth="1"/>
    <col min="21" max="250" width="9.140625" style="671" customWidth="1"/>
    <col min="251" max="251" width="59.7109375" style="671" customWidth="1"/>
    <col min="252" max="16384" width="10.57421875" style="671" customWidth="1"/>
  </cols>
  <sheetData>
    <row r="1" spans="1:2" ht="15">
      <c r="A1" s="670" t="s">
        <v>712</v>
      </c>
      <c r="B1" s="670"/>
    </row>
    <row r="2" spans="1:4" ht="15">
      <c r="A2" s="670"/>
      <c r="B2" s="670"/>
      <c r="D2" s="672" t="s">
        <v>980</v>
      </c>
    </row>
    <row r="3" ht="13.5" customHeight="1" thickBot="1">
      <c r="Q3" s="673" t="s">
        <v>359</v>
      </c>
    </row>
    <row r="4" spans="1:17" ht="39" customHeight="1">
      <c r="A4" s="1067" t="s">
        <v>339</v>
      </c>
      <c r="B4" s="1062" t="s">
        <v>953</v>
      </c>
      <c r="C4" s="1074" t="s">
        <v>582</v>
      </c>
      <c r="D4" s="1075"/>
      <c r="E4" s="1054" t="s">
        <v>547</v>
      </c>
      <c r="F4" s="1053"/>
      <c r="G4" s="1053" t="s">
        <v>548</v>
      </c>
      <c r="H4" s="1053"/>
      <c r="I4" s="1053" t="s">
        <v>549</v>
      </c>
      <c r="J4" s="1053"/>
      <c r="K4" s="1059" t="s">
        <v>681</v>
      </c>
      <c r="L4" s="1060"/>
      <c r="M4" s="1061"/>
      <c r="N4" s="1051" t="s">
        <v>554</v>
      </c>
      <c r="O4" s="672"/>
      <c r="P4" s="1049" t="s">
        <v>679</v>
      </c>
      <c r="Q4" s="1072" t="s">
        <v>550</v>
      </c>
    </row>
    <row r="5" spans="1:17" ht="13.5" customHeight="1">
      <c r="A5" s="1068"/>
      <c r="B5" s="1063"/>
      <c r="C5" s="1076"/>
      <c r="D5" s="1077"/>
      <c r="E5" s="674" t="s">
        <v>583</v>
      </c>
      <c r="F5" s="675" t="s">
        <v>584</v>
      </c>
      <c r="G5" s="676" t="s">
        <v>483</v>
      </c>
      <c r="H5" s="675" t="s">
        <v>488</v>
      </c>
      <c r="I5" s="676" t="s">
        <v>483</v>
      </c>
      <c r="J5" s="675" t="s">
        <v>488</v>
      </c>
      <c r="K5" s="677" t="s">
        <v>568</v>
      </c>
      <c r="L5" s="677" t="s">
        <v>569</v>
      </c>
      <c r="M5" s="677" t="s">
        <v>570</v>
      </c>
      <c r="N5" s="1052"/>
      <c r="O5" s="672"/>
      <c r="P5" s="1050"/>
      <c r="Q5" s="1073"/>
    </row>
    <row r="6" spans="1:17" ht="15" customHeight="1" thickBot="1">
      <c r="A6" s="1069"/>
      <c r="B6" s="1064"/>
      <c r="C6" s="1078"/>
      <c r="D6" s="1079"/>
      <c r="E6" s="678" t="s">
        <v>413</v>
      </c>
      <c r="F6" s="679" t="s">
        <v>414</v>
      </c>
      <c r="G6" s="679" t="s">
        <v>415</v>
      </c>
      <c r="H6" s="679" t="s">
        <v>416</v>
      </c>
      <c r="I6" s="679" t="s">
        <v>485</v>
      </c>
      <c r="J6" s="679" t="s">
        <v>486</v>
      </c>
      <c r="K6" s="680" t="s">
        <v>419</v>
      </c>
      <c r="L6" s="681" t="s">
        <v>420</v>
      </c>
      <c r="M6" s="681" t="s">
        <v>421</v>
      </c>
      <c r="N6" s="682" t="s">
        <v>647</v>
      </c>
      <c r="O6" s="672"/>
      <c r="P6" s="683" t="s">
        <v>456</v>
      </c>
      <c r="Q6" s="682" t="s">
        <v>571</v>
      </c>
    </row>
    <row r="7" spans="1:17" s="685" customFormat="1" ht="16.5" customHeight="1">
      <c r="A7" s="727">
        <f aca="true" t="shared" si="0" ref="A7:A31">+A6+1</f>
        <v>1</v>
      </c>
      <c r="B7" s="711"/>
      <c r="C7" s="728" t="s">
        <v>487</v>
      </c>
      <c r="D7" s="729"/>
      <c r="E7" s="713">
        <f aca="true" t="shared" si="1" ref="E7:N7">+E8+E19</f>
        <v>0</v>
      </c>
      <c r="F7" s="713">
        <f t="shared" si="1"/>
        <v>0</v>
      </c>
      <c r="G7" s="713">
        <f t="shared" si="1"/>
        <v>0</v>
      </c>
      <c r="H7" s="713">
        <f t="shared" si="1"/>
        <v>0</v>
      </c>
      <c r="I7" s="713">
        <f t="shared" si="1"/>
        <v>0</v>
      </c>
      <c r="J7" s="713">
        <f t="shared" si="1"/>
        <v>0</v>
      </c>
      <c r="K7" s="713">
        <f t="shared" si="1"/>
        <v>0</v>
      </c>
      <c r="L7" s="713">
        <f t="shared" si="1"/>
        <v>0</v>
      </c>
      <c r="M7" s="713">
        <f t="shared" si="1"/>
        <v>0</v>
      </c>
      <c r="N7" s="714">
        <f t="shared" si="1"/>
        <v>0</v>
      </c>
      <c r="O7" s="684"/>
      <c r="P7" s="723">
        <f>+P8+P19</f>
        <v>0</v>
      </c>
      <c r="Q7" s="714">
        <f>+Q8+Q19</f>
        <v>0</v>
      </c>
    </row>
    <row r="8" spans="1:17" s="672" customFormat="1" ht="14.25" customHeight="1">
      <c r="A8" s="730">
        <f t="shared" si="0"/>
        <v>2</v>
      </c>
      <c r="B8" s="732">
        <v>9</v>
      </c>
      <c r="C8" s="1070" t="s">
        <v>656</v>
      </c>
      <c r="D8" s="1071"/>
      <c r="E8" s="715">
        <f aca="true" t="shared" si="2" ref="E8:N8">SUM(E9:E18)</f>
        <v>0</v>
      </c>
      <c r="F8" s="715">
        <f t="shared" si="2"/>
        <v>0</v>
      </c>
      <c r="G8" s="715">
        <f t="shared" si="2"/>
        <v>0</v>
      </c>
      <c r="H8" s="715">
        <f t="shared" si="2"/>
        <v>0</v>
      </c>
      <c r="I8" s="715">
        <f t="shared" si="2"/>
        <v>0</v>
      </c>
      <c r="J8" s="715">
        <f t="shared" si="2"/>
        <v>0</v>
      </c>
      <c r="K8" s="715">
        <f t="shared" si="2"/>
        <v>0</v>
      </c>
      <c r="L8" s="715">
        <f t="shared" si="2"/>
        <v>0</v>
      </c>
      <c r="M8" s="715">
        <f t="shared" si="2"/>
        <v>0</v>
      </c>
      <c r="N8" s="716">
        <f t="shared" si="2"/>
        <v>0</v>
      </c>
      <c r="O8" s="686"/>
      <c r="P8" s="724">
        <f>SUM(P9:P18)</f>
        <v>0</v>
      </c>
      <c r="Q8" s="716">
        <f>SUM(Q9:Q18)</f>
        <v>0</v>
      </c>
    </row>
    <row r="9" spans="1:17" ht="12.75" customHeight="1">
      <c r="A9" s="731">
        <f t="shared" si="0"/>
        <v>3</v>
      </c>
      <c r="B9" s="733"/>
      <c r="C9" s="911" t="s">
        <v>762</v>
      </c>
      <c r="D9" s="912" t="s">
        <v>763</v>
      </c>
      <c r="E9" s="688"/>
      <c r="F9" s="688"/>
      <c r="G9" s="688"/>
      <c r="H9" s="688"/>
      <c r="I9" s="717">
        <f aca="true" t="shared" si="3" ref="I9:I32">+E9+G9</f>
        <v>0</v>
      </c>
      <c r="J9" s="717">
        <f aca="true" t="shared" si="4" ref="J9:J32">+F9+H9</f>
        <v>0</v>
      </c>
      <c r="K9" s="688"/>
      <c r="L9" s="688"/>
      <c r="M9" s="688"/>
      <c r="N9" s="721">
        <f aca="true" t="shared" si="5" ref="N9:N32">+I9-J9</f>
        <v>0</v>
      </c>
      <c r="O9" s="689"/>
      <c r="P9" s="690"/>
      <c r="Q9" s="721">
        <f aca="true" t="shared" si="6" ref="Q9:Q32">+J9+P9</f>
        <v>0</v>
      </c>
    </row>
    <row r="10" spans="1:17" ht="12.75" customHeight="1">
      <c r="A10" s="731">
        <f t="shared" si="0"/>
        <v>4</v>
      </c>
      <c r="B10" s="733"/>
      <c r="C10" s="911" t="s">
        <v>975</v>
      </c>
      <c r="D10" s="912" t="s">
        <v>976</v>
      </c>
      <c r="E10" s="688"/>
      <c r="F10" s="688"/>
      <c r="G10" s="688"/>
      <c r="H10" s="688"/>
      <c r="I10" s="717">
        <f t="shared" si="3"/>
        <v>0</v>
      </c>
      <c r="J10" s="717">
        <f t="shared" si="4"/>
        <v>0</v>
      </c>
      <c r="K10" s="688"/>
      <c r="L10" s="688"/>
      <c r="M10" s="688"/>
      <c r="N10" s="721">
        <f t="shared" si="5"/>
        <v>0</v>
      </c>
      <c r="O10" s="689"/>
      <c r="P10" s="690"/>
      <c r="Q10" s="721">
        <f t="shared" si="6"/>
        <v>0</v>
      </c>
    </row>
    <row r="11" spans="1:17" ht="12.75" customHeight="1">
      <c r="A11" s="731">
        <f t="shared" si="0"/>
        <v>5</v>
      </c>
      <c r="B11" s="733"/>
      <c r="C11" s="911" t="s">
        <v>572</v>
      </c>
      <c r="D11" s="912" t="s">
        <v>573</v>
      </c>
      <c r="E11" s="688"/>
      <c r="F11" s="688"/>
      <c r="G11" s="688"/>
      <c r="H11" s="688"/>
      <c r="I11" s="717">
        <f t="shared" si="3"/>
        <v>0</v>
      </c>
      <c r="J11" s="717">
        <f t="shared" si="4"/>
        <v>0</v>
      </c>
      <c r="K11" s="688"/>
      <c r="L11" s="688"/>
      <c r="M11" s="688"/>
      <c r="N11" s="721">
        <f t="shared" si="5"/>
        <v>0</v>
      </c>
      <c r="O11" s="689"/>
      <c r="P11" s="690"/>
      <c r="Q11" s="721">
        <f t="shared" si="6"/>
        <v>0</v>
      </c>
    </row>
    <row r="12" spans="1:17" ht="12.75" customHeight="1">
      <c r="A12" s="731">
        <f t="shared" si="0"/>
        <v>6</v>
      </c>
      <c r="B12" s="733"/>
      <c r="C12" s="911" t="s">
        <v>765</v>
      </c>
      <c r="D12" s="912" t="s">
        <v>577</v>
      </c>
      <c r="E12" s="688"/>
      <c r="F12" s="688"/>
      <c r="G12" s="688"/>
      <c r="H12" s="688"/>
      <c r="I12" s="717">
        <f t="shared" si="3"/>
        <v>0</v>
      </c>
      <c r="J12" s="717">
        <f t="shared" si="4"/>
        <v>0</v>
      </c>
      <c r="K12" s="688"/>
      <c r="L12" s="688"/>
      <c r="M12" s="688"/>
      <c r="N12" s="721">
        <f t="shared" si="5"/>
        <v>0</v>
      </c>
      <c r="O12" s="689"/>
      <c r="P12" s="690"/>
      <c r="Q12" s="721">
        <f t="shared" si="6"/>
        <v>0</v>
      </c>
    </row>
    <row r="13" spans="1:17" ht="12.75" customHeight="1">
      <c r="A13" s="731">
        <f t="shared" si="0"/>
        <v>7</v>
      </c>
      <c r="B13" s="733"/>
      <c r="C13" s="911" t="s">
        <v>766</v>
      </c>
      <c r="D13" s="912" t="s">
        <v>578</v>
      </c>
      <c r="E13" s="688"/>
      <c r="F13" s="688"/>
      <c r="G13" s="688"/>
      <c r="H13" s="688"/>
      <c r="I13" s="717">
        <f t="shared" si="3"/>
        <v>0</v>
      </c>
      <c r="J13" s="717">
        <f t="shared" si="4"/>
        <v>0</v>
      </c>
      <c r="K13" s="688"/>
      <c r="L13" s="688"/>
      <c r="M13" s="688"/>
      <c r="N13" s="721">
        <f t="shared" si="5"/>
        <v>0</v>
      </c>
      <c r="O13" s="689"/>
      <c r="P13" s="690"/>
      <c r="Q13" s="721">
        <f t="shared" si="6"/>
        <v>0</v>
      </c>
    </row>
    <row r="14" spans="1:17" ht="12.75" customHeight="1">
      <c r="A14" s="731">
        <f t="shared" si="0"/>
        <v>8</v>
      </c>
      <c r="B14" s="733"/>
      <c r="C14" s="911" t="s">
        <v>579</v>
      </c>
      <c r="D14" s="912" t="s">
        <v>768</v>
      </c>
      <c r="E14" s="688"/>
      <c r="F14" s="688"/>
      <c r="G14" s="688"/>
      <c r="H14" s="688"/>
      <c r="I14" s="717">
        <f t="shared" si="3"/>
        <v>0</v>
      </c>
      <c r="J14" s="717">
        <f t="shared" si="4"/>
        <v>0</v>
      </c>
      <c r="K14" s="688"/>
      <c r="L14" s="688"/>
      <c r="M14" s="688"/>
      <c r="N14" s="721">
        <f t="shared" si="5"/>
        <v>0</v>
      </c>
      <c r="O14" s="689"/>
      <c r="P14" s="690"/>
      <c r="Q14" s="721">
        <f t="shared" si="6"/>
        <v>0</v>
      </c>
    </row>
    <row r="15" spans="1:17" ht="12.75" customHeight="1">
      <c r="A15" s="731">
        <f t="shared" si="0"/>
        <v>9</v>
      </c>
      <c r="B15" s="733"/>
      <c r="C15" s="913" t="s">
        <v>574</v>
      </c>
      <c r="D15" s="914" t="s">
        <v>764</v>
      </c>
      <c r="E15" s="688"/>
      <c r="F15" s="688"/>
      <c r="G15" s="688"/>
      <c r="H15" s="688"/>
      <c r="I15" s="717">
        <f t="shared" si="3"/>
        <v>0</v>
      </c>
      <c r="J15" s="717">
        <f t="shared" si="4"/>
        <v>0</v>
      </c>
      <c r="K15" s="688"/>
      <c r="L15" s="688"/>
      <c r="M15" s="688"/>
      <c r="N15" s="721">
        <f t="shared" si="5"/>
        <v>0</v>
      </c>
      <c r="O15" s="689"/>
      <c r="P15" s="690"/>
      <c r="Q15" s="721">
        <f t="shared" si="6"/>
        <v>0</v>
      </c>
    </row>
    <row r="16" spans="1:17" ht="13.5" customHeight="1">
      <c r="A16" s="731">
        <f t="shared" si="0"/>
        <v>10</v>
      </c>
      <c r="B16" s="733"/>
      <c r="C16" s="911" t="s">
        <v>575</v>
      </c>
      <c r="D16" s="912" t="s">
        <v>979</v>
      </c>
      <c r="E16" s="688"/>
      <c r="F16" s="688"/>
      <c r="G16" s="688"/>
      <c r="H16" s="688"/>
      <c r="I16" s="717">
        <f>+E16+G16</f>
        <v>0</v>
      </c>
      <c r="J16" s="717">
        <f t="shared" si="4"/>
        <v>0</v>
      </c>
      <c r="K16" s="688"/>
      <c r="L16" s="688"/>
      <c r="M16" s="688"/>
      <c r="N16" s="721">
        <f t="shared" si="5"/>
        <v>0</v>
      </c>
      <c r="O16" s="689"/>
      <c r="P16" s="690"/>
      <c r="Q16" s="721">
        <f t="shared" si="6"/>
        <v>0</v>
      </c>
    </row>
    <row r="17" spans="1:17" ht="13.5" customHeight="1">
      <c r="A17" s="731">
        <f t="shared" si="0"/>
        <v>11</v>
      </c>
      <c r="B17" s="733"/>
      <c r="C17" s="911" t="s">
        <v>977</v>
      </c>
      <c r="D17" s="912" t="s">
        <v>978</v>
      </c>
      <c r="E17" s="688"/>
      <c r="F17" s="688"/>
      <c r="G17" s="688"/>
      <c r="H17" s="688"/>
      <c r="I17" s="717">
        <f>+E17+G17</f>
        <v>0</v>
      </c>
      <c r="J17" s="717">
        <f>+F17+H17</f>
        <v>0</v>
      </c>
      <c r="K17" s="688"/>
      <c r="L17" s="688"/>
      <c r="M17" s="688"/>
      <c r="N17" s="721">
        <f t="shared" si="5"/>
        <v>0</v>
      </c>
      <c r="O17" s="689"/>
      <c r="P17" s="690"/>
      <c r="Q17" s="721">
        <f t="shared" si="6"/>
        <v>0</v>
      </c>
    </row>
    <row r="18" spans="1:17" ht="12.75" customHeight="1">
      <c r="A18" s="731">
        <f t="shared" si="0"/>
        <v>12</v>
      </c>
      <c r="B18" s="734"/>
      <c r="C18" s="691"/>
      <c r="D18" s="692" t="s">
        <v>585</v>
      </c>
      <c r="E18" s="688"/>
      <c r="F18" s="688"/>
      <c r="G18" s="688"/>
      <c r="H18" s="688"/>
      <c r="I18" s="717">
        <f t="shared" si="3"/>
        <v>0</v>
      </c>
      <c r="J18" s="717">
        <f t="shared" si="4"/>
        <v>0</v>
      </c>
      <c r="K18" s="688"/>
      <c r="L18" s="688"/>
      <c r="M18" s="688"/>
      <c r="N18" s="721">
        <f t="shared" si="5"/>
        <v>0</v>
      </c>
      <c r="O18" s="689"/>
      <c r="P18" s="690"/>
      <c r="Q18" s="721">
        <f t="shared" si="6"/>
        <v>0</v>
      </c>
    </row>
    <row r="19" spans="1:17" s="672" customFormat="1" ht="12.75" customHeight="1">
      <c r="A19" s="731">
        <f t="shared" si="0"/>
        <v>13</v>
      </c>
      <c r="B19" s="732">
        <v>11</v>
      </c>
      <c r="C19" s="1055" t="s">
        <v>657</v>
      </c>
      <c r="D19" s="1056"/>
      <c r="E19" s="715">
        <f aca="true" t="shared" si="7" ref="E19:N19">SUM(E20:E23)</f>
        <v>0</v>
      </c>
      <c r="F19" s="715">
        <f t="shared" si="7"/>
        <v>0</v>
      </c>
      <c r="G19" s="715">
        <f t="shared" si="7"/>
        <v>0</v>
      </c>
      <c r="H19" s="715">
        <f t="shared" si="7"/>
        <v>0</v>
      </c>
      <c r="I19" s="715">
        <f t="shared" si="7"/>
        <v>0</v>
      </c>
      <c r="J19" s="715">
        <f t="shared" si="7"/>
        <v>0</v>
      </c>
      <c r="K19" s="715">
        <f t="shared" si="7"/>
        <v>0</v>
      </c>
      <c r="L19" s="715">
        <f t="shared" si="7"/>
        <v>0</v>
      </c>
      <c r="M19" s="715">
        <f t="shared" si="7"/>
        <v>0</v>
      </c>
      <c r="N19" s="716">
        <f t="shared" si="7"/>
        <v>0</v>
      </c>
      <c r="O19" s="686"/>
      <c r="P19" s="724">
        <f>SUM(P20:P23)</f>
        <v>0</v>
      </c>
      <c r="Q19" s="716">
        <f>SUM(Q20:Q23)</f>
        <v>0</v>
      </c>
    </row>
    <row r="20" spans="1:17" ht="12.75" customHeight="1">
      <c r="A20" s="731">
        <f t="shared" si="0"/>
        <v>14</v>
      </c>
      <c r="B20" s="733"/>
      <c r="C20" s="911" t="s">
        <v>575</v>
      </c>
      <c r="D20" s="912" t="s">
        <v>576</v>
      </c>
      <c r="E20" s="688"/>
      <c r="F20" s="688"/>
      <c r="G20" s="688"/>
      <c r="H20" s="688"/>
      <c r="I20" s="717">
        <f t="shared" si="3"/>
        <v>0</v>
      </c>
      <c r="J20" s="717">
        <f t="shared" si="4"/>
        <v>0</v>
      </c>
      <c r="K20" s="688"/>
      <c r="L20" s="688"/>
      <c r="M20" s="688"/>
      <c r="N20" s="721">
        <f t="shared" si="5"/>
        <v>0</v>
      </c>
      <c r="O20" s="689"/>
      <c r="P20" s="690"/>
      <c r="Q20" s="721">
        <f t="shared" si="6"/>
        <v>0</v>
      </c>
    </row>
    <row r="21" spans="1:17" ht="12.75" customHeight="1">
      <c r="A21" s="731">
        <f t="shared" si="0"/>
        <v>15</v>
      </c>
      <c r="B21" s="733"/>
      <c r="C21" s="911" t="s">
        <v>579</v>
      </c>
      <c r="D21" s="912" t="s">
        <v>895</v>
      </c>
      <c r="E21" s="688"/>
      <c r="F21" s="688"/>
      <c r="G21" s="688"/>
      <c r="H21" s="688"/>
      <c r="I21" s="717">
        <f t="shared" si="3"/>
        <v>0</v>
      </c>
      <c r="J21" s="717">
        <f t="shared" si="4"/>
        <v>0</v>
      </c>
      <c r="K21" s="688"/>
      <c r="L21" s="688"/>
      <c r="M21" s="688"/>
      <c r="N21" s="721">
        <f t="shared" si="5"/>
        <v>0</v>
      </c>
      <c r="O21" s="689"/>
      <c r="P21" s="690"/>
      <c r="Q21" s="721">
        <f t="shared" si="6"/>
        <v>0</v>
      </c>
    </row>
    <row r="22" spans="1:17" ht="12.75" customHeight="1">
      <c r="A22" s="731">
        <f t="shared" si="0"/>
        <v>16</v>
      </c>
      <c r="B22" s="733"/>
      <c r="C22" s="911" t="s">
        <v>580</v>
      </c>
      <c r="D22" s="912" t="s">
        <v>581</v>
      </c>
      <c r="E22" s="688"/>
      <c r="F22" s="688"/>
      <c r="G22" s="688"/>
      <c r="H22" s="688"/>
      <c r="I22" s="717">
        <f t="shared" si="3"/>
        <v>0</v>
      </c>
      <c r="J22" s="717">
        <f t="shared" si="4"/>
        <v>0</v>
      </c>
      <c r="K22" s="688"/>
      <c r="L22" s="688"/>
      <c r="M22" s="688"/>
      <c r="N22" s="721">
        <f t="shared" si="5"/>
        <v>0</v>
      </c>
      <c r="O22" s="689"/>
      <c r="P22" s="690"/>
      <c r="Q22" s="721">
        <f t="shared" si="6"/>
        <v>0</v>
      </c>
    </row>
    <row r="23" spans="1:17" ht="12.75" customHeight="1">
      <c r="A23" s="731">
        <f t="shared" si="0"/>
        <v>17</v>
      </c>
      <c r="B23" s="734"/>
      <c r="C23" s="691"/>
      <c r="D23" s="692" t="s">
        <v>585</v>
      </c>
      <c r="E23" s="688"/>
      <c r="F23" s="688"/>
      <c r="G23" s="688"/>
      <c r="H23" s="688"/>
      <c r="I23" s="717">
        <f t="shared" si="3"/>
        <v>0</v>
      </c>
      <c r="J23" s="717">
        <f t="shared" si="4"/>
        <v>0</v>
      </c>
      <c r="K23" s="688"/>
      <c r="L23" s="688"/>
      <c r="M23" s="688"/>
      <c r="N23" s="721">
        <f t="shared" si="5"/>
        <v>0</v>
      </c>
      <c r="O23" s="689"/>
      <c r="P23" s="690"/>
      <c r="Q23" s="721">
        <f t="shared" si="6"/>
        <v>0</v>
      </c>
    </row>
    <row r="24" spans="1:17" s="685" customFormat="1" ht="12.75" customHeight="1">
      <c r="A24" s="731">
        <f t="shared" si="0"/>
        <v>18</v>
      </c>
      <c r="B24" s="712">
        <v>18</v>
      </c>
      <c r="C24" s="1057" t="s">
        <v>592</v>
      </c>
      <c r="D24" s="1058"/>
      <c r="E24" s="718">
        <f aca="true" t="shared" si="8" ref="E24:N24">+E25</f>
        <v>0</v>
      </c>
      <c r="F24" s="718">
        <f t="shared" si="8"/>
        <v>0</v>
      </c>
      <c r="G24" s="718">
        <f t="shared" si="8"/>
        <v>0</v>
      </c>
      <c r="H24" s="718">
        <f t="shared" si="8"/>
        <v>0</v>
      </c>
      <c r="I24" s="718">
        <f t="shared" si="8"/>
        <v>0</v>
      </c>
      <c r="J24" s="718">
        <f t="shared" si="8"/>
        <v>0</v>
      </c>
      <c r="K24" s="718">
        <f t="shared" si="8"/>
        <v>0</v>
      </c>
      <c r="L24" s="718">
        <f t="shared" si="8"/>
        <v>0</v>
      </c>
      <c r="M24" s="718">
        <f t="shared" si="8"/>
        <v>0</v>
      </c>
      <c r="N24" s="722">
        <f t="shared" si="8"/>
        <v>0</v>
      </c>
      <c r="O24" s="684"/>
      <c r="P24" s="726">
        <f>+P25</f>
        <v>0</v>
      </c>
      <c r="Q24" s="722">
        <f>+Q25</f>
        <v>0</v>
      </c>
    </row>
    <row r="25" spans="1:17" s="693" customFormat="1" ht="12.75" customHeight="1">
      <c r="A25" s="731">
        <f t="shared" si="0"/>
        <v>19</v>
      </c>
      <c r="B25" s="732"/>
      <c r="C25" s="1065" t="s">
        <v>658</v>
      </c>
      <c r="D25" s="1066"/>
      <c r="E25" s="715">
        <f>+E26</f>
        <v>0</v>
      </c>
      <c r="F25" s="715">
        <f aca="true" t="shared" si="9" ref="F25:Q25">+F26</f>
        <v>0</v>
      </c>
      <c r="G25" s="715">
        <f t="shared" si="9"/>
        <v>0</v>
      </c>
      <c r="H25" s="715">
        <f t="shared" si="9"/>
        <v>0</v>
      </c>
      <c r="I25" s="715">
        <f t="shared" si="9"/>
        <v>0</v>
      </c>
      <c r="J25" s="715">
        <f t="shared" si="9"/>
        <v>0</v>
      </c>
      <c r="K25" s="715">
        <f t="shared" si="9"/>
        <v>0</v>
      </c>
      <c r="L25" s="715">
        <f t="shared" si="9"/>
        <v>0</v>
      </c>
      <c r="M25" s="715">
        <f t="shared" si="9"/>
        <v>0</v>
      </c>
      <c r="N25" s="716">
        <f t="shared" si="9"/>
        <v>0</v>
      </c>
      <c r="O25" s="686"/>
      <c r="P25" s="724">
        <f t="shared" si="9"/>
        <v>0</v>
      </c>
      <c r="Q25" s="716">
        <f t="shared" si="9"/>
        <v>0</v>
      </c>
    </row>
    <row r="26" spans="1:17" ht="12.75" customHeight="1">
      <c r="A26" s="731">
        <f t="shared" si="0"/>
        <v>20</v>
      </c>
      <c r="B26" s="733"/>
      <c r="C26" s="687"/>
      <c r="D26" s="692" t="s">
        <v>585</v>
      </c>
      <c r="E26" s="688"/>
      <c r="F26" s="688"/>
      <c r="G26" s="688"/>
      <c r="H26" s="688"/>
      <c r="I26" s="717">
        <f t="shared" si="3"/>
        <v>0</v>
      </c>
      <c r="J26" s="717">
        <f t="shared" si="4"/>
        <v>0</v>
      </c>
      <c r="K26" s="688"/>
      <c r="L26" s="688"/>
      <c r="M26" s="688"/>
      <c r="N26" s="721">
        <f t="shared" si="5"/>
        <v>0</v>
      </c>
      <c r="O26" s="689"/>
      <c r="P26" s="690"/>
      <c r="Q26" s="721">
        <f t="shared" si="6"/>
        <v>0</v>
      </c>
    </row>
    <row r="27" spans="1:17" ht="12.75" customHeight="1">
      <c r="A27" s="731">
        <f t="shared" si="0"/>
        <v>21</v>
      </c>
      <c r="B27" s="712">
        <v>25</v>
      </c>
      <c r="C27" s="1057" t="s">
        <v>590</v>
      </c>
      <c r="D27" s="1058"/>
      <c r="E27" s="718">
        <f>+E28</f>
        <v>0</v>
      </c>
      <c r="F27" s="718">
        <f aca="true" t="shared" si="10" ref="F27:Q28">+F28</f>
        <v>0</v>
      </c>
      <c r="G27" s="718">
        <f t="shared" si="10"/>
        <v>0</v>
      </c>
      <c r="H27" s="718">
        <f t="shared" si="10"/>
        <v>0</v>
      </c>
      <c r="I27" s="718">
        <f t="shared" si="10"/>
        <v>0</v>
      </c>
      <c r="J27" s="718">
        <f t="shared" si="10"/>
        <v>0</v>
      </c>
      <c r="K27" s="718">
        <f t="shared" si="10"/>
        <v>0</v>
      </c>
      <c r="L27" s="718">
        <f t="shared" si="10"/>
        <v>0</v>
      </c>
      <c r="M27" s="718">
        <f t="shared" si="10"/>
        <v>0</v>
      </c>
      <c r="N27" s="722">
        <f t="shared" si="10"/>
        <v>0</v>
      </c>
      <c r="O27" s="684"/>
      <c r="P27" s="726">
        <f t="shared" si="10"/>
        <v>0</v>
      </c>
      <c r="Q27" s="722">
        <f t="shared" si="10"/>
        <v>0</v>
      </c>
    </row>
    <row r="28" spans="1:17" ht="12.75" customHeight="1">
      <c r="A28" s="731">
        <f t="shared" si="0"/>
        <v>22</v>
      </c>
      <c r="B28" s="732"/>
      <c r="C28" s="1065" t="s">
        <v>658</v>
      </c>
      <c r="D28" s="1066"/>
      <c r="E28" s="715">
        <f>+E29</f>
        <v>0</v>
      </c>
      <c r="F28" s="715">
        <f t="shared" si="10"/>
        <v>0</v>
      </c>
      <c r="G28" s="715">
        <f t="shared" si="10"/>
        <v>0</v>
      </c>
      <c r="H28" s="715">
        <f t="shared" si="10"/>
        <v>0</v>
      </c>
      <c r="I28" s="715">
        <f t="shared" si="10"/>
        <v>0</v>
      </c>
      <c r="J28" s="715">
        <f t="shared" si="10"/>
        <v>0</v>
      </c>
      <c r="K28" s="715">
        <f t="shared" si="10"/>
        <v>0</v>
      </c>
      <c r="L28" s="715">
        <f t="shared" si="10"/>
        <v>0</v>
      </c>
      <c r="M28" s="715">
        <f t="shared" si="10"/>
        <v>0</v>
      </c>
      <c r="N28" s="716">
        <f t="shared" si="10"/>
        <v>0</v>
      </c>
      <c r="O28" s="686"/>
      <c r="P28" s="724">
        <f t="shared" si="10"/>
        <v>0</v>
      </c>
      <c r="Q28" s="716">
        <f t="shared" si="10"/>
        <v>0</v>
      </c>
    </row>
    <row r="29" spans="1:17" ht="12.75" customHeight="1">
      <c r="A29" s="731">
        <f t="shared" si="0"/>
        <v>23</v>
      </c>
      <c r="B29" s="733"/>
      <c r="C29" s="694"/>
      <c r="D29" s="692" t="s">
        <v>585</v>
      </c>
      <c r="E29" s="688"/>
      <c r="F29" s="688"/>
      <c r="G29" s="688"/>
      <c r="H29" s="688"/>
      <c r="I29" s="717">
        <f t="shared" si="3"/>
        <v>0</v>
      </c>
      <c r="J29" s="717">
        <f t="shared" si="4"/>
        <v>0</v>
      </c>
      <c r="K29" s="688"/>
      <c r="L29" s="688"/>
      <c r="M29" s="688"/>
      <c r="N29" s="721">
        <f t="shared" si="5"/>
        <v>0</v>
      </c>
      <c r="O29" s="695"/>
      <c r="P29" s="690"/>
      <c r="Q29" s="721">
        <f t="shared" si="6"/>
        <v>0</v>
      </c>
    </row>
    <row r="30" spans="1:17" ht="12.75" customHeight="1">
      <c r="A30" s="731">
        <f t="shared" si="0"/>
        <v>24</v>
      </c>
      <c r="B30" s="712">
        <v>28</v>
      </c>
      <c r="C30" s="1057" t="s">
        <v>593</v>
      </c>
      <c r="D30" s="1058"/>
      <c r="E30" s="718">
        <f>+E31</f>
        <v>0</v>
      </c>
      <c r="F30" s="718">
        <f aca="true" t="shared" si="11" ref="F30:Q30">+F31</f>
        <v>0</v>
      </c>
      <c r="G30" s="718">
        <f t="shared" si="11"/>
        <v>0</v>
      </c>
      <c r="H30" s="718">
        <f t="shared" si="11"/>
        <v>0</v>
      </c>
      <c r="I30" s="718">
        <f t="shared" si="11"/>
        <v>0</v>
      </c>
      <c r="J30" s="718">
        <f t="shared" si="11"/>
        <v>0</v>
      </c>
      <c r="K30" s="718">
        <f t="shared" si="11"/>
        <v>0</v>
      </c>
      <c r="L30" s="718">
        <f t="shared" si="11"/>
        <v>0</v>
      </c>
      <c r="M30" s="718">
        <f t="shared" si="11"/>
        <v>0</v>
      </c>
      <c r="N30" s="722">
        <f t="shared" si="11"/>
        <v>0</v>
      </c>
      <c r="O30" s="684"/>
      <c r="P30" s="726">
        <f t="shared" si="11"/>
        <v>0</v>
      </c>
      <c r="Q30" s="722">
        <f t="shared" si="11"/>
        <v>0</v>
      </c>
    </row>
    <row r="31" spans="1:17" ht="12.75" customHeight="1">
      <c r="A31" s="731">
        <f t="shared" si="0"/>
        <v>25</v>
      </c>
      <c r="B31" s="732"/>
      <c r="C31" s="1065" t="s">
        <v>658</v>
      </c>
      <c r="D31" s="1066"/>
      <c r="E31" s="715">
        <f>+E32</f>
        <v>0</v>
      </c>
      <c r="F31" s="715">
        <f aca="true" t="shared" si="12" ref="F31:N31">+F32</f>
        <v>0</v>
      </c>
      <c r="G31" s="715">
        <f t="shared" si="12"/>
        <v>0</v>
      </c>
      <c r="H31" s="715">
        <f t="shared" si="12"/>
        <v>0</v>
      </c>
      <c r="I31" s="715">
        <f t="shared" si="12"/>
        <v>0</v>
      </c>
      <c r="J31" s="715">
        <f t="shared" si="12"/>
        <v>0</v>
      </c>
      <c r="K31" s="715">
        <f t="shared" si="12"/>
        <v>0</v>
      </c>
      <c r="L31" s="715">
        <f t="shared" si="12"/>
        <v>0</v>
      </c>
      <c r="M31" s="715">
        <f t="shared" si="12"/>
        <v>0</v>
      </c>
      <c r="N31" s="716">
        <f t="shared" si="12"/>
        <v>0</v>
      </c>
      <c r="O31" s="686"/>
      <c r="P31" s="724">
        <f>+P32</f>
        <v>0</v>
      </c>
      <c r="Q31" s="716">
        <f>+Q32</f>
        <v>0</v>
      </c>
    </row>
    <row r="32" spans="1:17" ht="12.75" customHeight="1" thickBot="1">
      <c r="A32" s="696">
        <f>+A31+1</f>
        <v>26</v>
      </c>
      <c r="B32" s="735"/>
      <c r="C32" s="697"/>
      <c r="D32" s="698" t="s">
        <v>585</v>
      </c>
      <c r="E32" s="688"/>
      <c r="F32" s="688"/>
      <c r="G32" s="688"/>
      <c r="H32" s="688"/>
      <c r="I32" s="717">
        <f t="shared" si="3"/>
        <v>0</v>
      </c>
      <c r="J32" s="717">
        <f t="shared" si="4"/>
        <v>0</v>
      </c>
      <c r="K32" s="688"/>
      <c r="L32" s="688"/>
      <c r="M32" s="688"/>
      <c r="N32" s="721">
        <f t="shared" si="5"/>
        <v>0</v>
      </c>
      <c r="O32" s="689"/>
      <c r="P32" s="690"/>
      <c r="Q32" s="721">
        <f t="shared" si="6"/>
        <v>0</v>
      </c>
    </row>
    <row r="33" spans="1:17" s="704" customFormat="1" ht="13.5" customHeight="1" thickBot="1">
      <c r="A33" s="699">
        <f>+A32+1</f>
        <v>27</v>
      </c>
      <c r="B33" s="700"/>
      <c r="C33" s="701" t="s">
        <v>553</v>
      </c>
      <c r="D33" s="702"/>
      <c r="E33" s="719">
        <f aca="true" t="shared" si="13" ref="E33:N33">+E7+E24+E27+E30</f>
        <v>0</v>
      </c>
      <c r="F33" s="719">
        <f t="shared" si="13"/>
        <v>0</v>
      </c>
      <c r="G33" s="719">
        <f t="shared" si="13"/>
        <v>0</v>
      </c>
      <c r="H33" s="719">
        <f t="shared" si="13"/>
        <v>0</v>
      </c>
      <c r="I33" s="719">
        <f t="shared" si="13"/>
        <v>0</v>
      </c>
      <c r="J33" s="719">
        <f t="shared" si="13"/>
        <v>0</v>
      </c>
      <c r="K33" s="719">
        <f t="shared" si="13"/>
        <v>0</v>
      </c>
      <c r="L33" s="719">
        <f t="shared" si="13"/>
        <v>0</v>
      </c>
      <c r="M33" s="719">
        <f t="shared" si="13"/>
        <v>0</v>
      </c>
      <c r="N33" s="720">
        <f t="shared" si="13"/>
        <v>0</v>
      </c>
      <c r="O33" s="703"/>
      <c r="P33" s="725">
        <f>+P7+P24+P27+P30</f>
        <v>0</v>
      </c>
      <c r="Q33" s="720">
        <f>+Q7+Q24+Q27+Q30</f>
        <v>0</v>
      </c>
    </row>
    <row r="34" spans="1:17" s="709" customFormat="1" ht="13.5" customHeight="1">
      <c r="A34" s="705"/>
      <c r="B34" s="705"/>
      <c r="C34" s="706"/>
      <c r="D34" s="707"/>
      <c r="E34" s="708"/>
      <c r="F34" s="708"/>
      <c r="G34" s="708"/>
      <c r="H34" s="708"/>
      <c r="I34" s="708"/>
      <c r="J34" s="708"/>
      <c r="K34" s="708"/>
      <c r="L34" s="708"/>
      <c r="M34" s="708"/>
      <c r="N34" s="708"/>
      <c r="P34" s="708"/>
      <c r="Q34" s="708"/>
    </row>
    <row r="35" spans="1:2" ht="22.5" customHeight="1">
      <c r="A35" s="685" t="s">
        <v>481</v>
      </c>
      <c r="B35" s="672"/>
    </row>
    <row r="36" spans="1:17" ht="64.5" customHeight="1">
      <c r="A36" s="1048" t="s">
        <v>983</v>
      </c>
      <c r="B36" s="1048"/>
      <c r="C36" s="1048"/>
      <c r="D36" s="1048"/>
      <c r="E36" s="1048"/>
      <c r="F36" s="1048"/>
      <c r="G36" s="1048"/>
      <c r="H36" s="1048"/>
      <c r="I36" s="1048"/>
      <c r="J36" s="1048"/>
      <c r="K36" s="1048"/>
      <c r="L36" s="1048"/>
      <c r="M36" s="1048"/>
      <c r="N36" s="1048"/>
      <c r="O36" s="1048"/>
      <c r="P36" s="1048"/>
      <c r="Q36" s="1048"/>
    </row>
    <row r="37" spans="1:17" ht="18" customHeight="1">
      <c r="A37" s="1048" t="s">
        <v>676</v>
      </c>
      <c r="B37" s="1048"/>
      <c r="C37" s="1048"/>
      <c r="D37" s="1048"/>
      <c r="E37" s="1048"/>
      <c r="F37" s="1048"/>
      <c r="G37" s="1048"/>
      <c r="H37" s="1048"/>
      <c r="I37" s="1048"/>
      <c r="J37" s="1048"/>
      <c r="K37" s="1048"/>
      <c r="L37" s="1048"/>
      <c r="M37" s="1048"/>
      <c r="N37" s="1048"/>
      <c r="O37" s="1048"/>
      <c r="P37" s="1048"/>
      <c r="Q37" s="1048"/>
    </row>
    <row r="38" spans="1:17" ht="33.75" customHeight="1">
      <c r="A38" s="1048" t="s">
        <v>916</v>
      </c>
      <c r="B38" s="1048"/>
      <c r="C38" s="1048"/>
      <c r="D38" s="1048"/>
      <c r="E38" s="1048"/>
      <c r="F38" s="1048"/>
      <c r="G38" s="1048"/>
      <c r="H38" s="1048"/>
      <c r="I38" s="1048"/>
      <c r="J38" s="1048"/>
      <c r="K38" s="1048"/>
      <c r="L38" s="1048"/>
      <c r="M38" s="1048"/>
      <c r="N38" s="1048"/>
      <c r="O38" s="1048"/>
      <c r="P38" s="1048"/>
      <c r="Q38" s="1048"/>
    </row>
    <row r="39" spans="1:17" ht="33.75" customHeight="1">
      <c r="A39" s="1048" t="s">
        <v>678</v>
      </c>
      <c r="B39" s="1048"/>
      <c r="C39" s="1048"/>
      <c r="D39" s="1048"/>
      <c r="E39" s="1048"/>
      <c r="F39" s="1048"/>
      <c r="G39" s="1048"/>
      <c r="H39" s="1048"/>
      <c r="I39" s="1048"/>
      <c r="J39" s="1048"/>
      <c r="K39" s="1048"/>
      <c r="L39" s="1048"/>
      <c r="M39" s="1048"/>
      <c r="N39" s="1048"/>
      <c r="O39" s="1048"/>
      <c r="P39" s="1048"/>
      <c r="Q39" s="1048"/>
    </row>
    <row r="40" spans="1:17" ht="19.5" customHeight="1">
      <c r="A40" s="1048" t="s">
        <v>680</v>
      </c>
      <c r="B40" s="1048"/>
      <c r="C40" s="1048"/>
      <c r="D40" s="1048"/>
      <c r="E40" s="1048"/>
      <c r="F40" s="1048"/>
      <c r="G40" s="1048"/>
      <c r="H40" s="1048"/>
      <c r="I40" s="1048"/>
      <c r="J40" s="1048"/>
      <c r="K40" s="1048"/>
      <c r="L40" s="1048"/>
      <c r="M40" s="1048"/>
      <c r="N40" s="1048"/>
      <c r="O40" s="1048"/>
      <c r="P40" s="1048"/>
      <c r="Q40" s="1048"/>
    </row>
    <row r="41" spans="1:17" ht="19.5" customHeight="1">
      <c r="A41" s="710"/>
      <c r="B41" s="710"/>
      <c r="C41" s="710"/>
      <c r="D41" s="710"/>
      <c r="E41" s="710"/>
      <c r="F41" s="710"/>
      <c r="G41" s="710"/>
      <c r="H41" s="710"/>
      <c r="I41" s="710"/>
      <c r="J41" s="710"/>
      <c r="K41" s="710"/>
      <c r="L41" s="710"/>
      <c r="M41" s="710"/>
      <c r="N41" s="710"/>
      <c r="O41" s="710"/>
      <c r="P41" s="710"/>
      <c r="Q41" s="710"/>
    </row>
    <row r="42" spans="1:4" ht="14.25">
      <c r="A42" s="333" t="s">
        <v>981</v>
      </c>
      <c r="B42" s="333"/>
      <c r="D42" s="672"/>
    </row>
    <row r="43" ht="14.25">
      <c r="D43" s="672"/>
    </row>
    <row r="44" ht="14.25">
      <c r="D44" s="672"/>
    </row>
  </sheetData>
  <sheetProtection insertRows="0"/>
  <mergeCells count="23">
    <mergeCell ref="A40:Q40"/>
    <mergeCell ref="C25:D25"/>
    <mergeCell ref="C28:D28"/>
    <mergeCell ref="C31:D31"/>
    <mergeCell ref="A4:A6"/>
    <mergeCell ref="C8:D8"/>
    <mergeCell ref="Q4:Q5"/>
    <mergeCell ref="A39:Q39"/>
    <mergeCell ref="C24:D24"/>
    <mergeCell ref="C4:D6"/>
    <mergeCell ref="A38:Q38"/>
    <mergeCell ref="C19:D19"/>
    <mergeCell ref="C27:D27"/>
    <mergeCell ref="K4:M4"/>
    <mergeCell ref="C30:D30"/>
    <mergeCell ref="G4:H4"/>
    <mergeCell ref="B4:B6"/>
    <mergeCell ref="A36:Q36"/>
    <mergeCell ref="A37:Q37"/>
    <mergeCell ref="P4:P5"/>
    <mergeCell ref="N4:N5"/>
    <mergeCell ref="I4:J4"/>
    <mergeCell ref="E4:F4"/>
  </mergeCells>
  <printOptions horizontalCentered="1"/>
  <pageMargins left="0.1968503937007874" right="0.1968503937007874" top="0.5905511811023623" bottom="0.5905511811023623" header="0.31496062992125984" footer="0.31496062992125984"/>
  <pageSetup horizontalDpi="600" verticalDpi="600" orientation="landscape" paperSize="9" scale="71" r:id="rId1"/>
  <ignoredErrors>
    <ignoredError sqref="A32:A33" unlockedFormula="1"/>
  </ignoredError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Q50"/>
  <sheetViews>
    <sheetView zoomScale="90" zoomScaleNormal="90" zoomScalePageLayoutView="0" workbookViewId="0" topLeftCell="A1">
      <selection activeCell="A37" sqref="A37:Q37"/>
    </sheetView>
  </sheetViews>
  <sheetFormatPr defaultColWidth="9.140625" defaultRowHeight="15"/>
  <cols>
    <col min="1" max="2" width="4.28125" style="344" customWidth="1"/>
    <col min="3" max="3" width="45.8515625" style="344" customWidth="1"/>
    <col min="4" max="4" width="12.7109375" style="344" customWidth="1"/>
    <col min="5" max="5" width="11.57421875" style="344" customWidth="1"/>
    <col min="6" max="6" width="11.28125" style="344" customWidth="1"/>
    <col min="7" max="7" width="11.57421875" style="344" customWidth="1"/>
    <col min="8" max="8" width="10.8515625" style="344" customWidth="1"/>
    <col min="9" max="10" width="10.421875" style="344" customWidth="1"/>
    <col min="11" max="11" width="12.57421875" style="344" customWidth="1"/>
    <col min="12" max="12" width="10.57421875" style="344" customWidth="1"/>
    <col min="13" max="13" width="14.00390625" style="344" customWidth="1"/>
    <col min="14" max="14" width="12.421875" style="344" customWidth="1"/>
    <col min="15" max="15" width="1.7109375" style="345" customWidth="1"/>
    <col min="16" max="16" width="11.00390625" style="344" customWidth="1"/>
    <col min="17" max="17" width="10.8515625" style="344" customWidth="1"/>
    <col min="18" max="244" width="9.140625" style="344" customWidth="1"/>
    <col min="245" max="245" width="59.7109375" style="344" customWidth="1"/>
    <col min="246" max="252" width="10.57421875" style="344" customWidth="1"/>
    <col min="253" max="16384" width="9.140625" style="344" customWidth="1"/>
  </cols>
  <sheetData>
    <row r="1" spans="1:3" ht="15">
      <c r="A1" s="657" t="s">
        <v>713</v>
      </c>
      <c r="B1" s="657"/>
      <c r="C1" s="361"/>
    </row>
    <row r="2" spans="1:3" ht="15">
      <c r="A2" s="130"/>
      <c r="B2" s="130"/>
      <c r="C2" s="129" t="s">
        <v>674</v>
      </c>
    </row>
    <row r="3" spans="3:17" ht="13.5" customHeight="1" thickBot="1">
      <c r="C3" s="342"/>
      <c r="Q3" s="346" t="s">
        <v>359</v>
      </c>
    </row>
    <row r="4" spans="1:17" s="129" customFormat="1" ht="38.25" customHeight="1">
      <c r="A4" s="1096" t="s">
        <v>339</v>
      </c>
      <c r="B4" s="1062" t="s">
        <v>953</v>
      </c>
      <c r="C4" s="1086" t="s">
        <v>896</v>
      </c>
      <c r="D4" s="1089" t="s">
        <v>547</v>
      </c>
      <c r="E4" s="1090"/>
      <c r="F4" s="1090" t="s">
        <v>548</v>
      </c>
      <c r="G4" s="1090"/>
      <c r="H4" s="1095" t="s">
        <v>549</v>
      </c>
      <c r="I4" s="1089"/>
      <c r="J4" s="1093" t="s">
        <v>897</v>
      </c>
      <c r="K4" s="1093" t="s">
        <v>898</v>
      </c>
      <c r="L4" s="1099" t="s">
        <v>899</v>
      </c>
      <c r="M4" s="1091" t="s">
        <v>930</v>
      </c>
      <c r="N4" s="1091" t="s">
        <v>939</v>
      </c>
      <c r="O4" s="281"/>
      <c r="P4" s="1080" t="s">
        <v>933</v>
      </c>
      <c r="Q4" s="1082" t="s">
        <v>550</v>
      </c>
    </row>
    <row r="5" spans="1:17" s="129" customFormat="1" ht="13.5" customHeight="1">
      <c r="A5" s="1097"/>
      <c r="B5" s="1063"/>
      <c r="C5" s="1087"/>
      <c r="D5" s="282" t="s">
        <v>588</v>
      </c>
      <c r="E5" s="283" t="s">
        <v>900</v>
      </c>
      <c r="F5" s="282" t="s">
        <v>483</v>
      </c>
      <c r="G5" s="283" t="s">
        <v>488</v>
      </c>
      <c r="H5" s="283" t="s">
        <v>483</v>
      </c>
      <c r="I5" s="283" t="s">
        <v>488</v>
      </c>
      <c r="J5" s="1094"/>
      <c r="K5" s="1094"/>
      <c r="L5" s="1100"/>
      <c r="M5" s="1092"/>
      <c r="N5" s="1092"/>
      <c r="O5" s="281"/>
      <c r="P5" s="1081"/>
      <c r="Q5" s="1083"/>
    </row>
    <row r="6" spans="1:17" s="129" customFormat="1" ht="15" customHeight="1" thickBot="1">
      <c r="A6" s="1098"/>
      <c r="B6" s="1064"/>
      <c r="C6" s="1088"/>
      <c r="D6" s="284" t="s">
        <v>413</v>
      </c>
      <c r="E6" s="285" t="s">
        <v>414</v>
      </c>
      <c r="F6" s="285" t="s">
        <v>415</v>
      </c>
      <c r="G6" s="285" t="s">
        <v>416</v>
      </c>
      <c r="H6" s="285" t="s">
        <v>485</v>
      </c>
      <c r="I6" s="285" t="s">
        <v>486</v>
      </c>
      <c r="J6" s="365" t="s">
        <v>591</v>
      </c>
      <c r="K6" s="365" t="s">
        <v>597</v>
      </c>
      <c r="L6" s="365" t="s">
        <v>419</v>
      </c>
      <c r="M6" s="286" t="s">
        <v>552</v>
      </c>
      <c r="N6" s="286" t="s">
        <v>931</v>
      </c>
      <c r="O6" s="281"/>
      <c r="P6" s="376" t="s">
        <v>421</v>
      </c>
      <c r="Q6" s="286" t="s">
        <v>932</v>
      </c>
    </row>
    <row r="7" spans="1:17" s="131" customFormat="1" ht="15" customHeight="1">
      <c r="A7" s="347">
        <v>1</v>
      </c>
      <c r="B7" s="669">
        <v>12</v>
      </c>
      <c r="C7" s="369" t="s">
        <v>487</v>
      </c>
      <c r="D7" s="583">
        <f aca="true" t="shared" si="0" ref="D7:M7">+D8+D12</f>
        <v>0</v>
      </c>
      <c r="E7" s="583">
        <f t="shared" si="0"/>
        <v>0</v>
      </c>
      <c r="F7" s="583">
        <f t="shared" si="0"/>
        <v>0</v>
      </c>
      <c r="G7" s="583">
        <f t="shared" si="0"/>
        <v>0</v>
      </c>
      <c r="H7" s="583">
        <f t="shared" si="0"/>
        <v>0</v>
      </c>
      <c r="I7" s="583">
        <f t="shared" si="0"/>
        <v>0</v>
      </c>
      <c r="J7" s="584"/>
      <c r="K7" s="584">
        <f t="shared" si="0"/>
        <v>0</v>
      </c>
      <c r="L7" s="584">
        <f t="shared" si="0"/>
        <v>0</v>
      </c>
      <c r="M7" s="585">
        <f t="shared" si="0"/>
        <v>0</v>
      </c>
      <c r="N7" s="585">
        <f>+N8+N12</f>
        <v>0</v>
      </c>
      <c r="O7" s="620"/>
      <c r="P7" s="582">
        <f>+P8+P12</f>
        <v>0</v>
      </c>
      <c r="Q7" s="585">
        <f>+Q8+Q12</f>
        <v>0</v>
      </c>
    </row>
    <row r="8" spans="1:17" s="131" customFormat="1" ht="13.5" customHeight="1">
      <c r="A8" s="384">
        <f>A7+1</f>
        <v>2</v>
      </c>
      <c r="B8" s="736"/>
      <c r="C8" s="366" t="s">
        <v>659</v>
      </c>
      <c r="D8" s="587">
        <f aca="true" t="shared" si="1" ref="D8:M8">SUM(D9:D11)</f>
        <v>0</v>
      </c>
      <c r="E8" s="587">
        <f t="shared" si="1"/>
        <v>0</v>
      </c>
      <c r="F8" s="587">
        <f t="shared" si="1"/>
        <v>0</v>
      </c>
      <c r="G8" s="587">
        <f t="shared" si="1"/>
        <v>0</v>
      </c>
      <c r="H8" s="587">
        <f t="shared" si="1"/>
        <v>0</v>
      </c>
      <c r="I8" s="587">
        <f t="shared" si="1"/>
        <v>0</v>
      </c>
      <c r="J8" s="589"/>
      <c r="K8" s="589">
        <f t="shared" si="1"/>
        <v>0</v>
      </c>
      <c r="L8" s="589">
        <f t="shared" si="1"/>
        <v>0</v>
      </c>
      <c r="M8" s="590">
        <f t="shared" si="1"/>
        <v>0</v>
      </c>
      <c r="N8" s="590">
        <f>SUM(N9:N11)</f>
        <v>0</v>
      </c>
      <c r="O8" s="620"/>
      <c r="P8" s="586">
        <f>SUM(P9:P11)</f>
        <v>0</v>
      </c>
      <c r="Q8" s="590">
        <f>SUM(Q9:Q11)</f>
        <v>0</v>
      </c>
    </row>
    <row r="9" spans="1:17" s="129" customFormat="1" ht="12.75" customHeight="1">
      <c r="A9" s="348">
        <f aca="true" t="shared" si="2" ref="A9:A34">A8+1</f>
        <v>3</v>
      </c>
      <c r="B9" s="222"/>
      <c r="C9" s="367" t="s">
        <v>911</v>
      </c>
      <c r="D9" s="592"/>
      <c r="E9" s="592"/>
      <c r="F9" s="592"/>
      <c r="G9" s="592"/>
      <c r="H9" s="592">
        <f aca="true" t="shared" si="3" ref="H9:I12">+D9+F9</f>
        <v>0</v>
      </c>
      <c r="I9" s="592">
        <f t="shared" si="3"/>
        <v>0</v>
      </c>
      <c r="J9" s="593"/>
      <c r="K9" s="593"/>
      <c r="L9" s="593"/>
      <c r="M9" s="594">
        <f aca="true" t="shared" si="4" ref="M9:M20">+H9-I9</f>
        <v>0</v>
      </c>
      <c r="N9" s="594"/>
      <c r="O9" s="620"/>
      <c r="P9" s="591"/>
      <c r="Q9" s="594">
        <f aca="true" t="shared" si="5" ref="Q9:Q14">I9+P9</f>
        <v>0</v>
      </c>
    </row>
    <row r="10" spans="1:17" s="129" customFormat="1" ht="12.75" customHeight="1">
      <c r="A10" s="348">
        <f t="shared" si="2"/>
        <v>4</v>
      </c>
      <c r="B10" s="222"/>
      <c r="C10" s="367" t="s">
        <v>660</v>
      </c>
      <c r="D10" s="592"/>
      <c r="E10" s="592"/>
      <c r="F10" s="592"/>
      <c r="G10" s="592"/>
      <c r="H10" s="592">
        <f t="shared" si="3"/>
        <v>0</v>
      </c>
      <c r="I10" s="592">
        <f t="shared" si="3"/>
        <v>0</v>
      </c>
      <c r="J10" s="593"/>
      <c r="K10" s="593"/>
      <c r="L10" s="593"/>
      <c r="M10" s="594">
        <f t="shared" si="4"/>
        <v>0</v>
      </c>
      <c r="N10" s="594"/>
      <c r="O10" s="620"/>
      <c r="P10" s="591"/>
      <c r="Q10" s="594">
        <f t="shared" si="5"/>
        <v>0</v>
      </c>
    </row>
    <row r="11" spans="1:17" s="129" customFormat="1" ht="12.75" customHeight="1">
      <c r="A11" s="348">
        <f t="shared" si="2"/>
        <v>5</v>
      </c>
      <c r="B11" s="222"/>
      <c r="C11" s="368" t="s">
        <v>594</v>
      </c>
      <c r="D11" s="592"/>
      <c r="E11" s="592"/>
      <c r="F11" s="592"/>
      <c r="G11" s="592"/>
      <c r="H11" s="592">
        <f t="shared" si="3"/>
        <v>0</v>
      </c>
      <c r="I11" s="592">
        <f t="shared" si="3"/>
        <v>0</v>
      </c>
      <c r="J11" s="593"/>
      <c r="K11" s="593"/>
      <c r="L11" s="593"/>
      <c r="M11" s="594">
        <f t="shared" si="4"/>
        <v>0</v>
      </c>
      <c r="N11" s="594"/>
      <c r="O11" s="620"/>
      <c r="P11" s="591"/>
      <c r="Q11" s="594">
        <f t="shared" si="5"/>
        <v>0</v>
      </c>
    </row>
    <row r="12" spans="1:17" s="131" customFormat="1" ht="13.5" customHeight="1">
      <c r="A12" s="384">
        <f t="shared" si="2"/>
        <v>6</v>
      </c>
      <c r="B12" s="736"/>
      <c r="C12" s="366" t="s">
        <v>673</v>
      </c>
      <c r="D12" s="587">
        <f>+D13+D16+D18+D19</f>
        <v>0</v>
      </c>
      <c r="E12" s="587">
        <f>+E13+E16+E18+E19</f>
        <v>0</v>
      </c>
      <c r="F12" s="587">
        <f>+F13+F16+F18+F19</f>
        <v>0</v>
      </c>
      <c r="G12" s="587">
        <f>+G13+G16+G18+G19</f>
        <v>0</v>
      </c>
      <c r="H12" s="587">
        <f t="shared" si="3"/>
        <v>0</v>
      </c>
      <c r="I12" s="587">
        <f t="shared" si="3"/>
        <v>0</v>
      </c>
      <c r="J12" s="589"/>
      <c r="K12" s="589">
        <f>+K13+K16+K18+K19</f>
        <v>0</v>
      </c>
      <c r="L12" s="589">
        <f>+L13+L16+L18+L19</f>
        <v>0</v>
      </c>
      <c r="M12" s="590">
        <f t="shared" si="4"/>
        <v>0</v>
      </c>
      <c r="N12" s="590">
        <f>+N13+N16+N18+N19</f>
        <v>0</v>
      </c>
      <c r="O12" s="620"/>
      <c r="P12" s="586">
        <f>+P13+P16+P18+P19</f>
        <v>0</v>
      </c>
      <c r="Q12" s="590">
        <f t="shared" si="5"/>
        <v>0</v>
      </c>
    </row>
    <row r="13" spans="1:17" s="131" customFormat="1" ht="13.5" customHeight="1">
      <c r="A13" s="362">
        <f t="shared" si="2"/>
        <v>7</v>
      </c>
      <c r="B13" s="737"/>
      <c r="C13" s="367" t="s">
        <v>901</v>
      </c>
      <c r="D13" s="621"/>
      <c r="E13" s="622"/>
      <c r="F13" s="622"/>
      <c r="G13" s="622"/>
      <c r="H13" s="592">
        <f aca="true" t="shared" si="6" ref="H13:I15">+D13+F13</f>
        <v>0</v>
      </c>
      <c r="I13" s="592">
        <f t="shared" si="6"/>
        <v>0</v>
      </c>
      <c r="J13" s="593"/>
      <c r="K13" s="621"/>
      <c r="L13" s="621"/>
      <c r="M13" s="594">
        <f t="shared" si="4"/>
        <v>0</v>
      </c>
      <c r="N13" s="594"/>
      <c r="O13" s="623"/>
      <c r="P13" s="624"/>
      <c r="Q13" s="594">
        <f t="shared" si="5"/>
        <v>0</v>
      </c>
    </row>
    <row r="14" spans="1:17" s="131" customFormat="1" ht="13.5" customHeight="1">
      <c r="A14" s="348">
        <f t="shared" si="2"/>
        <v>8</v>
      </c>
      <c r="B14" s="222"/>
      <c r="C14" s="367" t="s">
        <v>922</v>
      </c>
      <c r="D14" s="621"/>
      <c r="E14" s="622"/>
      <c r="F14" s="622"/>
      <c r="G14" s="622"/>
      <c r="H14" s="592">
        <f t="shared" si="6"/>
        <v>0</v>
      </c>
      <c r="I14" s="592">
        <f t="shared" si="6"/>
        <v>0</v>
      </c>
      <c r="J14" s="593"/>
      <c r="K14" s="621"/>
      <c r="L14" s="621"/>
      <c r="M14" s="594">
        <f t="shared" si="4"/>
        <v>0</v>
      </c>
      <c r="N14" s="594"/>
      <c r="O14" s="623"/>
      <c r="P14" s="624"/>
      <c r="Q14" s="594">
        <f t="shared" si="5"/>
        <v>0</v>
      </c>
    </row>
    <row r="15" spans="1:17" s="131" customFormat="1" ht="13.5" customHeight="1">
      <c r="A15" s="348">
        <f t="shared" si="2"/>
        <v>9</v>
      </c>
      <c r="B15" s="222"/>
      <c r="C15" s="368" t="s">
        <v>934</v>
      </c>
      <c r="D15" s="625"/>
      <c r="E15" s="626"/>
      <c r="F15" s="626"/>
      <c r="G15" s="626"/>
      <c r="H15" s="592">
        <f t="shared" si="6"/>
        <v>0</v>
      </c>
      <c r="I15" s="592">
        <f t="shared" si="6"/>
        <v>0</v>
      </c>
      <c r="J15" s="625"/>
      <c r="K15" s="625"/>
      <c r="L15" s="625"/>
      <c r="M15" s="594">
        <f t="shared" si="4"/>
        <v>0</v>
      </c>
      <c r="N15" s="594"/>
      <c r="O15" s="620"/>
      <c r="P15" s="627"/>
      <c r="Q15" s="594">
        <f aca="true" t="shared" si="7" ref="Q15:Q33">I15+P15</f>
        <v>0</v>
      </c>
    </row>
    <row r="16" spans="1:17" s="131" customFormat="1" ht="12.75" customHeight="1">
      <c r="A16" s="362">
        <f t="shared" si="2"/>
        <v>10</v>
      </c>
      <c r="B16" s="737"/>
      <c r="C16" s="367" t="s">
        <v>902</v>
      </c>
      <c r="D16" s="621"/>
      <c r="E16" s="622"/>
      <c r="F16" s="622"/>
      <c r="G16" s="622"/>
      <c r="H16" s="592">
        <f aca="true" t="shared" si="8" ref="H16:I21">+D16+F16</f>
        <v>0</v>
      </c>
      <c r="I16" s="592">
        <f t="shared" si="8"/>
        <v>0</v>
      </c>
      <c r="J16" s="593"/>
      <c r="K16" s="621"/>
      <c r="L16" s="621"/>
      <c r="M16" s="594">
        <f t="shared" si="4"/>
        <v>0</v>
      </c>
      <c r="N16" s="594"/>
      <c r="O16" s="623"/>
      <c r="P16" s="624"/>
      <c r="Q16" s="594">
        <f t="shared" si="7"/>
        <v>0</v>
      </c>
    </row>
    <row r="17" spans="1:17" s="129" customFormat="1" ht="12.75" customHeight="1">
      <c r="A17" s="348">
        <f t="shared" si="2"/>
        <v>11</v>
      </c>
      <c r="B17" s="222"/>
      <c r="C17" s="368" t="s">
        <v>594</v>
      </c>
      <c r="D17" s="625"/>
      <c r="E17" s="626"/>
      <c r="F17" s="626"/>
      <c r="G17" s="626"/>
      <c r="H17" s="592">
        <f t="shared" si="8"/>
        <v>0</v>
      </c>
      <c r="I17" s="592">
        <f t="shared" si="8"/>
        <v>0</v>
      </c>
      <c r="J17" s="625"/>
      <c r="K17" s="625"/>
      <c r="L17" s="625"/>
      <c r="M17" s="594">
        <f t="shared" si="4"/>
        <v>0</v>
      </c>
      <c r="N17" s="594"/>
      <c r="O17" s="620"/>
      <c r="P17" s="627"/>
      <c r="Q17" s="594">
        <f t="shared" si="7"/>
        <v>0</v>
      </c>
    </row>
    <row r="18" spans="1:17" s="131" customFormat="1" ht="12.75" customHeight="1">
      <c r="A18" s="362">
        <f t="shared" si="2"/>
        <v>12</v>
      </c>
      <c r="B18" s="737"/>
      <c r="C18" s="367" t="s">
        <v>661</v>
      </c>
      <c r="D18" s="621"/>
      <c r="E18" s="622"/>
      <c r="F18" s="622"/>
      <c r="G18" s="622"/>
      <c r="H18" s="592">
        <f t="shared" si="8"/>
        <v>0</v>
      </c>
      <c r="I18" s="592">
        <f t="shared" si="8"/>
        <v>0</v>
      </c>
      <c r="J18" s="621"/>
      <c r="K18" s="621"/>
      <c r="L18" s="621"/>
      <c r="M18" s="594">
        <f t="shared" si="4"/>
        <v>0</v>
      </c>
      <c r="N18" s="594"/>
      <c r="O18" s="623"/>
      <c r="P18" s="624"/>
      <c r="Q18" s="594">
        <f t="shared" si="7"/>
        <v>0</v>
      </c>
    </row>
    <row r="19" spans="1:17" s="131" customFormat="1" ht="12.75" customHeight="1">
      <c r="A19" s="362">
        <f t="shared" si="2"/>
        <v>13</v>
      </c>
      <c r="B19" s="738"/>
      <c r="C19" s="493" t="s">
        <v>662</v>
      </c>
      <c r="D19" s="621"/>
      <c r="E19" s="622"/>
      <c r="F19" s="622"/>
      <c r="G19" s="622"/>
      <c r="H19" s="592">
        <f t="shared" si="8"/>
        <v>0</v>
      </c>
      <c r="I19" s="592">
        <f t="shared" si="8"/>
        <v>0</v>
      </c>
      <c r="J19" s="621"/>
      <c r="K19" s="621"/>
      <c r="L19" s="621"/>
      <c r="M19" s="594">
        <f t="shared" si="4"/>
        <v>0</v>
      </c>
      <c r="N19" s="594"/>
      <c r="O19" s="623"/>
      <c r="P19" s="624"/>
      <c r="Q19" s="594">
        <f t="shared" si="7"/>
        <v>0</v>
      </c>
    </row>
    <row r="20" spans="1:17" s="129" customFormat="1" ht="12.75" customHeight="1">
      <c r="A20" s="348">
        <f t="shared" si="2"/>
        <v>14</v>
      </c>
      <c r="B20" s="222"/>
      <c r="C20" s="368" t="s">
        <v>594</v>
      </c>
      <c r="D20" s="625"/>
      <c r="E20" s="626"/>
      <c r="F20" s="626"/>
      <c r="G20" s="626"/>
      <c r="H20" s="592">
        <f t="shared" si="8"/>
        <v>0</v>
      </c>
      <c r="I20" s="592">
        <f t="shared" si="8"/>
        <v>0</v>
      </c>
      <c r="J20" s="625"/>
      <c r="K20" s="625"/>
      <c r="L20" s="625"/>
      <c r="M20" s="594">
        <f t="shared" si="4"/>
        <v>0</v>
      </c>
      <c r="N20" s="594"/>
      <c r="O20" s="620"/>
      <c r="P20" s="627"/>
      <c r="Q20" s="594">
        <f t="shared" si="7"/>
        <v>0</v>
      </c>
    </row>
    <row r="21" spans="1:17" s="131" customFormat="1" ht="13.5" customHeight="1">
      <c r="A21" s="347">
        <f t="shared" si="2"/>
        <v>15</v>
      </c>
      <c r="B21" s="669">
        <v>19</v>
      </c>
      <c r="C21" s="369" t="s">
        <v>592</v>
      </c>
      <c r="D21" s="597">
        <f>+D22+D24+D26</f>
        <v>0</v>
      </c>
      <c r="E21" s="598">
        <f>+E22+E24+E26</f>
        <v>0</v>
      </c>
      <c r="F21" s="598">
        <f>+F22+F24+F26</f>
        <v>0</v>
      </c>
      <c r="G21" s="598">
        <f>+G22+G24+G26</f>
        <v>0</v>
      </c>
      <c r="H21" s="598">
        <f t="shared" si="8"/>
        <v>0</v>
      </c>
      <c r="I21" s="598">
        <f t="shared" si="8"/>
        <v>0</v>
      </c>
      <c r="J21" s="600"/>
      <c r="K21" s="600">
        <f>+K22+K24+K26</f>
        <v>0</v>
      </c>
      <c r="L21" s="600">
        <f>+L22+L24+L26</f>
        <v>0</v>
      </c>
      <c r="M21" s="601"/>
      <c r="N21" s="601">
        <f>+N22+N24+N26</f>
        <v>0</v>
      </c>
      <c r="O21" s="620"/>
      <c r="P21" s="597">
        <f>+P22+P24+P26</f>
        <v>0</v>
      </c>
      <c r="Q21" s="601">
        <f>I21+P21</f>
        <v>0</v>
      </c>
    </row>
    <row r="22" spans="1:17" s="131" customFormat="1" ht="12.75" customHeight="1">
      <c r="A22" s="382">
        <f t="shared" si="2"/>
        <v>16</v>
      </c>
      <c r="B22" s="739"/>
      <c r="C22" s="375" t="s">
        <v>903</v>
      </c>
      <c r="D22" s="587">
        <f>+D23</f>
        <v>0</v>
      </c>
      <c r="E22" s="587">
        <f aca="true" t="shared" si="9" ref="E22:P22">+E23</f>
        <v>0</v>
      </c>
      <c r="F22" s="587">
        <f t="shared" si="9"/>
        <v>0</v>
      </c>
      <c r="G22" s="587">
        <f t="shared" si="9"/>
        <v>0</v>
      </c>
      <c r="H22" s="587">
        <f t="shared" si="9"/>
        <v>0</v>
      </c>
      <c r="I22" s="587">
        <f t="shared" si="9"/>
        <v>0</v>
      </c>
      <c r="J22" s="589"/>
      <c r="K22" s="589">
        <f t="shared" si="9"/>
        <v>0</v>
      </c>
      <c r="L22" s="589">
        <f t="shared" si="9"/>
        <v>0</v>
      </c>
      <c r="M22" s="590">
        <f t="shared" si="9"/>
        <v>0</v>
      </c>
      <c r="N22" s="590">
        <f t="shared" si="9"/>
        <v>0</v>
      </c>
      <c r="O22" s="620"/>
      <c r="P22" s="586">
        <f t="shared" si="9"/>
        <v>0</v>
      </c>
      <c r="Q22" s="590">
        <f t="shared" si="7"/>
        <v>0</v>
      </c>
    </row>
    <row r="23" spans="1:17" s="129" customFormat="1" ht="12.75" customHeight="1">
      <c r="A23" s="348">
        <f t="shared" si="2"/>
        <v>17</v>
      </c>
      <c r="B23" s="222"/>
      <c r="C23" s="368" t="s">
        <v>921</v>
      </c>
      <c r="D23" s="625"/>
      <c r="E23" s="626"/>
      <c r="F23" s="626"/>
      <c r="G23" s="626"/>
      <c r="H23" s="592">
        <f>+D23+F23</f>
        <v>0</v>
      </c>
      <c r="I23" s="592">
        <f>+E23+G23</f>
        <v>0</v>
      </c>
      <c r="J23" s="625"/>
      <c r="K23" s="625"/>
      <c r="L23" s="625"/>
      <c r="M23" s="594">
        <f>+H23-I23</f>
        <v>0</v>
      </c>
      <c r="N23" s="594"/>
      <c r="O23" s="620"/>
      <c r="P23" s="627"/>
      <c r="Q23" s="594">
        <f t="shared" si="7"/>
        <v>0</v>
      </c>
    </row>
    <row r="24" spans="1:17" s="129" customFormat="1" ht="12.75" customHeight="1">
      <c r="A24" s="382">
        <f t="shared" si="2"/>
        <v>18</v>
      </c>
      <c r="B24" s="740"/>
      <c r="C24" s="383" t="s">
        <v>920</v>
      </c>
      <c r="D24" s="587">
        <f>+D25</f>
        <v>0</v>
      </c>
      <c r="E24" s="587">
        <f aca="true" t="shared" si="10" ref="E24:P24">+E25</f>
        <v>0</v>
      </c>
      <c r="F24" s="587">
        <f t="shared" si="10"/>
        <v>0</v>
      </c>
      <c r="G24" s="587">
        <f t="shared" si="10"/>
        <v>0</v>
      </c>
      <c r="H24" s="587">
        <f t="shared" si="10"/>
        <v>0</v>
      </c>
      <c r="I24" s="587">
        <f t="shared" si="10"/>
        <v>0</v>
      </c>
      <c r="J24" s="589"/>
      <c r="K24" s="589">
        <f t="shared" si="10"/>
        <v>0</v>
      </c>
      <c r="L24" s="589">
        <f t="shared" si="10"/>
        <v>0</v>
      </c>
      <c r="M24" s="590">
        <f t="shared" si="10"/>
        <v>0</v>
      </c>
      <c r="N24" s="590">
        <f t="shared" si="10"/>
        <v>0</v>
      </c>
      <c r="O24" s="620"/>
      <c r="P24" s="586">
        <f t="shared" si="10"/>
        <v>0</v>
      </c>
      <c r="Q24" s="590">
        <f t="shared" si="7"/>
        <v>0</v>
      </c>
    </row>
    <row r="25" spans="1:17" s="129" customFormat="1" ht="12.75" customHeight="1">
      <c r="A25" s="348">
        <f t="shared" si="2"/>
        <v>19</v>
      </c>
      <c r="B25" s="222"/>
      <c r="C25" s="368" t="s">
        <v>921</v>
      </c>
      <c r="D25" s="625"/>
      <c r="E25" s="626"/>
      <c r="F25" s="626"/>
      <c r="G25" s="626"/>
      <c r="H25" s="592">
        <f>+D25+F25</f>
        <v>0</v>
      </c>
      <c r="I25" s="592">
        <f>+E25+G25</f>
        <v>0</v>
      </c>
      <c r="J25" s="625"/>
      <c r="K25" s="625"/>
      <c r="L25" s="625"/>
      <c r="M25" s="594">
        <f>+H25-I25</f>
        <v>0</v>
      </c>
      <c r="N25" s="594"/>
      <c r="O25" s="620"/>
      <c r="P25" s="627"/>
      <c r="Q25" s="594">
        <f t="shared" si="7"/>
        <v>0</v>
      </c>
    </row>
    <row r="26" spans="1:17" s="129" customFormat="1" ht="12.75" customHeight="1">
      <c r="A26" s="382">
        <f t="shared" si="2"/>
        <v>20</v>
      </c>
      <c r="B26" s="740"/>
      <c r="C26" s="383" t="s">
        <v>904</v>
      </c>
      <c r="D26" s="587">
        <f>+D27</f>
        <v>0</v>
      </c>
      <c r="E26" s="587">
        <f aca="true" t="shared" si="11" ref="E26:P26">+E27</f>
        <v>0</v>
      </c>
      <c r="F26" s="587">
        <f t="shared" si="11"/>
        <v>0</v>
      </c>
      <c r="G26" s="587">
        <f t="shared" si="11"/>
        <v>0</v>
      </c>
      <c r="H26" s="587">
        <f t="shared" si="11"/>
        <v>0</v>
      </c>
      <c r="I26" s="587">
        <f t="shared" si="11"/>
        <v>0</v>
      </c>
      <c r="J26" s="589"/>
      <c r="K26" s="589">
        <f t="shared" si="11"/>
        <v>0</v>
      </c>
      <c r="L26" s="589">
        <f t="shared" si="11"/>
        <v>0</v>
      </c>
      <c r="M26" s="590">
        <f t="shared" si="11"/>
        <v>0</v>
      </c>
      <c r="N26" s="590">
        <f t="shared" si="11"/>
        <v>0</v>
      </c>
      <c r="O26" s="620"/>
      <c r="P26" s="586">
        <f t="shared" si="11"/>
        <v>0</v>
      </c>
      <c r="Q26" s="590">
        <f t="shared" si="7"/>
        <v>0</v>
      </c>
    </row>
    <row r="27" spans="1:17" s="129" customFormat="1" ht="12.75" customHeight="1">
      <c r="A27" s="348">
        <f t="shared" si="2"/>
        <v>21</v>
      </c>
      <c r="B27" s="222"/>
      <c r="C27" s="368" t="s">
        <v>921</v>
      </c>
      <c r="D27" s="628"/>
      <c r="E27" s="629"/>
      <c r="F27" s="629"/>
      <c r="G27" s="629"/>
      <c r="H27" s="592">
        <f>+D27+F27</f>
        <v>0</v>
      </c>
      <c r="I27" s="592">
        <f>+E27+G27</f>
        <v>0</v>
      </c>
      <c r="J27" s="628"/>
      <c r="K27" s="628"/>
      <c r="L27" s="628"/>
      <c r="M27" s="594">
        <f>+H27-I27</f>
        <v>0</v>
      </c>
      <c r="N27" s="594"/>
      <c r="O27" s="620"/>
      <c r="P27" s="630"/>
      <c r="Q27" s="594">
        <f t="shared" si="7"/>
        <v>0</v>
      </c>
    </row>
    <row r="28" spans="1:17" s="131" customFormat="1" ht="12.75" customHeight="1">
      <c r="A28" s="347">
        <f t="shared" si="2"/>
        <v>22</v>
      </c>
      <c r="B28" s="669">
        <v>26</v>
      </c>
      <c r="C28" s="369" t="s">
        <v>590</v>
      </c>
      <c r="D28" s="597">
        <f>+D29</f>
        <v>0</v>
      </c>
      <c r="E28" s="598">
        <f aca="true" t="shared" si="12" ref="E28:P29">+E29</f>
        <v>0</v>
      </c>
      <c r="F28" s="598">
        <f t="shared" si="12"/>
        <v>0</v>
      </c>
      <c r="G28" s="598">
        <f t="shared" si="12"/>
        <v>0</v>
      </c>
      <c r="H28" s="598">
        <f>+D28+F28</f>
        <v>0</v>
      </c>
      <c r="I28" s="598">
        <f>+E28+G28</f>
        <v>0</v>
      </c>
      <c r="J28" s="600"/>
      <c r="K28" s="600">
        <f>+K29</f>
        <v>0</v>
      </c>
      <c r="L28" s="600">
        <f>+L29</f>
        <v>0</v>
      </c>
      <c r="M28" s="601">
        <f>+H28-I28</f>
        <v>0</v>
      </c>
      <c r="N28" s="601">
        <f>+N29</f>
        <v>0</v>
      </c>
      <c r="O28" s="620"/>
      <c r="P28" s="597">
        <f>+P29</f>
        <v>0</v>
      </c>
      <c r="Q28" s="601">
        <f>I28+P28</f>
        <v>0</v>
      </c>
    </row>
    <row r="29" spans="1:17" s="129" customFormat="1" ht="12.75" customHeight="1">
      <c r="A29" s="362">
        <f t="shared" si="2"/>
        <v>23</v>
      </c>
      <c r="B29" s="737"/>
      <c r="C29" s="375" t="s">
        <v>655</v>
      </c>
      <c r="D29" s="587">
        <f>+D30</f>
        <v>0</v>
      </c>
      <c r="E29" s="587">
        <f t="shared" si="12"/>
        <v>0</v>
      </c>
      <c r="F29" s="587">
        <f t="shared" si="12"/>
        <v>0</v>
      </c>
      <c r="G29" s="587">
        <f t="shared" si="12"/>
        <v>0</v>
      </c>
      <c r="H29" s="587">
        <f t="shared" si="12"/>
        <v>0</v>
      </c>
      <c r="I29" s="587">
        <f t="shared" si="12"/>
        <v>0</v>
      </c>
      <c r="J29" s="589"/>
      <c r="K29" s="589">
        <f t="shared" si="12"/>
        <v>0</v>
      </c>
      <c r="L29" s="589">
        <f t="shared" si="12"/>
        <v>0</v>
      </c>
      <c r="M29" s="590">
        <f t="shared" si="12"/>
        <v>0</v>
      </c>
      <c r="N29" s="590">
        <f t="shared" si="12"/>
        <v>0</v>
      </c>
      <c r="O29" s="620"/>
      <c r="P29" s="586">
        <f t="shared" si="12"/>
        <v>0</v>
      </c>
      <c r="Q29" s="590">
        <f t="shared" si="7"/>
        <v>0</v>
      </c>
    </row>
    <row r="30" spans="1:17" s="129" customFormat="1" ht="12.75" customHeight="1">
      <c r="A30" s="348">
        <f t="shared" si="2"/>
        <v>24</v>
      </c>
      <c r="B30" s="222"/>
      <c r="C30" s="368" t="s">
        <v>921</v>
      </c>
      <c r="D30" s="628"/>
      <c r="E30" s="629"/>
      <c r="F30" s="629"/>
      <c r="G30" s="629"/>
      <c r="H30" s="592">
        <f>+D30+F30</f>
        <v>0</v>
      </c>
      <c r="I30" s="592">
        <f>+E30+G30</f>
        <v>0</v>
      </c>
      <c r="J30" s="628"/>
      <c r="K30" s="628"/>
      <c r="L30" s="628"/>
      <c r="M30" s="594">
        <f>+H30-I30</f>
        <v>0</v>
      </c>
      <c r="N30" s="594"/>
      <c r="O30" s="620"/>
      <c r="P30" s="630"/>
      <c r="Q30" s="594">
        <f t="shared" si="7"/>
        <v>0</v>
      </c>
    </row>
    <row r="31" spans="1:17" s="131" customFormat="1" ht="13.5" customHeight="1">
      <c r="A31" s="347">
        <f t="shared" si="2"/>
        <v>25</v>
      </c>
      <c r="B31" s="669">
        <v>29</v>
      </c>
      <c r="C31" s="369" t="s">
        <v>598</v>
      </c>
      <c r="D31" s="597">
        <f>+D32</f>
        <v>0</v>
      </c>
      <c r="E31" s="598">
        <f aca="true" t="shared" si="13" ref="E31:P32">+E32</f>
        <v>0</v>
      </c>
      <c r="F31" s="598">
        <f t="shared" si="13"/>
        <v>0</v>
      </c>
      <c r="G31" s="598">
        <f t="shared" si="13"/>
        <v>0</v>
      </c>
      <c r="H31" s="598">
        <f>+D31+F31</f>
        <v>0</v>
      </c>
      <c r="I31" s="598">
        <f>+E31+G31</f>
        <v>0</v>
      </c>
      <c r="J31" s="600"/>
      <c r="K31" s="600">
        <f>+K32</f>
        <v>0</v>
      </c>
      <c r="L31" s="600">
        <f>+L32</f>
        <v>0</v>
      </c>
      <c r="M31" s="601">
        <f>+H31-I31</f>
        <v>0</v>
      </c>
      <c r="N31" s="601">
        <f>+N32</f>
        <v>0</v>
      </c>
      <c r="O31" s="620"/>
      <c r="P31" s="597">
        <f>+P32</f>
        <v>0</v>
      </c>
      <c r="Q31" s="601">
        <f>I31+P31</f>
        <v>0</v>
      </c>
    </row>
    <row r="32" spans="1:17" s="129" customFormat="1" ht="12.75" customHeight="1">
      <c r="A32" s="382">
        <f t="shared" si="2"/>
        <v>26</v>
      </c>
      <c r="B32" s="740"/>
      <c r="C32" s="383" t="s">
        <v>663</v>
      </c>
      <c r="D32" s="587">
        <f>+D33</f>
        <v>0</v>
      </c>
      <c r="E32" s="587">
        <f t="shared" si="13"/>
        <v>0</v>
      </c>
      <c r="F32" s="587">
        <f t="shared" si="13"/>
        <v>0</v>
      </c>
      <c r="G32" s="587">
        <f t="shared" si="13"/>
        <v>0</v>
      </c>
      <c r="H32" s="587">
        <f t="shared" si="13"/>
        <v>0</v>
      </c>
      <c r="I32" s="587">
        <f t="shared" si="13"/>
        <v>0</v>
      </c>
      <c r="J32" s="589"/>
      <c r="K32" s="589">
        <f t="shared" si="13"/>
        <v>0</v>
      </c>
      <c r="L32" s="589">
        <f t="shared" si="13"/>
        <v>0</v>
      </c>
      <c r="M32" s="590">
        <f t="shared" si="13"/>
        <v>0</v>
      </c>
      <c r="N32" s="590">
        <f t="shared" si="13"/>
        <v>0</v>
      </c>
      <c r="O32" s="620"/>
      <c r="P32" s="586">
        <f t="shared" si="13"/>
        <v>0</v>
      </c>
      <c r="Q32" s="590">
        <f t="shared" si="7"/>
        <v>0</v>
      </c>
    </row>
    <row r="33" spans="1:17" s="129" customFormat="1" ht="12.75" customHeight="1" thickBot="1">
      <c r="A33" s="348">
        <f t="shared" si="2"/>
        <v>27</v>
      </c>
      <c r="B33" s="222"/>
      <c r="C33" s="368" t="s">
        <v>921</v>
      </c>
      <c r="D33" s="625"/>
      <c r="E33" s="626"/>
      <c r="F33" s="626"/>
      <c r="G33" s="626"/>
      <c r="H33" s="592">
        <f>+D33+F33</f>
        <v>0</v>
      </c>
      <c r="I33" s="592">
        <f>+E33+G33</f>
        <v>0</v>
      </c>
      <c r="J33" s="625"/>
      <c r="K33" s="625"/>
      <c r="L33" s="625"/>
      <c r="M33" s="594">
        <f>+H33-I33</f>
        <v>0</v>
      </c>
      <c r="N33" s="594"/>
      <c r="O33" s="620"/>
      <c r="P33" s="627"/>
      <c r="Q33" s="594">
        <f t="shared" si="7"/>
        <v>0</v>
      </c>
    </row>
    <row r="34" spans="1:17" s="129" customFormat="1" ht="13.5" customHeight="1" thickBot="1">
      <c r="A34" s="364">
        <f t="shared" si="2"/>
        <v>28</v>
      </c>
      <c r="B34" s="741"/>
      <c r="C34" s="370" t="s">
        <v>553</v>
      </c>
      <c r="D34" s="631">
        <f aca="true" t="shared" si="14" ref="D34:I34">+D7+D21+D28+D31</f>
        <v>0</v>
      </c>
      <c r="E34" s="632">
        <f t="shared" si="14"/>
        <v>0</v>
      </c>
      <c r="F34" s="632">
        <f t="shared" si="14"/>
        <v>0</v>
      </c>
      <c r="G34" s="632">
        <f t="shared" si="14"/>
        <v>0</v>
      </c>
      <c r="H34" s="632">
        <f t="shared" si="14"/>
        <v>0</v>
      </c>
      <c r="I34" s="632">
        <f t="shared" si="14"/>
        <v>0</v>
      </c>
      <c r="J34" s="633"/>
      <c r="K34" s="633">
        <f>+K7+K21+K28+K31</f>
        <v>0</v>
      </c>
      <c r="L34" s="633">
        <f>+L7+L21+L28+L31</f>
        <v>0</v>
      </c>
      <c r="M34" s="634">
        <f>+M7+M21+M28+M31</f>
        <v>0</v>
      </c>
      <c r="N34" s="634">
        <f>+N7+N21+N28+N31</f>
        <v>0</v>
      </c>
      <c r="O34" s="635"/>
      <c r="P34" s="631">
        <f>+P7+P21+P28+P31</f>
        <v>0</v>
      </c>
      <c r="Q34" s="634">
        <f>+Q7+Q21+Q28+Q31</f>
        <v>0</v>
      </c>
    </row>
    <row r="35" spans="1:17" s="361" customFormat="1" ht="13.5" customHeight="1">
      <c r="A35" s="359"/>
      <c r="B35" s="359"/>
      <c r="C35" s="360"/>
      <c r="D35" s="345"/>
      <c r="E35" s="345"/>
      <c r="F35" s="345"/>
      <c r="G35" s="345"/>
      <c r="H35" s="345"/>
      <c r="I35" s="345"/>
      <c r="J35" s="345"/>
      <c r="K35" s="345"/>
      <c r="L35" s="345"/>
      <c r="M35" s="345"/>
      <c r="N35" s="345"/>
      <c r="O35" s="345"/>
      <c r="P35" s="345"/>
      <c r="Q35" s="345"/>
    </row>
    <row r="36" spans="1:15" ht="22.5" customHeight="1">
      <c r="A36" s="129" t="s">
        <v>481</v>
      </c>
      <c r="B36" s="129"/>
      <c r="O36" s="344"/>
    </row>
    <row r="37" spans="1:17" ht="56.25" customHeight="1">
      <c r="A37" s="1084" t="s">
        <v>955</v>
      </c>
      <c r="B37" s="1084"/>
      <c r="C37" s="1085"/>
      <c r="D37" s="1085"/>
      <c r="E37" s="1085"/>
      <c r="F37" s="1085"/>
      <c r="G37" s="1085"/>
      <c r="H37" s="1085"/>
      <c r="I37" s="1085"/>
      <c r="J37" s="1085"/>
      <c r="K37" s="1085"/>
      <c r="L37" s="1085"/>
      <c r="M37" s="1085"/>
      <c r="N37" s="1085"/>
      <c r="O37" s="1085"/>
      <c r="P37" s="1085"/>
      <c r="Q37" s="1085"/>
    </row>
    <row r="38" spans="1:17" ht="30" customHeight="1">
      <c r="A38" s="1084" t="s">
        <v>905</v>
      </c>
      <c r="B38" s="1084"/>
      <c r="C38" s="1085"/>
      <c r="D38" s="1085"/>
      <c r="E38" s="1085"/>
      <c r="F38" s="1085"/>
      <c r="G38" s="1085"/>
      <c r="H38" s="1085"/>
      <c r="I38" s="1085"/>
      <c r="J38" s="1085"/>
      <c r="K38" s="1085"/>
      <c r="L38" s="1085"/>
      <c r="M38" s="1085"/>
      <c r="N38" s="1085"/>
      <c r="O38" s="1085"/>
      <c r="P38" s="1085"/>
      <c r="Q38" s="1085"/>
    </row>
    <row r="39" spans="1:17" ht="34.5" customHeight="1">
      <c r="A39" s="1084" t="s">
        <v>906</v>
      </c>
      <c r="B39" s="1084"/>
      <c r="C39" s="1085"/>
      <c r="D39" s="1085"/>
      <c r="E39" s="1085"/>
      <c r="F39" s="1085"/>
      <c r="G39" s="1085"/>
      <c r="H39" s="1085"/>
      <c r="I39" s="1085"/>
      <c r="J39" s="1085"/>
      <c r="K39" s="1085"/>
      <c r="L39" s="1085"/>
      <c r="M39" s="1085"/>
      <c r="N39" s="1085"/>
      <c r="O39" s="1085"/>
      <c r="P39" s="1085"/>
      <c r="Q39" s="1085"/>
    </row>
    <row r="40" spans="1:17" ht="27.75" customHeight="1">
      <c r="A40" s="1084" t="s">
        <v>611</v>
      </c>
      <c r="B40" s="1084"/>
      <c r="C40" s="1085"/>
      <c r="D40" s="1085"/>
      <c r="E40" s="1085"/>
      <c r="F40" s="1085"/>
      <c r="G40" s="1085"/>
      <c r="H40" s="1085"/>
      <c r="I40" s="1085"/>
      <c r="J40" s="1085"/>
      <c r="K40" s="1085"/>
      <c r="L40" s="1085"/>
      <c r="M40" s="1085"/>
      <c r="N40" s="1085"/>
      <c r="O40" s="1085"/>
      <c r="P40" s="1085"/>
      <c r="Q40" s="1085"/>
    </row>
    <row r="41" spans="1:17" ht="14.25">
      <c r="A41" s="1084" t="s">
        <v>907</v>
      </c>
      <c r="B41" s="1084"/>
      <c r="C41" s="1085"/>
      <c r="D41" s="1085"/>
      <c r="E41" s="1085"/>
      <c r="F41" s="1085"/>
      <c r="G41" s="1085"/>
      <c r="H41" s="1085"/>
      <c r="I41" s="1085"/>
      <c r="J41" s="1085"/>
      <c r="K41" s="1085"/>
      <c r="L41" s="1085"/>
      <c r="M41" s="1085"/>
      <c r="N41" s="1085"/>
      <c r="O41" s="1085"/>
      <c r="P41" s="1085"/>
      <c r="Q41" s="1085"/>
    </row>
    <row r="42" spans="1:17" ht="26.25" customHeight="1">
      <c r="A42" s="1084" t="s">
        <v>672</v>
      </c>
      <c r="B42" s="1084"/>
      <c r="C42" s="1085"/>
      <c r="D42" s="1085"/>
      <c r="E42" s="1085"/>
      <c r="F42" s="1085"/>
      <c r="G42" s="1085"/>
      <c r="H42" s="1085"/>
      <c r="I42" s="1085"/>
      <c r="J42" s="1085"/>
      <c r="K42" s="1085"/>
      <c r="L42" s="1085"/>
      <c r="M42" s="1085"/>
      <c r="N42" s="1085"/>
      <c r="O42" s="1085"/>
      <c r="P42" s="1085"/>
      <c r="Q42" s="1085"/>
    </row>
    <row r="43" spans="1:17" ht="18.75" customHeight="1">
      <c r="A43" s="1084" t="s">
        <v>940</v>
      </c>
      <c r="B43" s="1084"/>
      <c r="C43" s="1084"/>
      <c r="D43" s="1084"/>
      <c r="E43" s="1084"/>
      <c r="F43" s="1084"/>
      <c r="G43" s="1084"/>
      <c r="H43" s="1084"/>
      <c r="I43" s="1084"/>
      <c r="J43" s="1084"/>
      <c r="K43" s="1084"/>
      <c r="L43" s="1084"/>
      <c r="M43" s="1084"/>
      <c r="N43" s="1084"/>
      <c r="O43" s="1084"/>
      <c r="P43" s="1084"/>
      <c r="Q43" s="1084"/>
    </row>
    <row r="44" spans="1:17" ht="30.75" customHeight="1">
      <c r="A44" s="1084" t="s">
        <v>941</v>
      </c>
      <c r="B44" s="1084"/>
      <c r="C44" s="1084"/>
      <c r="D44" s="1084"/>
      <c r="E44" s="1084"/>
      <c r="F44" s="1084"/>
      <c r="G44" s="1084"/>
      <c r="H44" s="1084"/>
      <c r="I44" s="1084"/>
      <c r="J44" s="1084"/>
      <c r="K44" s="1084"/>
      <c r="L44" s="1084"/>
      <c r="M44" s="1084"/>
      <c r="N44" s="1084"/>
      <c r="O44" s="1084"/>
      <c r="P44" s="1084"/>
      <c r="Q44" s="1084"/>
    </row>
    <row r="45" spans="1:17" ht="19.5" customHeight="1">
      <c r="A45" s="1084" t="s">
        <v>935</v>
      </c>
      <c r="B45" s="1084"/>
      <c r="C45" s="1085"/>
      <c r="D45" s="1085"/>
      <c r="E45" s="1085"/>
      <c r="F45" s="1085"/>
      <c r="G45" s="1085"/>
      <c r="H45" s="1085"/>
      <c r="I45" s="1085"/>
      <c r="J45" s="1085"/>
      <c r="K45" s="1085"/>
      <c r="L45" s="1085"/>
      <c r="M45" s="1085"/>
      <c r="N45" s="1085"/>
      <c r="O45" s="1085"/>
      <c r="P45" s="1085"/>
      <c r="Q45" s="1085"/>
    </row>
    <row r="46" spans="1:17" s="129" customFormat="1" ht="12.75">
      <c r="A46" s="1084" t="s">
        <v>936</v>
      </c>
      <c r="B46" s="1084"/>
      <c r="C46" s="1084"/>
      <c r="D46" s="1084"/>
      <c r="E46" s="1084"/>
      <c r="F46" s="1084"/>
      <c r="G46" s="1084"/>
      <c r="H46" s="1084"/>
      <c r="I46" s="1084"/>
      <c r="J46" s="1084"/>
      <c r="K46" s="1084"/>
      <c r="L46" s="1084"/>
      <c r="M46" s="1084"/>
      <c r="N46" s="1084"/>
      <c r="O46" s="1084"/>
      <c r="P46" s="1084"/>
      <c r="Q46" s="1084"/>
    </row>
    <row r="47" s="129" customFormat="1" ht="12.75">
      <c r="O47" s="363"/>
    </row>
    <row r="48" s="129" customFormat="1" ht="12.75">
      <c r="O48" s="363"/>
    </row>
    <row r="49" spans="1:17" ht="14.25">
      <c r="A49" s="129"/>
      <c r="B49" s="129"/>
      <c r="C49" s="129"/>
      <c r="D49" s="129"/>
      <c r="E49" s="129"/>
      <c r="F49" s="129"/>
      <c r="G49" s="129"/>
      <c r="H49" s="129"/>
      <c r="I49" s="129"/>
      <c r="J49" s="129"/>
      <c r="K49" s="129"/>
      <c r="L49" s="129"/>
      <c r="M49" s="129"/>
      <c r="N49" s="129"/>
      <c r="O49" s="363"/>
      <c r="P49" s="129"/>
      <c r="Q49" s="129"/>
    </row>
    <row r="50" spans="1:2" ht="14.25">
      <c r="A50" s="374"/>
      <c r="B50" s="374"/>
    </row>
  </sheetData>
  <sheetProtection/>
  <mergeCells count="23">
    <mergeCell ref="A4:A6"/>
    <mergeCell ref="K4:K5"/>
    <mergeCell ref="L4:L5"/>
    <mergeCell ref="M4:M5"/>
    <mergeCell ref="N4:N5"/>
    <mergeCell ref="J4:J5"/>
    <mergeCell ref="A42:Q42"/>
    <mergeCell ref="A45:Q45"/>
    <mergeCell ref="A43:Q43"/>
    <mergeCell ref="F4:G4"/>
    <mergeCell ref="H4:I4"/>
    <mergeCell ref="B4:B6"/>
    <mergeCell ref="A44:Q44"/>
    <mergeCell ref="P4:P5"/>
    <mergeCell ref="Q4:Q5"/>
    <mergeCell ref="A37:Q37"/>
    <mergeCell ref="A46:Q46"/>
    <mergeCell ref="A38:Q38"/>
    <mergeCell ref="A39:Q39"/>
    <mergeCell ref="A40:Q40"/>
    <mergeCell ref="A41:Q41"/>
    <mergeCell ref="C4:C6"/>
    <mergeCell ref="D4:E4"/>
  </mergeCells>
  <printOptions/>
  <pageMargins left="0.7" right="0.7" top="0.787401575" bottom="0.787401575" header="0.3" footer="0.3"/>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T23"/>
  <sheetViews>
    <sheetView zoomScalePageLayoutView="0" workbookViewId="0" topLeftCell="A1">
      <selection activeCell="E14" sqref="E14"/>
    </sheetView>
  </sheetViews>
  <sheetFormatPr defaultColWidth="11.8515625" defaultRowHeight="15"/>
  <cols>
    <col min="1" max="2" width="4.28125" style="332" customWidth="1"/>
    <col min="3" max="3" width="11.8515625" style="332" customWidth="1"/>
    <col min="4" max="4" width="26.28125" style="332" customWidth="1"/>
    <col min="5" max="5" width="12.140625" style="332" customWidth="1"/>
    <col min="6" max="6" width="10.7109375" style="332" customWidth="1"/>
    <col min="7" max="7" width="11.57421875" style="332" customWidth="1"/>
    <col min="8" max="8" width="10.7109375" style="332" customWidth="1"/>
    <col min="9" max="9" width="11.7109375" style="332" customWidth="1"/>
    <col min="10" max="10" width="10.7109375" style="332" customWidth="1"/>
    <col min="11" max="11" width="12.57421875" style="332" customWidth="1"/>
    <col min="12" max="12" width="2.28125" style="332" customWidth="1"/>
    <col min="13" max="13" width="10.7109375" style="332" customWidth="1"/>
    <col min="14" max="14" width="14.00390625" style="332" customWidth="1"/>
    <col min="15" max="15" width="10.7109375" style="332" customWidth="1"/>
    <col min="16" max="16" width="8.8515625" style="332" customWidth="1"/>
    <col min="17" max="254" width="9.140625" style="332" customWidth="1"/>
    <col min="255" max="255" width="3.28125" style="332" customWidth="1"/>
    <col min="256" max="16384" width="11.8515625" style="332" customWidth="1"/>
  </cols>
  <sheetData>
    <row r="1" spans="1:20" s="17" customFormat="1" ht="15">
      <c r="A1" s="329" t="s">
        <v>714</v>
      </c>
      <c r="B1" s="329"/>
      <c r="D1" s="16"/>
      <c r="E1" s="16"/>
      <c r="F1" s="16"/>
      <c r="G1" s="16"/>
      <c r="H1" s="16"/>
      <c r="I1" s="330"/>
      <c r="J1" s="16"/>
      <c r="K1" s="16"/>
      <c r="L1" s="331"/>
      <c r="M1" s="16"/>
      <c r="N1" s="16"/>
      <c r="O1" s="16"/>
      <c r="Q1" s="16"/>
      <c r="R1" s="16"/>
      <c r="S1" s="16"/>
      <c r="T1" s="16"/>
    </row>
    <row r="2" spans="3:20" ht="13.5" thickBot="1">
      <c r="C2" s="333"/>
      <c r="D2" s="333"/>
      <c r="E2" s="334"/>
      <c r="F2" s="334"/>
      <c r="G2" s="333"/>
      <c r="H2" s="333"/>
      <c r="I2" s="333"/>
      <c r="J2" s="333"/>
      <c r="L2" s="331"/>
      <c r="M2" s="333"/>
      <c r="N2" s="333"/>
      <c r="O2" s="335" t="s">
        <v>359</v>
      </c>
      <c r="P2" s="333"/>
      <c r="Q2" s="333"/>
      <c r="R2" s="333"/>
      <c r="S2" s="333"/>
      <c r="T2" s="333"/>
    </row>
    <row r="3" spans="1:15" ht="27" customHeight="1">
      <c r="A3" s="1111" t="s">
        <v>339</v>
      </c>
      <c r="B3" s="1062" t="s">
        <v>953</v>
      </c>
      <c r="C3" s="1114" t="s">
        <v>440</v>
      </c>
      <c r="D3" s="1117" t="s">
        <v>564</v>
      </c>
      <c r="E3" s="1120" t="s">
        <v>587</v>
      </c>
      <c r="F3" s="1101"/>
      <c r="G3" s="1101" t="s">
        <v>548</v>
      </c>
      <c r="H3" s="1101"/>
      <c r="I3" s="1101" t="s">
        <v>565</v>
      </c>
      <c r="J3" s="1101"/>
      <c r="K3" s="1109" t="s">
        <v>554</v>
      </c>
      <c r="L3" s="331"/>
      <c r="M3" s="1102" t="s">
        <v>595</v>
      </c>
      <c r="N3" s="1104" t="s">
        <v>648</v>
      </c>
      <c r="O3" s="1106" t="s">
        <v>550</v>
      </c>
    </row>
    <row r="4" spans="1:15" ht="15" customHeight="1">
      <c r="A4" s="1112"/>
      <c r="B4" s="1063"/>
      <c r="C4" s="1115"/>
      <c r="D4" s="1118"/>
      <c r="E4" s="336" t="s">
        <v>588</v>
      </c>
      <c r="F4" s="276" t="s">
        <v>488</v>
      </c>
      <c r="G4" s="336" t="s">
        <v>583</v>
      </c>
      <c r="H4" s="276" t="s">
        <v>488</v>
      </c>
      <c r="I4" s="336" t="s">
        <v>566</v>
      </c>
      <c r="J4" s="276" t="s">
        <v>488</v>
      </c>
      <c r="K4" s="1110"/>
      <c r="L4" s="331"/>
      <c r="M4" s="1103"/>
      <c r="N4" s="1105"/>
      <c r="O4" s="1107"/>
    </row>
    <row r="5" spans="1:15" ht="12.75" customHeight="1" thickBot="1">
      <c r="A5" s="1113"/>
      <c r="B5" s="1064"/>
      <c r="C5" s="1116"/>
      <c r="D5" s="1119"/>
      <c r="E5" s="277" t="s">
        <v>413</v>
      </c>
      <c r="F5" s="278" t="s">
        <v>414</v>
      </c>
      <c r="G5" s="278" t="s">
        <v>415</v>
      </c>
      <c r="H5" s="278" t="s">
        <v>416</v>
      </c>
      <c r="I5" s="278" t="s">
        <v>485</v>
      </c>
      <c r="J5" s="278" t="s">
        <v>486</v>
      </c>
      <c r="K5" s="280" t="s">
        <v>551</v>
      </c>
      <c r="L5" s="331"/>
      <c r="M5" s="337" t="s">
        <v>420</v>
      </c>
      <c r="N5" s="279" t="s">
        <v>421</v>
      </c>
      <c r="O5" s="280" t="s">
        <v>567</v>
      </c>
    </row>
    <row r="6" spans="1:15" s="331" customFormat="1" ht="15.75" customHeight="1">
      <c r="A6" s="338">
        <v>1</v>
      </c>
      <c r="B6" s="742"/>
      <c r="C6" s="408"/>
      <c r="D6" s="409"/>
      <c r="E6" s="605"/>
      <c r="F6" s="606"/>
      <c r="G6" s="606"/>
      <c r="H6" s="606"/>
      <c r="I6" s="607">
        <f>+E6+G6</f>
        <v>0</v>
      </c>
      <c r="J6" s="607">
        <f>+F6+H6</f>
        <v>0</v>
      </c>
      <c r="K6" s="608">
        <f>+I6-J6</f>
        <v>0</v>
      </c>
      <c r="L6" s="609"/>
      <c r="M6" s="610"/>
      <c r="N6" s="611"/>
      <c r="O6" s="608">
        <f aca="true" t="shared" si="0" ref="O6:O13">+J6+M6+N6</f>
        <v>0</v>
      </c>
    </row>
    <row r="7" spans="1:15" ht="15.75" customHeight="1">
      <c r="A7" s="339">
        <f aca="true" t="shared" si="1" ref="A7:A12">+A6+1</f>
        <v>2</v>
      </c>
      <c r="B7" s="743"/>
      <c r="C7" s="410"/>
      <c r="D7" s="411"/>
      <c r="E7" s="612"/>
      <c r="F7" s="613"/>
      <c r="G7" s="613"/>
      <c r="H7" s="613"/>
      <c r="I7" s="592">
        <f aca="true" t="shared" si="2" ref="I7:J13">+E7+G7</f>
        <v>0</v>
      </c>
      <c r="J7" s="592">
        <f t="shared" si="2"/>
        <v>0</v>
      </c>
      <c r="K7" s="594">
        <f aca="true" t="shared" si="3" ref="K7:K13">+I7-J7</f>
        <v>0</v>
      </c>
      <c r="L7" s="614"/>
      <c r="M7" s="612"/>
      <c r="N7" s="613"/>
      <c r="O7" s="594">
        <f t="shared" si="0"/>
        <v>0</v>
      </c>
    </row>
    <row r="8" spans="1:15" ht="15.75" customHeight="1">
      <c r="A8" s="339">
        <f t="shared" si="1"/>
        <v>3</v>
      </c>
      <c r="B8" s="744"/>
      <c r="C8" s="412"/>
      <c r="D8" s="413"/>
      <c r="E8" s="612"/>
      <c r="F8" s="613"/>
      <c r="G8" s="613"/>
      <c r="H8" s="613"/>
      <c r="I8" s="592">
        <f t="shared" si="2"/>
        <v>0</v>
      </c>
      <c r="J8" s="592">
        <f t="shared" si="2"/>
        <v>0</v>
      </c>
      <c r="K8" s="594">
        <f t="shared" si="3"/>
        <v>0</v>
      </c>
      <c r="L8" s="614"/>
      <c r="M8" s="612"/>
      <c r="N8" s="613"/>
      <c r="O8" s="594">
        <f t="shared" si="0"/>
        <v>0</v>
      </c>
    </row>
    <row r="9" spans="1:15" ht="15.75" customHeight="1">
      <c r="A9" s="339">
        <f t="shared" si="1"/>
        <v>4</v>
      </c>
      <c r="B9" s="744"/>
      <c r="C9" s="412"/>
      <c r="D9" s="413"/>
      <c r="E9" s="612"/>
      <c r="F9" s="613"/>
      <c r="G9" s="613"/>
      <c r="H9" s="613"/>
      <c r="I9" s="592">
        <f t="shared" si="2"/>
        <v>0</v>
      </c>
      <c r="J9" s="592">
        <f t="shared" si="2"/>
        <v>0</v>
      </c>
      <c r="K9" s="594">
        <f t="shared" si="3"/>
        <v>0</v>
      </c>
      <c r="L9" s="614"/>
      <c r="M9" s="612"/>
      <c r="N9" s="613"/>
      <c r="O9" s="594">
        <f t="shared" si="0"/>
        <v>0</v>
      </c>
    </row>
    <row r="10" spans="1:15" ht="15.75" customHeight="1">
      <c r="A10" s="339">
        <f t="shared" si="1"/>
        <v>5</v>
      </c>
      <c r="B10" s="743"/>
      <c r="C10" s="410"/>
      <c r="D10" s="411"/>
      <c r="E10" s="612"/>
      <c r="F10" s="613"/>
      <c r="G10" s="613"/>
      <c r="H10" s="613"/>
      <c r="I10" s="592">
        <f t="shared" si="2"/>
        <v>0</v>
      </c>
      <c r="J10" s="592">
        <f t="shared" si="2"/>
        <v>0</v>
      </c>
      <c r="K10" s="594">
        <f t="shared" si="3"/>
        <v>0</v>
      </c>
      <c r="L10" s="614"/>
      <c r="M10" s="612"/>
      <c r="N10" s="613"/>
      <c r="O10" s="594">
        <f t="shared" si="0"/>
        <v>0</v>
      </c>
    </row>
    <row r="11" spans="1:15" ht="15.75" customHeight="1">
      <c r="A11" s="339">
        <f t="shared" si="1"/>
        <v>6</v>
      </c>
      <c r="B11" s="744"/>
      <c r="C11" s="412"/>
      <c r="D11" s="413"/>
      <c r="E11" s="612"/>
      <c r="F11" s="613"/>
      <c r="G11" s="613"/>
      <c r="H11" s="613"/>
      <c r="I11" s="592">
        <f t="shared" si="2"/>
        <v>0</v>
      </c>
      <c r="J11" s="592">
        <f t="shared" si="2"/>
        <v>0</v>
      </c>
      <c r="K11" s="594">
        <f t="shared" si="3"/>
        <v>0</v>
      </c>
      <c r="L11" s="614"/>
      <c r="M11" s="612"/>
      <c r="N11" s="613"/>
      <c r="O11" s="594">
        <f t="shared" si="0"/>
        <v>0</v>
      </c>
    </row>
    <row r="12" spans="1:15" ht="15.75" customHeight="1">
      <c r="A12" s="339">
        <f t="shared" si="1"/>
        <v>7</v>
      </c>
      <c r="B12" s="744"/>
      <c r="C12" s="412"/>
      <c r="D12" s="413"/>
      <c r="E12" s="612"/>
      <c r="F12" s="613"/>
      <c r="G12" s="613"/>
      <c r="H12" s="613"/>
      <c r="I12" s="592">
        <f t="shared" si="2"/>
        <v>0</v>
      </c>
      <c r="J12" s="592">
        <f t="shared" si="2"/>
        <v>0</v>
      </c>
      <c r="K12" s="594">
        <f t="shared" si="3"/>
        <v>0</v>
      </c>
      <c r="L12" s="614"/>
      <c r="M12" s="612"/>
      <c r="N12" s="613"/>
      <c r="O12" s="594">
        <f t="shared" si="0"/>
        <v>0</v>
      </c>
    </row>
    <row r="13" spans="1:15" ht="15.75" customHeight="1" thickBot="1">
      <c r="A13" s="398">
        <f>+A12+1</f>
        <v>8</v>
      </c>
      <c r="B13" s="745"/>
      <c r="C13" s="414"/>
      <c r="D13" s="415"/>
      <c r="E13" s="615"/>
      <c r="F13" s="616"/>
      <c r="G13" s="616"/>
      <c r="H13" s="616"/>
      <c r="I13" s="595">
        <f t="shared" si="2"/>
        <v>0</v>
      </c>
      <c r="J13" s="595">
        <f t="shared" si="2"/>
        <v>0</v>
      </c>
      <c r="K13" s="596">
        <f t="shared" si="3"/>
        <v>0</v>
      </c>
      <c r="L13" s="614"/>
      <c r="M13" s="617"/>
      <c r="N13" s="618"/>
      <c r="O13" s="596">
        <f t="shared" si="0"/>
        <v>0</v>
      </c>
    </row>
    <row r="14" spans="1:15" s="341" customFormat="1" ht="16.5" customHeight="1" thickBot="1">
      <c r="A14" s="340">
        <f>+A13+1</f>
        <v>9</v>
      </c>
      <c r="B14" s="746">
        <v>10</v>
      </c>
      <c r="C14" s="417" t="s">
        <v>606</v>
      </c>
      <c r="D14" s="416"/>
      <c r="E14" s="602">
        <f>SUM(E6:E13)</f>
        <v>0</v>
      </c>
      <c r="F14" s="603">
        <f aca="true" t="shared" si="4" ref="F14:K14">SUM(F6:F13)</f>
        <v>0</v>
      </c>
      <c r="G14" s="603">
        <f t="shared" si="4"/>
        <v>0</v>
      </c>
      <c r="H14" s="603">
        <f t="shared" si="4"/>
        <v>0</v>
      </c>
      <c r="I14" s="603">
        <f t="shared" si="4"/>
        <v>0</v>
      </c>
      <c r="J14" s="603">
        <f t="shared" si="4"/>
        <v>0</v>
      </c>
      <c r="K14" s="604">
        <f t="shared" si="4"/>
        <v>0</v>
      </c>
      <c r="L14" s="619"/>
      <c r="M14" s="602">
        <f>SUM(M6:M13)</f>
        <v>0</v>
      </c>
      <c r="N14" s="603">
        <f>SUM(N6:N13)</f>
        <v>0</v>
      </c>
      <c r="O14" s="604">
        <f>SUM(O6:O13)</f>
        <v>0</v>
      </c>
    </row>
    <row r="15" spans="1:15" s="381" customFormat="1" ht="14.25">
      <c r="A15" s="377"/>
      <c r="B15" s="377"/>
      <c r="C15" s="378"/>
      <c r="D15" s="378"/>
      <c r="E15" s="379"/>
      <c r="F15" s="379"/>
      <c r="G15" s="379"/>
      <c r="H15" s="379"/>
      <c r="I15" s="379"/>
      <c r="J15" s="379"/>
      <c r="K15" s="379"/>
      <c r="L15" s="380"/>
      <c r="M15" s="379"/>
      <c r="N15" s="379"/>
      <c r="O15" s="379"/>
    </row>
    <row r="16" spans="1:2" ht="18" customHeight="1">
      <c r="A16" s="147" t="s">
        <v>449</v>
      </c>
      <c r="B16" s="147"/>
    </row>
    <row r="17" spans="1:15" ht="30" customHeight="1">
      <c r="A17" s="1108" t="s">
        <v>917</v>
      </c>
      <c r="B17" s="1108"/>
      <c r="C17" s="1108"/>
      <c r="D17" s="1108"/>
      <c r="E17" s="1108"/>
      <c r="F17" s="1108"/>
      <c r="G17" s="1108"/>
      <c r="H17" s="1108"/>
      <c r="I17" s="1108"/>
      <c r="J17" s="1108"/>
      <c r="K17" s="1108"/>
      <c r="L17" s="1108"/>
      <c r="M17" s="1108"/>
      <c r="N17" s="1108"/>
      <c r="O17" s="1108"/>
    </row>
    <row r="18" spans="1:15" ht="14.25" customHeight="1">
      <c r="A18" s="1108" t="s">
        <v>715</v>
      </c>
      <c r="B18" s="1108"/>
      <c r="C18" s="1108"/>
      <c r="D18" s="1108"/>
      <c r="E18" s="1108"/>
      <c r="F18" s="1108"/>
      <c r="G18" s="1108"/>
      <c r="H18" s="1108"/>
      <c r="I18" s="1108"/>
      <c r="J18" s="1108"/>
      <c r="K18" s="1108"/>
      <c r="L18" s="1108"/>
      <c r="M18" s="1108"/>
      <c r="N18" s="1108"/>
      <c r="O18" s="1108"/>
    </row>
    <row r="19" spans="1:15" ht="28.5" customHeight="1">
      <c r="A19" s="1108" t="s">
        <v>589</v>
      </c>
      <c r="B19" s="1108"/>
      <c r="C19" s="1108"/>
      <c r="D19" s="1108"/>
      <c r="E19" s="1108"/>
      <c r="F19" s="1108"/>
      <c r="G19" s="1108"/>
      <c r="H19" s="1108"/>
      <c r="I19" s="1108"/>
      <c r="J19" s="1108"/>
      <c r="K19" s="1108"/>
      <c r="L19" s="1108"/>
      <c r="M19" s="1108"/>
      <c r="N19" s="1108"/>
      <c r="O19" s="1108"/>
    </row>
    <row r="20" spans="1:15" ht="12.75">
      <c r="A20" s="1108" t="s">
        <v>596</v>
      </c>
      <c r="B20" s="1108"/>
      <c r="C20" s="1108"/>
      <c r="D20" s="1108"/>
      <c r="E20" s="1108"/>
      <c r="F20" s="1108"/>
      <c r="G20" s="1108"/>
      <c r="H20" s="1108"/>
      <c r="I20" s="1108"/>
      <c r="J20" s="1108"/>
      <c r="K20" s="1108"/>
      <c r="L20" s="1108"/>
      <c r="M20" s="1108"/>
      <c r="N20" s="1108"/>
      <c r="O20" s="1108"/>
    </row>
    <row r="21" spans="1:15" ht="12.75">
      <c r="A21" s="1108" t="s">
        <v>982</v>
      </c>
      <c r="B21" s="1108"/>
      <c r="C21" s="1108"/>
      <c r="D21" s="1108"/>
      <c r="E21" s="1108"/>
      <c r="F21" s="1108"/>
      <c r="G21" s="1108"/>
      <c r="H21" s="1108"/>
      <c r="I21" s="1108"/>
      <c r="J21" s="1108"/>
      <c r="K21" s="1108"/>
      <c r="L21" s="1108"/>
      <c r="M21" s="1108"/>
      <c r="N21" s="1108"/>
      <c r="O21" s="1108"/>
    </row>
    <row r="23" ht="12.75">
      <c r="A23" s="332" t="s">
        <v>743</v>
      </c>
    </row>
  </sheetData>
  <sheetProtection insertRows="0" deleteRows="0"/>
  <mergeCells count="16">
    <mergeCell ref="A21:O21"/>
    <mergeCell ref="A18:O18"/>
    <mergeCell ref="A19:O19"/>
    <mergeCell ref="A20:O20"/>
    <mergeCell ref="K3:K4"/>
    <mergeCell ref="A3:A5"/>
    <mergeCell ref="C3:C5"/>
    <mergeCell ref="D3:D5"/>
    <mergeCell ref="E3:F3"/>
    <mergeCell ref="B3:B5"/>
    <mergeCell ref="G3:H3"/>
    <mergeCell ref="M3:M4"/>
    <mergeCell ref="N3:N4"/>
    <mergeCell ref="O3:O4"/>
    <mergeCell ref="I3:J3"/>
    <mergeCell ref="A17:O17"/>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Q53"/>
  <sheetViews>
    <sheetView tabSelected="1" zoomScale="90" zoomScaleNormal="90" zoomScalePageLayoutView="0" workbookViewId="0" topLeftCell="A6">
      <selection activeCell="N39" sqref="N39"/>
    </sheetView>
  </sheetViews>
  <sheetFormatPr defaultColWidth="9.421875" defaultRowHeight="15"/>
  <cols>
    <col min="1" max="2" width="4.00390625" style="932" customWidth="1"/>
    <col min="3" max="3" width="48.57421875" style="932" customWidth="1"/>
    <col min="4" max="4" width="5.421875" style="932" customWidth="1"/>
    <col min="5" max="5" width="12.421875" style="932" customWidth="1"/>
    <col min="6" max="6" width="10.140625" style="932" customWidth="1"/>
    <col min="7" max="7" width="11.00390625" style="932" customWidth="1"/>
    <col min="8" max="8" width="9.7109375" style="932" customWidth="1"/>
    <col min="9" max="9" width="11.28125" style="932" customWidth="1"/>
    <col min="10" max="10" width="9.421875" style="932" customWidth="1"/>
    <col min="11" max="11" width="10.8515625" style="932" customWidth="1"/>
    <col min="12" max="12" width="10.7109375" style="932" customWidth="1"/>
    <col min="13" max="13" width="10.421875" style="932" customWidth="1"/>
    <col min="14" max="14" width="10.8515625" style="932" customWidth="1"/>
    <col min="15" max="15" width="2.140625" style="932" customWidth="1"/>
    <col min="16" max="17" width="10.140625" style="932" customWidth="1"/>
    <col min="18" max="246" width="9.140625" style="932" customWidth="1"/>
    <col min="247" max="247" width="5.28125" style="932" customWidth="1"/>
    <col min="248" max="248" width="5.421875" style="932" customWidth="1"/>
    <col min="249" max="249" width="7.7109375" style="932" customWidth="1"/>
    <col min="250" max="250" width="39.421875" style="932" customWidth="1"/>
    <col min="251" max="251" width="11.28125" style="932" customWidth="1"/>
    <col min="252" max="16384" width="9.421875" style="932" customWidth="1"/>
  </cols>
  <sheetData>
    <row r="1" spans="1:4" ht="15">
      <c r="A1" s="915" t="s">
        <v>984</v>
      </c>
      <c r="B1" s="915"/>
      <c r="D1" s="915"/>
    </row>
    <row r="2" spans="3:17" ht="15.75" thickBot="1">
      <c r="C2" s="915"/>
      <c r="Q2" s="933" t="s">
        <v>363</v>
      </c>
    </row>
    <row r="3" spans="1:17" s="935" customFormat="1" ht="50.25" customHeight="1">
      <c r="A3" s="1139" t="s">
        <v>339</v>
      </c>
      <c r="B3" s="1142" t="s">
        <v>953</v>
      </c>
      <c r="C3" s="1354" t="s">
        <v>1012</v>
      </c>
      <c r="D3" s="1127" t="s">
        <v>987</v>
      </c>
      <c r="E3" s="1130" t="s">
        <v>988</v>
      </c>
      <c r="F3" s="1131"/>
      <c r="G3" s="1131" t="s">
        <v>989</v>
      </c>
      <c r="H3" s="1131"/>
      <c r="I3" s="1131" t="s">
        <v>990</v>
      </c>
      <c r="J3" s="1132"/>
      <c r="K3" s="1133" t="s">
        <v>991</v>
      </c>
      <c r="L3" s="1135" t="s">
        <v>992</v>
      </c>
      <c r="M3" s="1121" t="s">
        <v>993</v>
      </c>
      <c r="N3" s="1123" t="s">
        <v>994</v>
      </c>
      <c r="O3" s="934"/>
      <c r="P3" s="1121" t="s">
        <v>995</v>
      </c>
      <c r="Q3" s="1137" t="s">
        <v>550</v>
      </c>
    </row>
    <row r="4" spans="1:17" s="935" customFormat="1" ht="15" customHeight="1">
      <c r="A4" s="1140"/>
      <c r="B4" s="1143"/>
      <c r="C4" s="1355"/>
      <c r="D4" s="1128"/>
      <c r="E4" s="936" t="s">
        <v>996</v>
      </c>
      <c r="F4" s="937" t="s">
        <v>997</v>
      </c>
      <c r="G4" s="937" t="s">
        <v>483</v>
      </c>
      <c r="H4" s="937" t="s">
        <v>488</v>
      </c>
      <c r="I4" s="937" t="s">
        <v>483</v>
      </c>
      <c r="J4" s="938" t="s">
        <v>488</v>
      </c>
      <c r="K4" s="1134"/>
      <c r="L4" s="1136"/>
      <c r="M4" s="1122"/>
      <c r="N4" s="1124"/>
      <c r="O4" s="934"/>
      <c r="P4" s="1122"/>
      <c r="Q4" s="1138"/>
    </row>
    <row r="5" spans="1:17" s="935" customFormat="1" ht="17.25" customHeight="1" thickBot="1">
      <c r="A5" s="1141"/>
      <c r="B5" s="1144"/>
      <c r="C5" s="1356"/>
      <c r="D5" s="1129"/>
      <c r="E5" s="939" t="s">
        <v>413</v>
      </c>
      <c r="F5" s="940" t="s">
        <v>414</v>
      </c>
      <c r="G5" s="940" t="s">
        <v>415</v>
      </c>
      <c r="H5" s="940" t="s">
        <v>416</v>
      </c>
      <c r="I5" s="940" t="s">
        <v>485</v>
      </c>
      <c r="J5" s="941" t="s">
        <v>486</v>
      </c>
      <c r="K5" s="942" t="s">
        <v>591</v>
      </c>
      <c r="L5" s="943" t="s">
        <v>597</v>
      </c>
      <c r="M5" s="940" t="s">
        <v>551</v>
      </c>
      <c r="N5" s="944" t="s">
        <v>420</v>
      </c>
      <c r="O5" s="934"/>
      <c r="P5" s="940" t="s">
        <v>421</v>
      </c>
      <c r="Q5" s="945" t="s">
        <v>666</v>
      </c>
    </row>
    <row r="6" spans="1:17" s="951" customFormat="1" ht="15.75" customHeight="1">
      <c r="A6" s="946">
        <v>1</v>
      </c>
      <c r="B6" s="947">
        <v>5</v>
      </c>
      <c r="C6" s="948" t="s">
        <v>487</v>
      </c>
      <c r="D6" s="949"/>
      <c r="E6" s="752">
        <f>+E7+E11+E14</f>
        <v>0</v>
      </c>
      <c r="F6" s="753">
        <f>+F7+F11+F14</f>
        <v>0</v>
      </c>
      <c r="G6" s="753">
        <f>+G7+G11+G14</f>
        <v>0</v>
      </c>
      <c r="H6" s="753">
        <f>+H7+H11+H14</f>
        <v>0</v>
      </c>
      <c r="I6" s="753">
        <f aca="true" t="shared" si="0" ref="I6:J30">+E6+G6</f>
        <v>0</v>
      </c>
      <c r="J6" s="754">
        <f>+F6+H6</f>
        <v>0</v>
      </c>
      <c r="K6" s="755"/>
      <c r="L6" s="755">
        <f>+L7+L11+L14</f>
        <v>0</v>
      </c>
      <c r="M6" s="753">
        <f aca="true" t="shared" si="1" ref="M6:M38">+I6-J6</f>
        <v>0</v>
      </c>
      <c r="N6" s="756">
        <f>+N7+N11+N14</f>
        <v>0</v>
      </c>
      <c r="O6" s="950"/>
      <c r="P6" s="753">
        <f>+P7+P11+P14</f>
        <v>0</v>
      </c>
      <c r="Q6" s="756">
        <f aca="true" t="shared" si="2" ref="Q6:Q38">+J6+P6</f>
        <v>0</v>
      </c>
    </row>
    <row r="7" spans="1:17" s="951" customFormat="1" ht="15.75" customHeight="1">
      <c r="A7" s="952">
        <f>+A6+1</f>
        <v>2</v>
      </c>
      <c r="B7" s="953"/>
      <c r="C7" s="954" t="s">
        <v>908</v>
      </c>
      <c r="D7" s="955"/>
      <c r="E7" s="586">
        <f>+E8+E9+E10</f>
        <v>0</v>
      </c>
      <c r="F7" s="587">
        <f>+F8+F9+F10</f>
        <v>0</v>
      </c>
      <c r="G7" s="587">
        <f>+G8+G9+G10</f>
        <v>0</v>
      </c>
      <c r="H7" s="587">
        <f>+H8+H9+H10</f>
        <v>0</v>
      </c>
      <c r="I7" s="587">
        <f t="shared" si="0"/>
        <v>0</v>
      </c>
      <c r="J7" s="588">
        <f t="shared" si="0"/>
        <v>0</v>
      </c>
      <c r="K7" s="589"/>
      <c r="L7" s="589">
        <f>+L8+L9+L10</f>
        <v>0</v>
      </c>
      <c r="M7" s="587">
        <f t="shared" si="1"/>
        <v>0</v>
      </c>
      <c r="N7" s="590">
        <f>+N8+N9+N10</f>
        <v>0</v>
      </c>
      <c r="O7" s="950"/>
      <c r="P7" s="587">
        <f>+P8+P9+P10</f>
        <v>0</v>
      </c>
      <c r="Q7" s="590">
        <f t="shared" si="2"/>
        <v>0</v>
      </c>
    </row>
    <row r="8" spans="1:17" s="951" customFormat="1" ht="15.75" customHeight="1">
      <c r="A8" s="956">
        <f aca="true" t="shared" si="3" ref="A8:A40">+A7+1</f>
        <v>3</v>
      </c>
      <c r="B8" s="957"/>
      <c r="C8" s="958" t="s">
        <v>909</v>
      </c>
      <c r="D8" s="959"/>
      <c r="E8" s="916"/>
      <c r="F8" s="917"/>
      <c r="G8" s="917"/>
      <c r="H8" s="917"/>
      <c r="I8" s="917">
        <f t="shared" si="0"/>
        <v>0</v>
      </c>
      <c r="J8" s="918">
        <f t="shared" si="0"/>
        <v>0</v>
      </c>
      <c r="K8" s="919"/>
      <c r="L8" s="919"/>
      <c r="M8" s="920">
        <f t="shared" si="1"/>
        <v>0</v>
      </c>
      <c r="N8" s="921"/>
      <c r="O8" s="960"/>
      <c r="P8" s="917"/>
      <c r="Q8" s="921">
        <f t="shared" si="2"/>
        <v>0</v>
      </c>
    </row>
    <row r="9" spans="1:17" s="951" customFormat="1" ht="15.75" customHeight="1">
      <c r="A9" s="956">
        <f t="shared" si="3"/>
        <v>4</v>
      </c>
      <c r="B9" s="957"/>
      <c r="C9" s="958" t="s">
        <v>910</v>
      </c>
      <c r="D9" s="959"/>
      <c r="E9" s="916"/>
      <c r="F9" s="917"/>
      <c r="G9" s="917"/>
      <c r="H9" s="917"/>
      <c r="I9" s="917">
        <f t="shared" si="0"/>
        <v>0</v>
      </c>
      <c r="J9" s="918">
        <f t="shared" si="0"/>
        <v>0</v>
      </c>
      <c r="K9" s="919"/>
      <c r="L9" s="919"/>
      <c r="M9" s="920">
        <f t="shared" si="1"/>
        <v>0</v>
      </c>
      <c r="N9" s="921"/>
      <c r="O9" s="960"/>
      <c r="P9" s="917"/>
      <c r="Q9" s="921">
        <f t="shared" si="2"/>
        <v>0</v>
      </c>
    </row>
    <row r="10" spans="1:17" s="951" customFormat="1" ht="15.75" customHeight="1">
      <c r="A10" s="956">
        <f t="shared" si="3"/>
        <v>5</v>
      </c>
      <c r="B10" s="957"/>
      <c r="C10" s="958" t="s">
        <v>954</v>
      </c>
      <c r="D10" s="959"/>
      <c r="E10" s="916"/>
      <c r="F10" s="917"/>
      <c r="G10" s="917"/>
      <c r="H10" s="917"/>
      <c r="I10" s="917">
        <f t="shared" si="0"/>
        <v>0</v>
      </c>
      <c r="J10" s="918">
        <f t="shared" si="0"/>
        <v>0</v>
      </c>
      <c r="K10" s="919"/>
      <c r="L10" s="919"/>
      <c r="M10" s="920">
        <f t="shared" si="1"/>
        <v>0</v>
      </c>
      <c r="N10" s="921"/>
      <c r="O10" s="960"/>
      <c r="P10" s="917"/>
      <c r="Q10" s="921">
        <f t="shared" si="2"/>
        <v>0</v>
      </c>
    </row>
    <row r="11" spans="1:17" s="951" customFormat="1" ht="15.75" customHeight="1">
      <c r="A11" s="952">
        <f t="shared" si="3"/>
        <v>6</v>
      </c>
      <c r="B11" s="953"/>
      <c r="C11" s="954" t="s">
        <v>1009</v>
      </c>
      <c r="D11" s="955"/>
      <c r="E11" s="586">
        <f>+E12+E13</f>
        <v>0</v>
      </c>
      <c r="F11" s="587">
        <f>+F12+F13</f>
        <v>0</v>
      </c>
      <c r="G11" s="587">
        <f>+G12+G13</f>
        <v>0</v>
      </c>
      <c r="H11" s="587">
        <f>+H12+H13</f>
        <v>0</v>
      </c>
      <c r="I11" s="587">
        <f>+I12+I13</f>
        <v>0</v>
      </c>
      <c r="J11" s="588">
        <f>+J12+J13</f>
        <v>0</v>
      </c>
      <c r="K11" s="589"/>
      <c r="L11" s="589">
        <f>+L12+L13</f>
        <v>0</v>
      </c>
      <c r="M11" s="587">
        <f t="shared" si="1"/>
        <v>0</v>
      </c>
      <c r="N11" s="590">
        <f>+N12+N13</f>
        <v>0</v>
      </c>
      <c r="O11" s="950"/>
      <c r="P11" s="587">
        <f>+P12+P13</f>
        <v>0</v>
      </c>
      <c r="Q11" s="590">
        <f t="shared" si="2"/>
        <v>0</v>
      </c>
    </row>
    <row r="12" spans="1:17" s="951" customFormat="1" ht="15.75" customHeight="1">
      <c r="A12" s="956">
        <f t="shared" si="3"/>
        <v>7</v>
      </c>
      <c r="B12" s="957"/>
      <c r="C12" s="958" t="s">
        <v>1010</v>
      </c>
      <c r="D12" s="959"/>
      <c r="E12" s="916"/>
      <c r="F12" s="917"/>
      <c r="G12" s="917"/>
      <c r="H12" s="917"/>
      <c r="I12" s="917">
        <f t="shared" si="0"/>
        <v>0</v>
      </c>
      <c r="J12" s="918">
        <f t="shared" si="0"/>
        <v>0</v>
      </c>
      <c r="K12" s="919"/>
      <c r="L12" s="919"/>
      <c r="M12" s="920">
        <f t="shared" si="1"/>
        <v>0</v>
      </c>
      <c r="N12" s="921"/>
      <c r="O12" s="960"/>
      <c r="P12" s="917"/>
      <c r="Q12" s="921">
        <f t="shared" si="2"/>
        <v>0</v>
      </c>
    </row>
    <row r="13" spans="1:17" s="951" customFormat="1" ht="15.75" customHeight="1">
      <c r="A13" s="956">
        <f t="shared" si="3"/>
        <v>8</v>
      </c>
      <c r="B13" s="957"/>
      <c r="C13" s="958" t="s">
        <v>1011</v>
      </c>
      <c r="D13" s="959"/>
      <c r="E13" s="916"/>
      <c r="F13" s="917"/>
      <c r="G13" s="917"/>
      <c r="H13" s="917"/>
      <c r="I13" s="917">
        <f t="shared" si="0"/>
        <v>0</v>
      </c>
      <c r="J13" s="918">
        <f t="shared" si="0"/>
        <v>0</v>
      </c>
      <c r="K13" s="919"/>
      <c r="L13" s="919"/>
      <c r="M13" s="920">
        <f t="shared" si="1"/>
        <v>0</v>
      </c>
      <c r="N13" s="921"/>
      <c r="O13" s="960"/>
      <c r="P13" s="917"/>
      <c r="Q13" s="921">
        <f t="shared" si="2"/>
        <v>0</v>
      </c>
    </row>
    <row r="14" spans="1:17" s="951" customFormat="1" ht="15.75" customHeight="1">
      <c r="A14" s="956">
        <f t="shared" si="3"/>
        <v>9</v>
      </c>
      <c r="B14" s="957"/>
      <c r="C14" s="954" t="s">
        <v>985</v>
      </c>
      <c r="D14" s="961"/>
      <c r="E14" s="922">
        <f>+E15+E16</f>
        <v>0</v>
      </c>
      <c r="F14" s="923">
        <f>+F15+F16</f>
        <v>0</v>
      </c>
      <c r="G14" s="923">
        <f>+G15+G16</f>
        <v>0</v>
      </c>
      <c r="H14" s="923">
        <f>+H15+H16</f>
        <v>0</v>
      </c>
      <c r="I14" s="923">
        <f t="shared" si="0"/>
        <v>0</v>
      </c>
      <c r="J14" s="924">
        <f t="shared" si="0"/>
        <v>0</v>
      </c>
      <c r="K14" s="925"/>
      <c r="L14" s="925">
        <f>+L15+L16</f>
        <v>0</v>
      </c>
      <c r="M14" s="587">
        <f t="shared" si="1"/>
        <v>0</v>
      </c>
      <c r="N14" s="926">
        <f>+N15+N16</f>
        <v>0</v>
      </c>
      <c r="O14" s="960"/>
      <c r="P14" s="923">
        <f>+P15+P16</f>
        <v>0</v>
      </c>
      <c r="Q14" s="926">
        <f t="shared" si="2"/>
        <v>0</v>
      </c>
    </row>
    <row r="15" spans="1:17" s="951" customFormat="1" ht="15.75" customHeight="1">
      <c r="A15" s="956">
        <f t="shared" si="3"/>
        <v>10</v>
      </c>
      <c r="B15" s="957"/>
      <c r="C15" s="962" t="s">
        <v>998</v>
      </c>
      <c r="D15" s="959"/>
      <c r="E15" s="916"/>
      <c r="F15" s="917"/>
      <c r="G15" s="917"/>
      <c r="H15" s="917"/>
      <c r="I15" s="917">
        <f t="shared" si="0"/>
        <v>0</v>
      </c>
      <c r="J15" s="918">
        <f t="shared" si="0"/>
        <v>0</v>
      </c>
      <c r="K15" s="919"/>
      <c r="L15" s="919"/>
      <c r="M15" s="920">
        <f t="shared" si="1"/>
        <v>0</v>
      </c>
      <c r="N15" s="921"/>
      <c r="O15" s="960"/>
      <c r="P15" s="917"/>
      <c r="Q15" s="921">
        <f t="shared" si="2"/>
        <v>0</v>
      </c>
    </row>
    <row r="16" spans="1:17" s="951" customFormat="1" ht="15.75" customHeight="1">
      <c r="A16" s="956">
        <f t="shared" si="3"/>
        <v>11</v>
      </c>
      <c r="B16" s="957"/>
      <c r="C16" s="963" t="s">
        <v>489</v>
      </c>
      <c r="D16" s="959"/>
      <c r="E16" s="927"/>
      <c r="F16" s="920"/>
      <c r="G16" s="920"/>
      <c r="H16" s="920"/>
      <c r="I16" s="920">
        <f t="shared" si="0"/>
        <v>0</v>
      </c>
      <c r="J16" s="928">
        <f t="shared" si="0"/>
        <v>0</v>
      </c>
      <c r="K16" s="929"/>
      <c r="L16" s="929"/>
      <c r="M16" s="920">
        <f t="shared" si="1"/>
        <v>0</v>
      </c>
      <c r="N16" s="930"/>
      <c r="O16" s="960"/>
      <c r="P16" s="920"/>
      <c r="Q16" s="930">
        <f t="shared" si="2"/>
        <v>0</v>
      </c>
    </row>
    <row r="17" spans="1:17" s="951" customFormat="1" ht="15.75" customHeight="1">
      <c r="A17" s="964">
        <f t="shared" si="3"/>
        <v>12</v>
      </c>
      <c r="B17" s="965">
        <v>6</v>
      </c>
      <c r="C17" s="966" t="s">
        <v>965</v>
      </c>
      <c r="D17" s="967" t="s">
        <v>472</v>
      </c>
      <c r="E17" s="747">
        <f>+E18+E22+E24</f>
        <v>0</v>
      </c>
      <c r="F17" s="748">
        <f>+F18+F22+F24</f>
        <v>0</v>
      </c>
      <c r="G17" s="748">
        <f>+G18+G22+G24</f>
        <v>0</v>
      </c>
      <c r="H17" s="748">
        <f>+H18+H22+H24</f>
        <v>0</v>
      </c>
      <c r="I17" s="748">
        <f t="shared" si="0"/>
        <v>0</v>
      </c>
      <c r="J17" s="749">
        <f t="shared" si="0"/>
        <v>0</v>
      </c>
      <c r="K17" s="750"/>
      <c r="L17" s="750">
        <f>+L18+L22+L24</f>
        <v>0</v>
      </c>
      <c r="M17" s="748">
        <f t="shared" si="1"/>
        <v>0</v>
      </c>
      <c r="N17" s="751">
        <f>+N18+N22+N24</f>
        <v>0</v>
      </c>
      <c r="O17" s="950"/>
      <c r="P17" s="748">
        <f>+P18+P22+P24</f>
        <v>0</v>
      </c>
      <c r="Q17" s="751">
        <f t="shared" si="2"/>
        <v>0</v>
      </c>
    </row>
    <row r="18" spans="1:17" s="951" customFormat="1" ht="15.75" customHeight="1">
      <c r="A18" s="952">
        <f t="shared" si="3"/>
        <v>13</v>
      </c>
      <c r="B18" s="953"/>
      <c r="C18" s="954" t="s">
        <v>908</v>
      </c>
      <c r="D18" s="955" t="s">
        <v>472</v>
      </c>
      <c r="E18" s="586">
        <f>+E19+E20+E21</f>
        <v>0</v>
      </c>
      <c r="F18" s="587">
        <f>+F19+F20+F21</f>
        <v>0</v>
      </c>
      <c r="G18" s="587">
        <f>+G19+G20+G21</f>
        <v>0</v>
      </c>
      <c r="H18" s="587">
        <f>+H19+H20+H21</f>
        <v>0</v>
      </c>
      <c r="I18" s="587">
        <f t="shared" si="0"/>
        <v>0</v>
      </c>
      <c r="J18" s="588">
        <f t="shared" si="0"/>
        <v>0</v>
      </c>
      <c r="K18" s="589"/>
      <c r="L18" s="589">
        <f>+L19+L20+L21</f>
        <v>0</v>
      </c>
      <c r="M18" s="587">
        <f t="shared" si="1"/>
        <v>0</v>
      </c>
      <c r="N18" s="590">
        <f>+N19+N20+N21</f>
        <v>0</v>
      </c>
      <c r="O18" s="950"/>
      <c r="P18" s="587">
        <f>+P19+P20+P21</f>
        <v>0</v>
      </c>
      <c r="Q18" s="590">
        <f t="shared" si="2"/>
        <v>0</v>
      </c>
    </row>
    <row r="19" spans="1:17" s="935" customFormat="1" ht="15.75" customHeight="1">
      <c r="A19" s="956">
        <f t="shared" si="3"/>
        <v>14</v>
      </c>
      <c r="B19" s="957"/>
      <c r="C19" s="958" t="s">
        <v>909</v>
      </c>
      <c r="D19" s="968" t="s">
        <v>472</v>
      </c>
      <c r="E19" s="916"/>
      <c r="F19" s="917"/>
      <c r="G19" s="917"/>
      <c r="H19" s="917"/>
      <c r="I19" s="917">
        <f t="shared" si="0"/>
        <v>0</v>
      </c>
      <c r="J19" s="918">
        <f t="shared" si="0"/>
        <v>0</v>
      </c>
      <c r="K19" s="919"/>
      <c r="L19" s="919"/>
      <c r="M19" s="587">
        <f t="shared" si="1"/>
        <v>0</v>
      </c>
      <c r="N19" s="921"/>
      <c r="O19" s="960"/>
      <c r="P19" s="917"/>
      <c r="Q19" s="921">
        <f t="shared" si="2"/>
        <v>0</v>
      </c>
    </row>
    <row r="20" spans="1:17" s="935" customFormat="1" ht="15.75" customHeight="1">
      <c r="A20" s="956">
        <f t="shared" si="3"/>
        <v>15</v>
      </c>
      <c r="B20" s="957"/>
      <c r="C20" s="958" t="s">
        <v>910</v>
      </c>
      <c r="D20" s="968" t="s">
        <v>472</v>
      </c>
      <c r="E20" s="916"/>
      <c r="F20" s="917"/>
      <c r="G20" s="917"/>
      <c r="H20" s="917"/>
      <c r="I20" s="917">
        <f t="shared" si="0"/>
        <v>0</v>
      </c>
      <c r="J20" s="918">
        <f t="shared" si="0"/>
        <v>0</v>
      </c>
      <c r="K20" s="919"/>
      <c r="L20" s="919"/>
      <c r="M20" s="587">
        <f t="shared" si="1"/>
        <v>0</v>
      </c>
      <c r="N20" s="921"/>
      <c r="O20" s="960"/>
      <c r="P20" s="917"/>
      <c r="Q20" s="921">
        <f t="shared" si="2"/>
        <v>0</v>
      </c>
    </row>
    <row r="21" spans="1:17" s="935" customFormat="1" ht="15.75" customHeight="1">
      <c r="A21" s="956">
        <f t="shared" si="3"/>
        <v>16</v>
      </c>
      <c r="B21" s="957"/>
      <c r="C21" s="958" t="s">
        <v>954</v>
      </c>
      <c r="D21" s="968" t="s">
        <v>472</v>
      </c>
      <c r="E21" s="916"/>
      <c r="F21" s="917"/>
      <c r="G21" s="917"/>
      <c r="H21" s="917"/>
      <c r="I21" s="917">
        <f t="shared" si="0"/>
        <v>0</v>
      </c>
      <c r="J21" s="918">
        <f t="shared" si="0"/>
        <v>0</v>
      </c>
      <c r="K21" s="919"/>
      <c r="L21" s="919"/>
      <c r="M21" s="587">
        <f t="shared" si="1"/>
        <v>0</v>
      </c>
      <c r="N21" s="921"/>
      <c r="O21" s="960"/>
      <c r="P21" s="917"/>
      <c r="Q21" s="921">
        <f t="shared" si="2"/>
        <v>0</v>
      </c>
    </row>
    <row r="22" spans="1:17" s="935" customFormat="1" ht="15.75" customHeight="1">
      <c r="A22" s="969">
        <f t="shared" si="3"/>
        <v>17</v>
      </c>
      <c r="B22" s="970"/>
      <c r="C22" s="954" t="s">
        <v>1009</v>
      </c>
      <c r="D22" s="971" t="s">
        <v>472</v>
      </c>
      <c r="E22" s="922">
        <f>+E23</f>
        <v>0</v>
      </c>
      <c r="F22" s="923">
        <f>+F23</f>
        <v>0</v>
      </c>
      <c r="G22" s="923">
        <f>+G23</f>
        <v>0</v>
      </c>
      <c r="H22" s="923">
        <f>+H23</f>
        <v>0</v>
      </c>
      <c r="I22" s="923">
        <f>+E22+G22</f>
        <v>0</v>
      </c>
      <c r="J22" s="924">
        <f>+F22+H22</f>
        <v>0</v>
      </c>
      <c r="K22" s="925"/>
      <c r="L22" s="925">
        <f>+L23</f>
        <v>0</v>
      </c>
      <c r="M22" s="587">
        <f t="shared" si="1"/>
        <v>0</v>
      </c>
      <c r="N22" s="926">
        <f>+N23</f>
        <v>0</v>
      </c>
      <c r="O22" s="960"/>
      <c r="P22" s="923">
        <f>+P23</f>
        <v>0</v>
      </c>
      <c r="Q22" s="926">
        <f t="shared" si="2"/>
        <v>0</v>
      </c>
    </row>
    <row r="23" spans="1:17" s="935" customFormat="1" ht="15.75" customHeight="1">
      <c r="A23" s="956">
        <f t="shared" si="3"/>
        <v>18</v>
      </c>
      <c r="B23" s="957"/>
      <c r="C23" s="958" t="s">
        <v>1010</v>
      </c>
      <c r="D23" s="968" t="s">
        <v>472</v>
      </c>
      <c r="E23" s="916"/>
      <c r="F23" s="917"/>
      <c r="G23" s="917"/>
      <c r="H23" s="917"/>
      <c r="I23" s="917">
        <f>+E23+G23</f>
        <v>0</v>
      </c>
      <c r="J23" s="918">
        <f>+F23+H23</f>
        <v>0</v>
      </c>
      <c r="K23" s="919"/>
      <c r="L23" s="919"/>
      <c r="M23" s="587">
        <f t="shared" si="1"/>
        <v>0</v>
      </c>
      <c r="N23" s="921"/>
      <c r="O23" s="960"/>
      <c r="P23" s="917"/>
      <c r="Q23" s="921">
        <f t="shared" si="2"/>
        <v>0</v>
      </c>
    </row>
    <row r="24" spans="1:17" s="935" customFormat="1" ht="15.75" customHeight="1">
      <c r="A24" s="969">
        <f t="shared" si="3"/>
        <v>19</v>
      </c>
      <c r="B24" s="970"/>
      <c r="C24" s="954" t="s">
        <v>986</v>
      </c>
      <c r="D24" s="971" t="s">
        <v>472</v>
      </c>
      <c r="E24" s="922">
        <f>+E25+E26</f>
        <v>0</v>
      </c>
      <c r="F24" s="923">
        <f>+F25+F26</f>
        <v>0</v>
      </c>
      <c r="G24" s="923">
        <f>+G25+G26</f>
        <v>0</v>
      </c>
      <c r="H24" s="923">
        <f>+H25+H26</f>
        <v>0</v>
      </c>
      <c r="I24" s="923">
        <f t="shared" si="0"/>
        <v>0</v>
      </c>
      <c r="J24" s="924">
        <f t="shared" si="0"/>
        <v>0</v>
      </c>
      <c r="K24" s="925"/>
      <c r="L24" s="925">
        <f>+L25+L26</f>
        <v>0</v>
      </c>
      <c r="M24" s="587">
        <f t="shared" si="1"/>
        <v>0</v>
      </c>
      <c r="N24" s="926">
        <f>+N25+N26</f>
        <v>0</v>
      </c>
      <c r="O24" s="960"/>
      <c r="P24" s="923">
        <f>+P25+P26</f>
        <v>0</v>
      </c>
      <c r="Q24" s="926">
        <f t="shared" si="2"/>
        <v>0</v>
      </c>
    </row>
    <row r="25" spans="1:17" s="935" customFormat="1" ht="15.75" customHeight="1">
      <c r="A25" s="956">
        <f t="shared" si="3"/>
        <v>20</v>
      </c>
      <c r="B25" s="957"/>
      <c r="C25" s="962" t="s">
        <v>999</v>
      </c>
      <c r="D25" s="968" t="s">
        <v>472</v>
      </c>
      <c r="E25" s="916"/>
      <c r="F25" s="917"/>
      <c r="G25" s="917"/>
      <c r="H25" s="917"/>
      <c r="I25" s="917">
        <f t="shared" si="0"/>
        <v>0</v>
      </c>
      <c r="J25" s="918">
        <f t="shared" si="0"/>
        <v>0</v>
      </c>
      <c r="K25" s="919"/>
      <c r="L25" s="919"/>
      <c r="M25" s="920">
        <f t="shared" si="1"/>
        <v>0</v>
      </c>
      <c r="N25" s="921"/>
      <c r="O25" s="960"/>
      <c r="P25" s="917"/>
      <c r="Q25" s="930">
        <f t="shared" si="2"/>
        <v>0</v>
      </c>
    </row>
    <row r="26" spans="1:17" s="935" customFormat="1" ht="15.75" customHeight="1">
      <c r="A26" s="956">
        <f t="shared" si="3"/>
        <v>21</v>
      </c>
      <c r="B26" s="957"/>
      <c r="C26" s="963" t="s">
        <v>489</v>
      </c>
      <c r="D26" s="968" t="s">
        <v>472</v>
      </c>
      <c r="E26" s="927"/>
      <c r="F26" s="920"/>
      <c r="G26" s="920"/>
      <c r="H26" s="920"/>
      <c r="I26" s="920">
        <f t="shared" si="0"/>
        <v>0</v>
      </c>
      <c r="J26" s="928">
        <f t="shared" si="0"/>
        <v>0</v>
      </c>
      <c r="K26" s="929"/>
      <c r="L26" s="929"/>
      <c r="M26" s="920">
        <f t="shared" si="1"/>
        <v>0</v>
      </c>
      <c r="N26" s="930"/>
      <c r="O26" s="960"/>
      <c r="P26" s="920"/>
      <c r="Q26" s="930">
        <f t="shared" si="2"/>
        <v>0</v>
      </c>
    </row>
    <row r="27" spans="1:17" s="951" customFormat="1" ht="15.75" customHeight="1">
      <c r="A27" s="972">
        <f t="shared" si="3"/>
        <v>22</v>
      </c>
      <c r="B27" s="965">
        <v>15</v>
      </c>
      <c r="C27" s="973" t="s">
        <v>592</v>
      </c>
      <c r="D27" s="974"/>
      <c r="E27" s="597">
        <f>+E28</f>
        <v>0</v>
      </c>
      <c r="F27" s="598">
        <f aca="true" t="shared" si="4" ref="F27:H28">+F28</f>
        <v>0</v>
      </c>
      <c r="G27" s="598">
        <f t="shared" si="4"/>
        <v>0</v>
      </c>
      <c r="H27" s="598">
        <f t="shared" si="4"/>
        <v>0</v>
      </c>
      <c r="I27" s="598">
        <f t="shared" si="0"/>
        <v>0</v>
      </c>
      <c r="J27" s="599">
        <f t="shared" si="0"/>
        <v>0</v>
      </c>
      <c r="K27" s="600"/>
      <c r="L27" s="600">
        <f>+L28</f>
        <v>0</v>
      </c>
      <c r="M27" s="598">
        <f t="shared" si="1"/>
        <v>0</v>
      </c>
      <c r="N27" s="601">
        <f>+N28</f>
        <v>0</v>
      </c>
      <c r="O27" s="950"/>
      <c r="P27" s="598">
        <f>+P28</f>
        <v>0</v>
      </c>
      <c r="Q27" s="601">
        <f t="shared" si="2"/>
        <v>0</v>
      </c>
    </row>
    <row r="28" spans="1:17" s="951" customFormat="1" ht="15.75" customHeight="1">
      <c r="A28" s="952">
        <f t="shared" si="3"/>
        <v>23</v>
      </c>
      <c r="B28" s="953"/>
      <c r="C28" s="975" t="s">
        <v>655</v>
      </c>
      <c r="D28" s="976"/>
      <c r="E28" s="586">
        <f>+E29</f>
        <v>0</v>
      </c>
      <c r="F28" s="587">
        <f t="shared" si="4"/>
        <v>0</v>
      </c>
      <c r="G28" s="587">
        <f t="shared" si="4"/>
        <v>0</v>
      </c>
      <c r="H28" s="587">
        <f t="shared" si="4"/>
        <v>0</v>
      </c>
      <c r="I28" s="587">
        <f t="shared" si="0"/>
        <v>0</v>
      </c>
      <c r="J28" s="588">
        <f t="shared" si="0"/>
        <v>0</v>
      </c>
      <c r="K28" s="589"/>
      <c r="L28" s="589">
        <f>+L29</f>
        <v>0</v>
      </c>
      <c r="M28" s="587">
        <f>+I28-J28</f>
        <v>0</v>
      </c>
      <c r="N28" s="590">
        <f>+N29</f>
        <v>0</v>
      </c>
      <c r="O28" s="950"/>
      <c r="P28" s="587">
        <f>+P29</f>
        <v>0</v>
      </c>
      <c r="Q28" s="590">
        <f>+J28+P28</f>
        <v>0</v>
      </c>
    </row>
    <row r="29" spans="1:17" s="951" customFormat="1" ht="15.75" customHeight="1">
      <c r="A29" s="956">
        <f t="shared" si="3"/>
        <v>24</v>
      </c>
      <c r="B29" s="957"/>
      <c r="C29" s="963" t="s">
        <v>489</v>
      </c>
      <c r="D29" s="959"/>
      <c r="E29" s="916"/>
      <c r="F29" s="917"/>
      <c r="G29" s="917"/>
      <c r="H29" s="917"/>
      <c r="I29" s="917">
        <f t="shared" si="0"/>
        <v>0</v>
      </c>
      <c r="J29" s="918">
        <f t="shared" si="0"/>
        <v>0</v>
      </c>
      <c r="K29" s="919"/>
      <c r="L29" s="919"/>
      <c r="M29" s="917">
        <f>+I29-J29</f>
        <v>0</v>
      </c>
      <c r="N29" s="921"/>
      <c r="O29" s="960"/>
      <c r="P29" s="917"/>
      <c r="Q29" s="921">
        <f>+J29+P29</f>
        <v>0</v>
      </c>
    </row>
    <row r="30" spans="1:17" s="951" customFormat="1" ht="15.75" customHeight="1">
      <c r="A30" s="972">
        <f t="shared" si="3"/>
        <v>25</v>
      </c>
      <c r="B30" s="965">
        <v>16</v>
      </c>
      <c r="C30" s="973" t="s">
        <v>966</v>
      </c>
      <c r="D30" s="977" t="s">
        <v>472</v>
      </c>
      <c r="E30" s="597">
        <f>+E31</f>
        <v>0</v>
      </c>
      <c r="F30" s="598">
        <f aca="true" t="shared" si="5" ref="F30:H31">+F31</f>
        <v>0</v>
      </c>
      <c r="G30" s="598">
        <f t="shared" si="5"/>
        <v>0</v>
      </c>
      <c r="H30" s="598">
        <f t="shared" si="5"/>
        <v>0</v>
      </c>
      <c r="I30" s="598">
        <f t="shared" si="0"/>
        <v>0</v>
      </c>
      <c r="J30" s="599">
        <f t="shared" si="0"/>
        <v>0</v>
      </c>
      <c r="K30" s="600"/>
      <c r="L30" s="600">
        <f>+L31</f>
        <v>0</v>
      </c>
      <c r="M30" s="598">
        <f t="shared" si="1"/>
        <v>0</v>
      </c>
      <c r="N30" s="601">
        <f>+N31</f>
        <v>0</v>
      </c>
      <c r="O30" s="950"/>
      <c r="P30" s="598">
        <f>+P31</f>
        <v>0</v>
      </c>
      <c r="Q30" s="601">
        <f>+J30+P30</f>
        <v>0</v>
      </c>
    </row>
    <row r="31" spans="1:17" s="951" customFormat="1" ht="15.75" customHeight="1">
      <c r="A31" s="952">
        <f t="shared" si="3"/>
        <v>26</v>
      </c>
      <c r="B31" s="953"/>
      <c r="C31" s="975" t="s">
        <v>655</v>
      </c>
      <c r="D31" s="978" t="s">
        <v>472</v>
      </c>
      <c r="E31" s="586">
        <f>+E32</f>
        <v>0</v>
      </c>
      <c r="F31" s="587">
        <f t="shared" si="5"/>
        <v>0</v>
      </c>
      <c r="G31" s="587">
        <f t="shared" si="5"/>
        <v>0</v>
      </c>
      <c r="H31" s="587">
        <f t="shared" si="5"/>
        <v>0</v>
      </c>
      <c r="I31" s="587">
        <f aca="true" t="shared" si="6" ref="I31:J38">+E31+G31</f>
        <v>0</v>
      </c>
      <c r="J31" s="588">
        <f t="shared" si="6"/>
        <v>0</v>
      </c>
      <c r="K31" s="589"/>
      <c r="L31" s="589">
        <f>+L32</f>
        <v>0</v>
      </c>
      <c r="M31" s="587">
        <f t="shared" si="1"/>
        <v>0</v>
      </c>
      <c r="N31" s="590">
        <f>+N32</f>
        <v>0</v>
      </c>
      <c r="O31" s="950"/>
      <c r="P31" s="587">
        <f>+P32</f>
        <v>0</v>
      </c>
      <c r="Q31" s="590">
        <f t="shared" si="2"/>
        <v>0</v>
      </c>
    </row>
    <row r="32" spans="1:17" s="935" customFormat="1" ht="15.75" customHeight="1">
      <c r="A32" s="956">
        <f t="shared" si="3"/>
        <v>27</v>
      </c>
      <c r="B32" s="957"/>
      <c r="C32" s="963" t="s">
        <v>489</v>
      </c>
      <c r="D32" s="979" t="s">
        <v>472</v>
      </c>
      <c r="E32" s="916"/>
      <c r="F32" s="917"/>
      <c r="G32" s="917"/>
      <c r="H32" s="917"/>
      <c r="I32" s="917">
        <f t="shared" si="6"/>
        <v>0</v>
      </c>
      <c r="J32" s="918">
        <f t="shared" si="6"/>
        <v>0</v>
      </c>
      <c r="K32" s="919"/>
      <c r="L32" s="919"/>
      <c r="M32" s="917">
        <f t="shared" si="1"/>
        <v>0</v>
      </c>
      <c r="N32" s="921"/>
      <c r="O32" s="960"/>
      <c r="P32" s="917"/>
      <c r="Q32" s="921">
        <f t="shared" si="2"/>
        <v>0</v>
      </c>
    </row>
    <row r="33" spans="1:17" s="951" customFormat="1" ht="15.75" customHeight="1">
      <c r="A33" s="972">
        <f t="shared" si="3"/>
        <v>28</v>
      </c>
      <c r="B33" s="965">
        <v>22</v>
      </c>
      <c r="C33" s="973" t="s">
        <v>590</v>
      </c>
      <c r="D33" s="974"/>
      <c r="E33" s="597">
        <f>+E34</f>
        <v>0</v>
      </c>
      <c r="F33" s="598">
        <f aca="true" t="shared" si="7" ref="F33:H34">+F34</f>
        <v>0</v>
      </c>
      <c r="G33" s="598">
        <f t="shared" si="7"/>
        <v>0</v>
      </c>
      <c r="H33" s="598">
        <f t="shared" si="7"/>
        <v>0</v>
      </c>
      <c r="I33" s="598">
        <f t="shared" si="6"/>
        <v>0</v>
      </c>
      <c r="J33" s="599">
        <f t="shared" si="6"/>
        <v>0</v>
      </c>
      <c r="K33" s="600"/>
      <c r="L33" s="600">
        <f>+L34</f>
        <v>0</v>
      </c>
      <c r="M33" s="598">
        <f t="shared" si="1"/>
        <v>0</v>
      </c>
      <c r="N33" s="601">
        <f>+N34</f>
        <v>0</v>
      </c>
      <c r="O33" s="950"/>
      <c r="P33" s="598">
        <f>+P34</f>
        <v>0</v>
      </c>
      <c r="Q33" s="601">
        <f t="shared" si="2"/>
        <v>0</v>
      </c>
    </row>
    <row r="34" spans="1:17" s="951" customFormat="1" ht="15.75" customHeight="1">
      <c r="A34" s="952">
        <f t="shared" si="3"/>
        <v>29</v>
      </c>
      <c r="B34" s="953"/>
      <c r="C34" s="975" t="s">
        <v>655</v>
      </c>
      <c r="D34" s="976"/>
      <c r="E34" s="586">
        <f>+E35</f>
        <v>0</v>
      </c>
      <c r="F34" s="587">
        <f t="shared" si="7"/>
        <v>0</v>
      </c>
      <c r="G34" s="587">
        <f t="shared" si="7"/>
        <v>0</v>
      </c>
      <c r="H34" s="587">
        <f t="shared" si="7"/>
        <v>0</v>
      </c>
      <c r="I34" s="587">
        <f t="shared" si="6"/>
        <v>0</v>
      </c>
      <c r="J34" s="588">
        <f t="shared" si="6"/>
        <v>0</v>
      </c>
      <c r="K34" s="589"/>
      <c r="L34" s="589">
        <f>+L35</f>
        <v>0</v>
      </c>
      <c r="M34" s="587">
        <f>+I34-J34</f>
        <v>0</v>
      </c>
      <c r="N34" s="590">
        <f>+N35</f>
        <v>0</v>
      </c>
      <c r="O34" s="950"/>
      <c r="P34" s="587">
        <f>+P35</f>
        <v>0</v>
      </c>
      <c r="Q34" s="590">
        <f>+J34+P34</f>
        <v>0</v>
      </c>
    </row>
    <row r="35" spans="1:17" s="951" customFormat="1" ht="15.75" customHeight="1">
      <c r="A35" s="956">
        <f t="shared" si="3"/>
        <v>30</v>
      </c>
      <c r="B35" s="957"/>
      <c r="C35" s="963" t="s">
        <v>489</v>
      </c>
      <c r="D35" s="959"/>
      <c r="E35" s="927"/>
      <c r="F35" s="920"/>
      <c r="G35" s="920"/>
      <c r="H35" s="920"/>
      <c r="I35" s="920">
        <f t="shared" si="6"/>
        <v>0</v>
      </c>
      <c r="J35" s="928">
        <f t="shared" si="6"/>
        <v>0</v>
      </c>
      <c r="K35" s="929"/>
      <c r="L35" s="929"/>
      <c r="M35" s="920">
        <f>+I35-J35</f>
        <v>0</v>
      </c>
      <c r="N35" s="930"/>
      <c r="O35" s="960"/>
      <c r="P35" s="920"/>
      <c r="Q35" s="930">
        <f>+J35+P35</f>
        <v>0</v>
      </c>
    </row>
    <row r="36" spans="1:17" s="951" customFormat="1" ht="15.75" customHeight="1">
      <c r="A36" s="972">
        <f t="shared" si="3"/>
        <v>31</v>
      </c>
      <c r="B36" s="965">
        <v>23</v>
      </c>
      <c r="C36" s="973" t="s">
        <v>967</v>
      </c>
      <c r="D36" s="977" t="s">
        <v>472</v>
      </c>
      <c r="E36" s="597">
        <f>+E37</f>
        <v>0</v>
      </c>
      <c r="F36" s="598">
        <f aca="true" t="shared" si="8" ref="F36:H37">+F37</f>
        <v>0</v>
      </c>
      <c r="G36" s="598">
        <f t="shared" si="8"/>
        <v>0</v>
      </c>
      <c r="H36" s="598">
        <f t="shared" si="8"/>
        <v>0</v>
      </c>
      <c r="I36" s="598">
        <f t="shared" si="6"/>
        <v>0</v>
      </c>
      <c r="J36" s="599">
        <f t="shared" si="6"/>
        <v>0</v>
      </c>
      <c r="K36" s="600"/>
      <c r="L36" s="600">
        <f>+L37</f>
        <v>0</v>
      </c>
      <c r="M36" s="598">
        <f t="shared" si="1"/>
        <v>0</v>
      </c>
      <c r="N36" s="601">
        <f>+N37</f>
        <v>0</v>
      </c>
      <c r="O36" s="950"/>
      <c r="P36" s="598">
        <f>+P37</f>
        <v>0</v>
      </c>
      <c r="Q36" s="601">
        <f>+J36+P36</f>
        <v>0</v>
      </c>
    </row>
    <row r="37" spans="1:17" s="951" customFormat="1" ht="15.75" customHeight="1">
      <c r="A37" s="952">
        <f t="shared" si="3"/>
        <v>32</v>
      </c>
      <c r="B37" s="953"/>
      <c r="C37" s="975" t="s">
        <v>655</v>
      </c>
      <c r="D37" s="978" t="s">
        <v>472</v>
      </c>
      <c r="E37" s="586">
        <f>+E38</f>
        <v>0</v>
      </c>
      <c r="F37" s="587">
        <f t="shared" si="8"/>
        <v>0</v>
      </c>
      <c r="G37" s="587">
        <f t="shared" si="8"/>
        <v>0</v>
      </c>
      <c r="H37" s="587">
        <f t="shared" si="8"/>
        <v>0</v>
      </c>
      <c r="I37" s="587">
        <f t="shared" si="6"/>
        <v>0</v>
      </c>
      <c r="J37" s="588">
        <f t="shared" si="6"/>
        <v>0</v>
      </c>
      <c r="K37" s="589"/>
      <c r="L37" s="589">
        <f>+L38</f>
        <v>0</v>
      </c>
      <c r="M37" s="587">
        <f t="shared" si="1"/>
        <v>0</v>
      </c>
      <c r="N37" s="590">
        <f>+N38</f>
        <v>0</v>
      </c>
      <c r="O37" s="950"/>
      <c r="P37" s="587">
        <f>+P38</f>
        <v>0</v>
      </c>
      <c r="Q37" s="590">
        <f t="shared" si="2"/>
        <v>0</v>
      </c>
    </row>
    <row r="38" spans="1:17" s="935" customFormat="1" ht="15.75" customHeight="1" thickBot="1">
      <c r="A38" s="980">
        <f t="shared" si="3"/>
        <v>33</v>
      </c>
      <c r="B38" s="981"/>
      <c r="C38" s="982" t="s">
        <v>489</v>
      </c>
      <c r="D38" s="983" t="s">
        <v>472</v>
      </c>
      <c r="E38" s="916"/>
      <c r="F38" s="917"/>
      <c r="G38" s="917"/>
      <c r="H38" s="917"/>
      <c r="I38" s="917">
        <f t="shared" si="6"/>
        <v>0</v>
      </c>
      <c r="J38" s="918">
        <f t="shared" si="6"/>
        <v>0</v>
      </c>
      <c r="K38" s="919"/>
      <c r="L38" s="919"/>
      <c r="M38" s="917">
        <f t="shared" si="1"/>
        <v>0</v>
      </c>
      <c r="N38" s="921"/>
      <c r="O38" s="960"/>
      <c r="P38" s="917"/>
      <c r="Q38" s="921">
        <f t="shared" si="2"/>
        <v>0</v>
      </c>
    </row>
    <row r="39" spans="1:17" s="935" customFormat="1" ht="15.75" customHeight="1">
      <c r="A39" s="984">
        <f t="shared" si="3"/>
        <v>34</v>
      </c>
      <c r="B39" s="985"/>
      <c r="C39" s="986" t="s">
        <v>968</v>
      </c>
      <c r="D39" s="987"/>
      <c r="E39" s="752">
        <f>+E6+E27+E33</f>
        <v>0</v>
      </c>
      <c r="F39" s="753">
        <f>+F6+F27+F33</f>
        <v>0</v>
      </c>
      <c r="G39" s="753">
        <f>+G6+G27+G33</f>
        <v>0</v>
      </c>
      <c r="H39" s="753">
        <f>+H6+H27+H33</f>
        <v>0</v>
      </c>
      <c r="I39" s="753">
        <f>+I6+I27+I33</f>
        <v>0</v>
      </c>
      <c r="J39" s="754">
        <f>+J6+J27+J33</f>
        <v>0</v>
      </c>
      <c r="K39" s="755"/>
      <c r="L39" s="755">
        <f>+L6+L27+L33</f>
        <v>0</v>
      </c>
      <c r="M39" s="753">
        <f>+M6+M27+M33</f>
        <v>0</v>
      </c>
      <c r="N39" s="756">
        <f>+N6+N27+N33</f>
        <v>0</v>
      </c>
      <c r="O39" s="988"/>
      <c r="P39" s="753">
        <f>+P6+P27+P33</f>
        <v>0</v>
      </c>
      <c r="Q39" s="756">
        <f>+Q6+Q27+Q33</f>
        <v>0</v>
      </c>
    </row>
    <row r="40" spans="1:17" s="935" customFormat="1" ht="15.75" customHeight="1" thickBot="1">
      <c r="A40" s="989">
        <f t="shared" si="3"/>
        <v>35</v>
      </c>
      <c r="B40" s="990"/>
      <c r="C40" s="991" t="s">
        <v>969</v>
      </c>
      <c r="D40" s="992" t="s">
        <v>472</v>
      </c>
      <c r="E40" s="757">
        <f>+E17+E30+E36</f>
        <v>0</v>
      </c>
      <c r="F40" s="758">
        <f>+F17+F30+F36</f>
        <v>0</v>
      </c>
      <c r="G40" s="758">
        <f>+G17+G30+G36</f>
        <v>0</v>
      </c>
      <c r="H40" s="758">
        <f>+H17+H30+H36</f>
        <v>0</v>
      </c>
      <c r="I40" s="758">
        <f>+I17+I30+I36</f>
        <v>0</v>
      </c>
      <c r="J40" s="759">
        <f>+J17+J30+J36</f>
        <v>0</v>
      </c>
      <c r="K40" s="760"/>
      <c r="L40" s="760">
        <f>+L17+L30+L36</f>
        <v>0</v>
      </c>
      <c r="M40" s="758">
        <f>+M17+M30+M36</f>
        <v>0</v>
      </c>
      <c r="N40" s="761">
        <f>+N17+N30+N36</f>
        <v>0</v>
      </c>
      <c r="O40" s="993"/>
      <c r="P40" s="758">
        <f>+P17+P30+P36</f>
        <v>0</v>
      </c>
      <c r="Q40" s="761">
        <f>+Q17+Q30+Q36</f>
        <v>0</v>
      </c>
    </row>
    <row r="41" spans="1:17" s="935" customFormat="1" ht="15.75" customHeight="1">
      <c r="A41" s="934"/>
      <c r="B41" s="934"/>
      <c r="C41" s="951"/>
      <c r="D41" s="951"/>
      <c r="E41" s="931"/>
      <c r="F41" s="931"/>
      <c r="G41" s="931"/>
      <c r="H41" s="931"/>
      <c r="I41" s="931"/>
      <c r="J41" s="931"/>
      <c r="K41" s="931"/>
      <c r="L41" s="931"/>
      <c r="M41" s="931"/>
      <c r="N41" s="931"/>
      <c r="O41" s="950"/>
      <c r="P41" s="931"/>
      <c r="Q41" s="931"/>
    </row>
    <row r="42" spans="1:17" s="935" customFormat="1" ht="15.75" customHeight="1">
      <c r="A42" s="935" t="s">
        <v>481</v>
      </c>
      <c r="C42" s="932"/>
      <c r="D42" s="932"/>
      <c r="E42" s="932"/>
      <c r="F42" s="932"/>
      <c r="G42" s="932"/>
      <c r="H42" s="932"/>
      <c r="I42" s="932"/>
      <c r="J42" s="932"/>
      <c r="K42" s="932"/>
      <c r="L42" s="932"/>
      <c r="M42" s="932"/>
      <c r="N42" s="932"/>
      <c r="O42" s="932"/>
      <c r="P42" s="932"/>
      <c r="Q42" s="932"/>
    </row>
    <row r="43" spans="1:17" ht="57.75" customHeight="1">
      <c r="A43" s="1125" t="s">
        <v>1000</v>
      </c>
      <c r="B43" s="1125"/>
      <c r="C43" s="1126"/>
      <c r="D43" s="1126"/>
      <c r="E43" s="1126"/>
      <c r="F43" s="1126"/>
      <c r="G43" s="1126"/>
      <c r="H43" s="1126"/>
      <c r="I43" s="1126"/>
      <c r="J43" s="1126"/>
      <c r="K43" s="1126"/>
      <c r="L43" s="1126"/>
      <c r="M43" s="1126"/>
      <c r="N43" s="1126"/>
      <c r="O43" s="1126"/>
      <c r="P43" s="1126"/>
      <c r="Q43" s="1126"/>
    </row>
    <row r="44" spans="1:17" ht="15" customHeight="1">
      <c r="A44" s="1125" t="s">
        <v>1001</v>
      </c>
      <c r="B44" s="1125"/>
      <c r="C44" s="1126"/>
      <c r="D44" s="1126"/>
      <c r="E44" s="1126"/>
      <c r="F44" s="1126"/>
      <c r="G44" s="1126"/>
      <c r="H44" s="1126"/>
      <c r="I44" s="1126"/>
      <c r="J44" s="1126"/>
      <c r="K44" s="1126"/>
      <c r="L44" s="1126"/>
      <c r="M44" s="1126"/>
      <c r="N44" s="1126"/>
      <c r="O44" s="1126"/>
      <c r="P44" s="1126"/>
      <c r="Q44" s="1126"/>
    </row>
    <row r="45" spans="1:17" ht="27" customHeight="1">
      <c r="A45" s="1125" t="s">
        <v>1002</v>
      </c>
      <c r="B45" s="1125"/>
      <c r="C45" s="1126"/>
      <c r="D45" s="1126"/>
      <c r="E45" s="1126"/>
      <c r="F45" s="1126"/>
      <c r="G45" s="1126"/>
      <c r="H45" s="1126"/>
      <c r="I45" s="1126"/>
      <c r="J45" s="1126"/>
      <c r="K45" s="1126"/>
      <c r="L45" s="1126"/>
      <c r="M45" s="1126"/>
      <c r="N45" s="1126"/>
      <c r="O45" s="1126"/>
      <c r="P45" s="1126"/>
      <c r="Q45" s="1126"/>
    </row>
    <row r="46" spans="1:17" ht="15" customHeight="1">
      <c r="A46" s="1125" t="s">
        <v>1003</v>
      </c>
      <c r="B46" s="1125"/>
      <c r="C46" s="1126"/>
      <c r="D46" s="1126"/>
      <c r="E46" s="1126"/>
      <c r="F46" s="1126"/>
      <c r="G46" s="1126"/>
      <c r="H46" s="1126"/>
      <c r="I46" s="1126"/>
      <c r="J46" s="1126"/>
      <c r="K46" s="1126"/>
      <c r="L46" s="1126"/>
      <c r="M46" s="1126"/>
      <c r="N46" s="1126"/>
      <c r="O46" s="1126"/>
      <c r="P46" s="1126"/>
      <c r="Q46" s="1126"/>
    </row>
    <row r="47" spans="1:17" ht="15" customHeight="1">
      <c r="A47" s="1125" t="s">
        <v>1004</v>
      </c>
      <c r="B47" s="1125"/>
      <c r="C47" s="1126"/>
      <c r="D47" s="1126"/>
      <c r="E47" s="1126"/>
      <c r="F47" s="1126"/>
      <c r="G47" s="1126"/>
      <c r="H47" s="1126"/>
      <c r="I47" s="1126"/>
      <c r="J47" s="1126"/>
      <c r="K47" s="1126"/>
      <c r="L47" s="1126"/>
      <c r="M47" s="1126"/>
      <c r="N47" s="1126"/>
      <c r="O47" s="1126"/>
      <c r="P47" s="1126"/>
      <c r="Q47" s="1126"/>
    </row>
    <row r="48" spans="1:17" ht="15" customHeight="1">
      <c r="A48" s="1125" t="s">
        <v>1005</v>
      </c>
      <c r="B48" s="1125"/>
      <c r="C48" s="1126"/>
      <c r="D48" s="1126"/>
      <c r="E48" s="1126"/>
      <c r="F48" s="1126"/>
      <c r="G48" s="1126"/>
      <c r="H48" s="1126"/>
      <c r="I48" s="1126"/>
      <c r="J48" s="1126"/>
      <c r="K48" s="1126"/>
      <c r="L48" s="1126"/>
      <c r="M48" s="1126"/>
      <c r="N48" s="1126"/>
      <c r="O48" s="1126"/>
      <c r="P48" s="1126"/>
      <c r="Q48" s="1126"/>
    </row>
    <row r="49" spans="1:17" ht="15" customHeight="1">
      <c r="A49" s="1125" t="s">
        <v>1006</v>
      </c>
      <c r="B49" s="1125"/>
      <c r="C49" s="1126"/>
      <c r="D49" s="1126"/>
      <c r="E49" s="1126"/>
      <c r="F49" s="1126"/>
      <c r="G49" s="1126"/>
      <c r="H49" s="1126"/>
      <c r="I49" s="1126"/>
      <c r="J49" s="1126"/>
      <c r="K49" s="1126"/>
      <c r="L49" s="1126"/>
      <c r="M49" s="1126"/>
      <c r="N49" s="1126"/>
      <c r="O49" s="1126"/>
      <c r="P49" s="1126"/>
      <c r="Q49" s="1126"/>
    </row>
    <row r="50" spans="1:17" ht="15" customHeight="1">
      <c r="A50" s="1125" t="s">
        <v>677</v>
      </c>
      <c r="B50" s="1125"/>
      <c r="C50" s="1126"/>
      <c r="D50" s="1126"/>
      <c r="E50" s="1126"/>
      <c r="F50" s="1126"/>
      <c r="G50" s="1126"/>
      <c r="H50" s="1126"/>
      <c r="I50" s="1126"/>
      <c r="J50" s="1126"/>
      <c r="K50" s="1126"/>
      <c r="L50" s="1126"/>
      <c r="M50" s="1126"/>
      <c r="N50" s="1126"/>
      <c r="O50" s="1126"/>
      <c r="P50" s="1126"/>
      <c r="Q50" s="1126"/>
    </row>
    <row r="51" spans="1:17" ht="15" customHeight="1">
      <c r="A51" s="1125" t="s">
        <v>1007</v>
      </c>
      <c r="B51" s="1125"/>
      <c r="C51" s="1126"/>
      <c r="D51" s="1126"/>
      <c r="E51" s="1126"/>
      <c r="F51" s="1126"/>
      <c r="G51" s="1126"/>
      <c r="H51" s="1126"/>
      <c r="I51" s="1126"/>
      <c r="J51" s="1126"/>
      <c r="K51" s="1126"/>
      <c r="L51" s="1126"/>
      <c r="M51" s="1126"/>
      <c r="N51" s="1126"/>
      <c r="O51" s="1126"/>
      <c r="P51" s="1126"/>
      <c r="Q51" s="1126"/>
    </row>
    <row r="52" spans="1:17" ht="15" customHeight="1">
      <c r="A52" s="1125" t="s">
        <v>1008</v>
      </c>
      <c r="B52" s="1125"/>
      <c r="C52" s="1126"/>
      <c r="D52" s="1126"/>
      <c r="E52" s="1126"/>
      <c r="F52" s="1126"/>
      <c r="G52" s="1126"/>
      <c r="H52" s="1126"/>
      <c r="I52" s="1126"/>
      <c r="J52" s="1126"/>
      <c r="K52" s="1126"/>
      <c r="L52" s="1126"/>
      <c r="M52" s="1126"/>
      <c r="N52" s="1126"/>
      <c r="O52" s="1126"/>
      <c r="P52" s="1126"/>
      <c r="Q52" s="1126"/>
    </row>
    <row r="53" spans="1:2" ht="15" customHeight="1">
      <c r="A53" s="935"/>
      <c r="B53" s="935"/>
    </row>
  </sheetData>
  <sheetProtection/>
  <mergeCells count="23">
    <mergeCell ref="A3:A5"/>
    <mergeCell ref="B3:B5"/>
    <mergeCell ref="C3:C5"/>
    <mergeCell ref="I3:J3"/>
    <mergeCell ref="K3:K4"/>
    <mergeCell ref="L3:L4"/>
    <mergeCell ref="A51:Q51"/>
    <mergeCell ref="A52:Q52"/>
    <mergeCell ref="Q3:Q4"/>
    <mergeCell ref="A43:Q43"/>
    <mergeCell ref="A44:Q44"/>
    <mergeCell ref="A45:Q45"/>
    <mergeCell ref="A46:Q46"/>
    <mergeCell ref="M3:M4"/>
    <mergeCell ref="N3:N4"/>
    <mergeCell ref="P3:P4"/>
    <mergeCell ref="A48:Q48"/>
    <mergeCell ref="A49:Q49"/>
    <mergeCell ref="A50:Q50"/>
    <mergeCell ref="D3:D5"/>
    <mergeCell ref="E3:F3"/>
    <mergeCell ref="G3:H3"/>
    <mergeCell ref="A47:Q47"/>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Valášek Petr</cp:lastModifiedBy>
  <cp:lastPrinted>2021-02-16T06:42:30Z</cp:lastPrinted>
  <dcterms:created xsi:type="dcterms:W3CDTF">2010-10-08T09:48:15Z</dcterms:created>
  <dcterms:modified xsi:type="dcterms:W3CDTF">2024-01-02T14:20:35Z</dcterms:modified>
  <cp:category/>
  <cp:version/>
  <cp:contentType/>
  <cp:contentStatus/>
</cp:coreProperties>
</file>